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9.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5.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9.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4.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5.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6.xml" ContentType="application/vnd.openxmlformats-officedocument.drawing+xml"/>
  <Override PartName="/xl/drawings/drawing57.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8.xml" ContentType="application/vnd.openxmlformats-officedocument.drawingml.chartshapes+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1.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2.xml" ContentType="application/vnd.openxmlformats-officedocument.drawingml.chartshapes+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5.xml" ContentType="application/vnd.openxmlformats-officedocument.drawing+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6.xml" ContentType="application/vnd.openxmlformats-officedocument.drawing+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7.xml" ContentType="application/vnd.openxmlformats-officedocument.drawing+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8.xml" ContentType="application/vnd.openxmlformats-officedocument.drawingml.chartshapes+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9.xml" ContentType="application/vnd.openxmlformats-officedocument.drawingml.chartshapes+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0.xml" ContentType="application/vnd.openxmlformats-officedocument.drawingml.chartshapes+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4.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5.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6.xml" ContentType="application/vnd.openxmlformats-officedocument.drawingml.chartshapes+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9.xml" ContentType="application/vnd.openxmlformats-officedocument.drawingml.chartshapes+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omments1.xml" ContentType="application/vnd.openxmlformats-officedocument.spreadsheetml.comments+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2.xml" ContentType="application/vnd.openxmlformats-officedocument.drawingml.chartshapes+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5.xml" ContentType="application/vnd.openxmlformats-officedocument.drawingml.chartshapes+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8.xml" ContentType="application/vnd.openxmlformats-officedocument.drawingml.chartshapes+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1.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2.xml" ContentType="application/vnd.openxmlformats-officedocument.drawing+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3.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94.xml" ContentType="application/vnd.openxmlformats-officedocument.drawing+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5.xml" ContentType="application/vnd.openxmlformats-officedocument.drawingml.chartshapes+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8.xml" ContentType="application/vnd.openxmlformats-officedocument.drawingml.chartshapes+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01.xml" ContentType="application/vnd.openxmlformats-officedocument.drawingml.chartshapes+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04.xml" ContentType="application/vnd.openxmlformats-officedocument.drawingml.chartshapes+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05.xml" ContentType="application/vnd.openxmlformats-officedocument.drawingml.chartshapes+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06.xml" ContentType="application/vnd.openxmlformats-officedocument.drawingml.chartshapes+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07.xml" ContentType="application/vnd.openxmlformats-officedocument.drawingml.chartshapes+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8.xml" ContentType="application/vnd.openxmlformats-officedocument.drawingml.chartshapes+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11.xml" ContentType="application/vnd.openxmlformats-officedocument.drawingml.chartshapes+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16.xml" ContentType="application/vnd.openxmlformats-officedocument.drawing+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17.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18.xml" ContentType="application/vnd.openxmlformats-officedocument.drawing+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19.xml" ContentType="application/vnd.openxmlformats-officedocument.drawingml.chartshapes+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2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srv2\MNB_IDM\_workflow\FKI\FPF\14_zold_penzugyi_jelentes\2023\Ábragyűjtemény\"/>
    </mc:Choice>
  </mc:AlternateContent>
  <xr:revisionPtr revIDLastSave="0" documentId="13_ncr:1_{7C99E088-757E-43D9-8446-A820F2830222}" xr6:coauthVersionLast="47" xr6:coauthVersionMax="47" xr10:uidLastSave="{00000000-0000-0000-0000-000000000000}"/>
  <bookViews>
    <workbookView xWindow="-120" yWindow="-120" windowWidth="29040" windowHeight="15840" tabRatio="951" xr2:uid="{8AD7DDCB-5D24-4538-8299-3FBC79151423}"/>
  </bookViews>
  <sheets>
    <sheet name="Summary" sheetId="51" r:id="rId1"/>
    <sheet name="1.2." sheetId="29" r:id="rId2"/>
    <sheet name="1.1." sheetId="28" r:id="rId3"/>
    <sheet name="1.3." sheetId="30" r:id="rId4"/>
    <sheet name="1.4." sheetId="31" r:id="rId5"/>
    <sheet name="1.5." sheetId="32" r:id="rId6"/>
    <sheet name="2.1." sheetId="33" r:id="rId7"/>
    <sheet name="2.2." sheetId="34" r:id="rId8"/>
    <sheet name="2.3." sheetId="35" r:id="rId9"/>
    <sheet name="2.4." sheetId="36" r:id="rId10"/>
    <sheet name="2.5." sheetId="37" r:id="rId11"/>
    <sheet name="2.6." sheetId="38" r:id="rId12"/>
    <sheet name="2.7." sheetId="39" r:id="rId13"/>
    <sheet name="2.8." sheetId="40" r:id="rId14"/>
    <sheet name="2.9." sheetId="41" r:id="rId15"/>
    <sheet name="2.10." sheetId="42" r:id="rId16"/>
    <sheet name="2.11." sheetId="43" r:id="rId17"/>
    <sheet name="2.12." sheetId="44" r:id="rId18"/>
    <sheet name="2.13." sheetId="45" r:id="rId19"/>
    <sheet name="2.14." sheetId="46" r:id="rId20"/>
    <sheet name="2.15." sheetId="47" r:id="rId21"/>
    <sheet name="2.16." sheetId="48" r:id="rId22"/>
    <sheet name="2.17." sheetId="49" r:id="rId23"/>
    <sheet name="2.18." sheetId="50" r:id="rId24"/>
    <sheet name="2.19" sheetId="54" r:id="rId25"/>
    <sheet name="3.1." sheetId="1" r:id="rId26"/>
    <sheet name="3.2." sheetId="2" r:id="rId27"/>
    <sheet name="3.3." sheetId="5" r:id="rId28"/>
    <sheet name="3.4." sheetId="6" r:id="rId29"/>
    <sheet name="3.5." sheetId="7" r:id="rId30"/>
    <sheet name="3.6." sheetId="10" r:id="rId31"/>
    <sheet name="3.7." sheetId="60" r:id="rId32"/>
    <sheet name="3.8." sheetId="12" r:id="rId33"/>
    <sheet name="3.9." sheetId="8" r:id="rId34"/>
    <sheet name="3.10." sheetId="9" r:id="rId35"/>
    <sheet name="3.11" sheetId="13" r:id="rId36"/>
    <sheet name="3.12." sheetId="14" r:id="rId37"/>
    <sheet name="3.13." sheetId="24" r:id="rId38"/>
    <sheet name="3.14." sheetId="23" r:id="rId39"/>
    <sheet name="3.15." sheetId="22" r:id="rId40"/>
    <sheet name="3.16." sheetId="21" r:id="rId41"/>
    <sheet name="3.17." sheetId="26" r:id="rId42"/>
    <sheet name="3.18." sheetId="15" r:id="rId43"/>
    <sheet name="3.19." sheetId="16" r:id="rId44"/>
    <sheet name="3.20." sheetId="17" r:id="rId45"/>
    <sheet name="3.21." sheetId="18" r:id="rId46"/>
    <sheet name="3.22." sheetId="19" r:id="rId47"/>
    <sheet name="3.23." sheetId="25" r:id="rId48"/>
    <sheet name="3.24." sheetId="27" r:id="rId49"/>
    <sheet name="4.1." sheetId="52" r:id="rId50"/>
    <sheet name="4.2." sheetId="53" r:id="rId51"/>
    <sheet name="5.1." sheetId="20" r:id="rId52"/>
    <sheet name="1. függelék" sheetId="56" r:id="rId53"/>
    <sheet name="2. függelék" sheetId="57" r:id="rId54"/>
    <sheet name="3. függelék" sheetId="58"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s>
  <definedNames>
    <definedName name="_" localSheetId="52">#REF!</definedName>
    <definedName name="_" localSheetId="53">#REF!</definedName>
    <definedName name="_" localSheetId="34" hidden="1">[1]Market!#REF!</definedName>
    <definedName name="_" localSheetId="28" hidden="1">[2]Market!#REF!</definedName>
    <definedName name="_" localSheetId="30" hidden="1">[2]Market!#REF!</definedName>
    <definedName name="_" localSheetId="31" hidden="1">[2]Market!#REF!</definedName>
    <definedName name="_" hidden="1">[2]Market!#REF!</definedName>
    <definedName name="__" localSheetId="52">#REF!</definedName>
    <definedName name="__" localSheetId="53">#REF!</definedName>
    <definedName name="__">#REF!</definedName>
    <definedName name="___">#REF!</definedName>
    <definedName name="____">#REF!</definedName>
    <definedName name="_____" hidden="1">'[3]2'!#REF!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52" hidden="1">{"'előző év december'!$A$2:$CP$214"}</definedName>
    <definedName name="____________________________cp1" localSheetId="53" hidden="1">{"'előző év december'!$A$2:$CP$214"}</definedName>
    <definedName name="____________________________cp1" localSheetId="8" hidden="1">{"'előző év december'!$A$2:$CP$214"}</definedName>
    <definedName name="____________________________cp1" localSheetId="54" hidden="1">{"'előző év december'!$A$2:$CP$214"}</definedName>
    <definedName name="____________________________cp1" localSheetId="34"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hidden="1">{"'előző év december'!$A$2:$CP$214"}</definedName>
    <definedName name="____________________________cp10" localSheetId="52" hidden="1">{"'előző év december'!$A$2:$CP$214"}</definedName>
    <definedName name="____________________________cp10" localSheetId="53" hidden="1">{"'előző év december'!$A$2:$CP$214"}</definedName>
    <definedName name="____________________________cp10" localSheetId="8" hidden="1">{"'előző év december'!$A$2:$CP$214"}</definedName>
    <definedName name="____________________________cp10" localSheetId="54" hidden="1">{"'előző év december'!$A$2:$CP$214"}</definedName>
    <definedName name="____________________________cp10" localSheetId="34"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hidden="1">{"'előző év december'!$A$2:$CP$214"}</definedName>
    <definedName name="____________________________cp11" localSheetId="52" hidden="1">{"'előző év december'!$A$2:$CP$214"}</definedName>
    <definedName name="____________________________cp11" localSheetId="53" hidden="1">{"'előző év december'!$A$2:$CP$214"}</definedName>
    <definedName name="____________________________cp11" localSheetId="8" hidden="1">{"'előző év december'!$A$2:$CP$214"}</definedName>
    <definedName name="____________________________cp11" localSheetId="54" hidden="1">{"'előző év december'!$A$2:$CP$214"}</definedName>
    <definedName name="____________________________cp11" localSheetId="34"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hidden="1">{"'előző év december'!$A$2:$CP$214"}</definedName>
    <definedName name="____________________________cp2" localSheetId="52" hidden="1">{"'előző év december'!$A$2:$CP$214"}</definedName>
    <definedName name="____________________________cp2" localSheetId="53" hidden="1">{"'előző év december'!$A$2:$CP$214"}</definedName>
    <definedName name="____________________________cp2" localSheetId="8" hidden="1">{"'előző év december'!$A$2:$CP$214"}</definedName>
    <definedName name="____________________________cp2" localSheetId="54" hidden="1">{"'előző év december'!$A$2:$CP$214"}</definedName>
    <definedName name="____________________________cp2" localSheetId="34"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hidden="1">{"'előző év december'!$A$2:$CP$214"}</definedName>
    <definedName name="____________________________cp3" localSheetId="52" hidden="1">{"'előző év december'!$A$2:$CP$214"}</definedName>
    <definedName name="____________________________cp3" localSheetId="53" hidden="1">{"'előző év december'!$A$2:$CP$214"}</definedName>
    <definedName name="____________________________cp3" localSheetId="8" hidden="1">{"'előző év december'!$A$2:$CP$214"}</definedName>
    <definedName name="____________________________cp3" localSheetId="54" hidden="1">{"'előző év december'!$A$2:$CP$214"}</definedName>
    <definedName name="____________________________cp3" localSheetId="34"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hidden="1">{"'előző év december'!$A$2:$CP$214"}</definedName>
    <definedName name="____________________________cp4" localSheetId="52" hidden="1">{"'előző év december'!$A$2:$CP$214"}</definedName>
    <definedName name="____________________________cp4" localSheetId="53" hidden="1">{"'előző év december'!$A$2:$CP$214"}</definedName>
    <definedName name="____________________________cp4" localSheetId="8" hidden="1">{"'előző év december'!$A$2:$CP$214"}</definedName>
    <definedName name="____________________________cp4" localSheetId="54" hidden="1">{"'előző év december'!$A$2:$CP$214"}</definedName>
    <definedName name="____________________________cp4" localSheetId="34"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hidden="1">{"'előző év december'!$A$2:$CP$214"}</definedName>
    <definedName name="____________________________cp5" localSheetId="52" hidden="1">{"'előző év december'!$A$2:$CP$214"}</definedName>
    <definedName name="____________________________cp5" localSheetId="53" hidden="1">{"'előző év december'!$A$2:$CP$214"}</definedName>
    <definedName name="____________________________cp5" localSheetId="8" hidden="1">{"'előző év december'!$A$2:$CP$214"}</definedName>
    <definedName name="____________________________cp5" localSheetId="54" hidden="1">{"'előző év december'!$A$2:$CP$214"}</definedName>
    <definedName name="____________________________cp5" localSheetId="34"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hidden="1">{"'előző év december'!$A$2:$CP$214"}</definedName>
    <definedName name="____________________________cp6" localSheetId="52" hidden="1">{"'előző év december'!$A$2:$CP$214"}</definedName>
    <definedName name="____________________________cp6" localSheetId="53" hidden="1">{"'előző év december'!$A$2:$CP$214"}</definedName>
    <definedName name="____________________________cp6" localSheetId="8" hidden="1">{"'előző év december'!$A$2:$CP$214"}</definedName>
    <definedName name="____________________________cp6" localSheetId="54" hidden="1">{"'előző év december'!$A$2:$CP$214"}</definedName>
    <definedName name="____________________________cp6" localSheetId="34"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hidden="1">{"'előző év december'!$A$2:$CP$214"}</definedName>
    <definedName name="____________________________cp7" localSheetId="52" hidden="1">{"'előző év december'!$A$2:$CP$214"}</definedName>
    <definedName name="____________________________cp7" localSheetId="53" hidden="1">{"'előző év december'!$A$2:$CP$214"}</definedName>
    <definedName name="____________________________cp7" localSheetId="8" hidden="1">{"'előző év december'!$A$2:$CP$214"}</definedName>
    <definedName name="____________________________cp7" localSheetId="54" hidden="1">{"'előző év december'!$A$2:$CP$214"}</definedName>
    <definedName name="____________________________cp7" localSheetId="34"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hidden="1">{"'előző év december'!$A$2:$CP$214"}</definedName>
    <definedName name="____________________________cp8" localSheetId="52" hidden="1">{"'előző év december'!$A$2:$CP$214"}</definedName>
    <definedName name="____________________________cp8" localSheetId="53" hidden="1">{"'előző év december'!$A$2:$CP$214"}</definedName>
    <definedName name="____________________________cp8" localSheetId="8" hidden="1">{"'előző év december'!$A$2:$CP$214"}</definedName>
    <definedName name="____________________________cp8" localSheetId="54" hidden="1">{"'előző év december'!$A$2:$CP$214"}</definedName>
    <definedName name="____________________________cp8" localSheetId="34"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hidden="1">{"'előző év december'!$A$2:$CP$214"}</definedName>
    <definedName name="____________________________cp9" localSheetId="52" hidden="1">{"'előző év december'!$A$2:$CP$214"}</definedName>
    <definedName name="____________________________cp9" localSheetId="53" hidden="1">{"'előző év december'!$A$2:$CP$214"}</definedName>
    <definedName name="____________________________cp9" localSheetId="8" hidden="1">{"'előző év december'!$A$2:$CP$214"}</definedName>
    <definedName name="____________________________cp9" localSheetId="54" hidden="1">{"'előző év december'!$A$2:$CP$214"}</definedName>
    <definedName name="____________________________cp9" localSheetId="34"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hidden="1">{"'előző év december'!$A$2:$CP$214"}</definedName>
    <definedName name="____________________________cpr2" localSheetId="52" hidden="1">{"'előző év december'!$A$2:$CP$214"}</definedName>
    <definedName name="____________________________cpr2" localSheetId="53" hidden="1">{"'előző év december'!$A$2:$CP$214"}</definedName>
    <definedName name="____________________________cpr2" localSheetId="8" hidden="1">{"'előző év december'!$A$2:$CP$214"}</definedName>
    <definedName name="____________________________cpr2" localSheetId="54" hidden="1">{"'előző év december'!$A$2:$CP$214"}</definedName>
    <definedName name="____________________________cpr2" localSheetId="34"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hidden="1">{"'előző év december'!$A$2:$CP$214"}</definedName>
    <definedName name="____________________________cpr3" localSheetId="52" hidden="1">{"'előző év december'!$A$2:$CP$214"}</definedName>
    <definedName name="____________________________cpr3" localSheetId="53" hidden="1">{"'előző év december'!$A$2:$CP$214"}</definedName>
    <definedName name="____________________________cpr3" localSheetId="8" hidden="1">{"'előző év december'!$A$2:$CP$214"}</definedName>
    <definedName name="____________________________cpr3" localSheetId="54" hidden="1">{"'előző év december'!$A$2:$CP$214"}</definedName>
    <definedName name="____________________________cpr3" localSheetId="34"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hidden="1">{"'előző év december'!$A$2:$CP$214"}</definedName>
    <definedName name="____________________________cpr4" localSheetId="52" hidden="1">{"'előző év december'!$A$2:$CP$214"}</definedName>
    <definedName name="____________________________cpr4" localSheetId="53" hidden="1">{"'előző év december'!$A$2:$CP$214"}</definedName>
    <definedName name="____________________________cpr4" localSheetId="8" hidden="1">{"'előző év december'!$A$2:$CP$214"}</definedName>
    <definedName name="____________________________cpr4" localSheetId="54" hidden="1">{"'előző év december'!$A$2:$CP$214"}</definedName>
    <definedName name="____________________________cpr4" localSheetId="34"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hidden="1">{"'előző év december'!$A$2:$CP$214"}</definedName>
    <definedName name="____________________________IFR2" localSheetId="52">[0]!___________________________IFR2</definedName>
    <definedName name="____________________________IFR2" localSheetId="53">[0]!___________________________IFR2</definedName>
    <definedName name="____________________________IFR2" localSheetId="8">[0]!___________________________IFR2</definedName>
    <definedName name="____________________________IFR2" localSheetId="54">[0]!___________________________IFR2</definedName>
    <definedName name="____________________________IFR2">[0]!___________________________IFR2</definedName>
    <definedName name="____________________________IFR22" localSheetId="52">[0]!___________________________IFR22</definedName>
    <definedName name="____________________________IFR22" localSheetId="53">[0]!___________________________IFR22</definedName>
    <definedName name="____________________________IFR22" localSheetId="8">[0]!___________________________IFR22</definedName>
    <definedName name="____________________________IFR22" localSheetId="54">[0]!___________________________IFR22</definedName>
    <definedName name="____________________________IFR22">[0]!___________________________IFR22</definedName>
    <definedName name="____________________________IFR23" localSheetId="52">[0]!___________________________IFR23</definedName>
    <definedName name="____________________________IFR23" localSheetId="53">[0]!___________________________IFR23</definedName>
    <definedName name="____________________________IFR23" localSheetId="8">[0]!___________________________IFR23</definedName>
    <definedName name="____________________________IFR23" localSheetId="54">[0]!___________________________IFR23</definedName>
    <definedName name="____________________________IFR23">[0]!___________________________IFR23</definedName>
    <definedName name="___________________________cp1" localSheetId="52" hidden="1">{"'előző év december'!$A$2:$CP$214"}</definedName>
    <definedName name="___________________________cp1" localSheetId="53" hidden="1">{"'előző év december'!$A$2:$CP$214"}</definedName>
    <definedName name="___________________________cp1" localSheetId="8" hidden="1">{"'előző év december'!$A$2:$CP$214"}</definedName>
    <definedName name="___________________________cp1" localSheetId="54" hidden="1">{"'előző év december'!$A$2:$CP$214"}</definedName>
    <definedName name="___________________________cp1" localSheetId="34"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hidden="1">{"'előző év december'!$A$2:$CP$214"}</definedName>
    <definedName name="___________________________cp10" localSheetId="52" hidden="1">{"'előző év december'!$A$2:$CP$214"}</definedName>
    <definedName name="___________________________cp10" localSheetId="53" hidden="1">{"'előző év december'!$A$2:$CP$214"}</definedName>
    <definedName name="___________________________cp10" localSheetId="8" hidden="1">{"'előző év december'!$A$2:$CP$214"}</definedName>
    <definedName name="___________________________cp10" localSheetId="54" hidden="1">{"'előző év december'!$A$2:$CP$214"}</definedName>
    <definedName name="___________________________cp10" localSheetId="34"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hidden="1">{"'előző év december'!$A$2:$CP$214"}</definedName>
    <definedName name="___________________________cp11" localSheetId="52" hidden="1">{"'előző év december'!$A$2:$CP$214"}</definedName>
    <definedName name="___________________________cp11" localSheetId="53" hidden="1">{"'előző év december'!$A$2:$CP$214"}</definedName>
    <definedName name="___________________________cp11" localSheetId="8" hidden="1">{"'előző év december'!$A$2:$CP$214"}</definedName>
    <definedName name="___________________________cp11" localSheetId="54" hidden="1">{"'előző év december'!$A$2:$CP$214"}</definedName>
    <definedName name="___________________________cp11" localSheetId="34"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hidden="1">{"'előző év december'!$A$2:$CP$214"}</definedName>
    <definedName name="___________________________cp2" localSheetId="52" hidden="1">{"'előző év december'!$A$2:$CP$214"}</definedName>
    <definedName name="___________________________cp2" localSheetId="53" hidden="1">{"'előző év december'!$A$2:$CP$214"}</definedName>
    <definedName name="___________________________cp2" localSheetId="8" hidden="1">{"'előző év december'!$A$2:$CP$214"}</definedName>
    <definedName name="___________________________cp2" localSheetId="54" hidden="1">{"'előző év december'!$A$2:$CP$214"}</definedName>
    <definedName name="___________________________cp2" localSheetId="34"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hidden="1">{"'előző év december'!$A$2:$CP$214"}</definedName>
    <definedName name="___________________________cp3" localSheetId="52" hidden="1">{"'előző év december'!$A$2:$CP$214"}</definedName>
    <definedName name="___________________________cp3" localSheetId="53" hidden="1">{"'előző év december'!$A$2:$CP$214"}</definedName>
    <definedName name="___________________________cp3" localSheetId="8" hidden="1">{"'előző év december'!$A$2:$CP$214"}</definedName>
    <definedName name="___________________________cp3" localSheetId="54" hidden="1">{"'előző év december'!$A$2:$CP$214"}</definedName>
    <definedName name="___________________________cp3" localSheetId="34"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hidden="1">{"'előző év december'!$A$2:$CP$214"}</definedName>
    <definedName name="___________________________cp4" localSheetId="52" hidden="1">{"'előző év december'!$A$2:$CP$214"}</definedName>
    <definedName name="___________________________cp4" localSheetId="53" hidden="1">{"'előző év december'!$A$2:$CP$214"}</definedName>
    <definedName name="___________________________cp4" localSheetId="8" hidden="1">{"'előző év december'!$A$2:$CP$214"}</definedName>
    <definedName name="___________________________cp4" localSheetId="54" hidden="1">{"'előző év december'!$A$2:$CP$214"}</definedName>
    <definedName name="___________________________cp4" localSheetId="34"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hidden="1">{"'előző év december'!$A$2:$CP$214"}</definedName>
    <definedName name="___________________________cp5" localSheetId="52" hidden="1">{"'előző év december'!$A$2:$CP$214"}</definedName>
    <definedName name="___________________________cp5" localSheetId="53" hidden="1">{"'előző év december'!$A$2:$CP$214"}</definedName>
    <definedName name="___________________________cp5" localSheetId="8" hidden="1">{"'előző év december'!$A$2:$CP$214"}</definedName>
    <definedName name="___________________________cp5" localSheetId="54" hidden="1">{"'előző év december'!$A$2:$CP$214"}</definedName>
    <definedName name="___________________________cp5" localSheetId="34"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hidden="1">{"'előző év december'!$A$2:$CP$214"}</definedName>
    <definedName name="___________________________cp6" localSheetId="52" hidden="1">{"'előző év december'!$A$2:$CP$214"}</definedName>
    <definedName name="___________________________cp6" localSheetId="53" hidden="1">{"'előző év december'!$A$2:$CP$214"}</definedName>
    <definedName name="___________________________cp6" localSheetId="8" hidden="1">{"'előző év december'!$A$2:$CP$214"}</definedName>
    <definedName name="___________________________cp6" localSheetId="54" hidden="1">{"'előző év december'!$A$2:$CP$214"}</definedName>
    <definedName name="___________________________cp6" localSheetId="34"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hidden="1">{"'előző év december'!$A$2:$CP$214"}</definedName>
    <definedName name="___________________________cp7" localSheetId="52" hidden="1">{"'előző év december'!$A$2:$CP$214"}</definedName>
    <definedName name="___________________________cp7" localSheetId="53" hidden="1">{"'előző év december'!$A$2:$CP$214"}</definedName>
    <definedName name="___________________________cp7" localSheetId="8" hidden="1">{"'előző év december'!$A$2:$CP$214"}</definedName>
    <definedName name="___________________________cp7" localSheetId="54" hidden="1">{"'előző év december'!$A$2:$CP$214"}</definedName>
    <definedName name="___________________________cp7" localSheetId="34"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hidden="1">{"'előző év december'!$A$2:$CP$214"}</definedName>
    <definedName name="___________________________cp8" localSheetId="52" hidden="1">{"'előző év december'!$A$2:$CP$214"}</definedName>
    <definedName name="___________________________cp8" localSheetId="53" hidden="1">{"'előző év december'!$A$2:$CP$214"}</definedName>
    <definedName name="___________________________cp8" localSheetId="8" hidden="1">{"'előző év december'!$A$2:$CP$214"}</definedName>
    <definedName name="___________________________cp8" localSheetId="54" hidden="1">{"'előző év december'!$A$2:$CP$214"}</definedName>
    <definedName name="___________________________cp8" localSheetId="34"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hidden="1">{"'előző év december'!$A$2:$CP$214"}</definedName>
    <definedName name="___________________________cp9" localSheetId="52" hidden="1">{"'előző év december'!$A$2:$CP$214"}</definedName>
    <definedName name="___________________________cp9" localSheetId="53" hidden="1">{"'előző év december'!$A$2:$CP$214"}</definedName>
    <definedName name="___________________________cp9" localSheetId="8" hidden="1">{"'előző év december'!$A$2:$CP$214"}</definedName>
    <definedName name="___________________________cp9" localSheetId="54" hidden="1">{"'előző év december'!$A$2:$CP$214"}</definedName>
    <definedName name="___________________________cp9" localSheetId="34"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hidden="1">{"'előző év december'!$A$2:$CP$214"}</definedName>
    <definedName name="___________________________cpr2" localSheetId="52" hidden="1">{"'előző év december'!$A$2:$CP$214"}</definedName>
    <definedName name="___________________________cpr2" localSheetId="53" hidden="1">{"'előző év december'!$A$2:$CP$214"}</definedName>
    <definedName name="___________________________cpr2" localSheetId="8" hidden="1">{"'előző év december'!$A$2:$CP$214"}</definedName>
    <definedName name="___________________________cpr2" localSheetId="54" hidden="1">{"'előző év december'!$A$2:$CP$214"}</definedName>
    <definedName name="___________________________cpr2" localSheetId="34"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hidden="1">{"'előző év december'!$A$2:$CP$214"}</definedName>
    <definedName name="___________________________cpr3" localSheetId="52" hidden="1">{"'előző év december'!$A$2:$CP$214"}</definedName>
    <definedName name="___________________________cpr3" localSheetId="53" hidden="1">{"'előző év december'!$A$2:$CP$214"}</definedName>
    <definedName name="___________________________cpr3" localSheetId="8" hidden="1">{"'előző év december'!$A$2:$CP$214"}</definedName>
    <definedName name="___________________________cpr3" localSheetId="54" hidden="1">{"'előző év december'!$A$2:$CP$214"}</definedName>
    <definedName name="___________________________cpr3" localSheetId="34"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hidden="1">{"'előző év december'!$A$2:$CP$214"}</definedName>
    <definedName name="___________________________cpr4" localSheetId="52" hidden="1">{"'előző év december'!$A$2:$CP$214"}</definedName>
    <definedName name="___________________________cpr4" localSheetId="53" hidden="1">{"'előző év december'!$A$2:$CP$214"}</definedName>
    <definedName name="___________________________cpr4" localSheetId="8" hidden="1">{"'előző év december'!$A$2:$CP$214"}</definedName>
    <definedName name="___________________________cpr4" localSheetId="54" hidden="1">{"'előző év december'!$A$2:$CP$214"}</definedName>
    <definedName name="___________________________cpr4" localSheetId="34"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52" hidden="1">{"'előző év december'!$A$2:$CP$214"}</definedName>
    <definedName name="__________________________cp1" localSheetId="53" hidden="1">{"'előző év december'!$A$2:$CP$214"}</definedName>
    <definedName name="__________________________cp1" localSheetId="8" hidden="1">{"'előző év december'!$A$2:$CP$214"}</definedName>
    <definedName name="__________________________cp1" localSheetId="54" hidden="1">{"'előző év december'!$A$2:$CP$214"}</definedName>
    <definedName name="__________________________cp1" localSheetId="34"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hidden="1">{"'előző év december'!$A$2:$CP$214"}</definedName>
    <definedName name="__________________________cp10" localSheetId="52" hidden="1">{"'előző év december'!$A$2:$CP$214"}</definedName>
    <definedName name="__________________________cp10" localSheetId="53" hidden="1">{"'előző év december'!$A$2:$CP$214"}</definedName>
    <definedName name="__________________________cp10" localSheetId="8" hidden="1">{"'előző év december'!$A$2:$CP$214"}</definedName>
    <definedName name="__________________________cp10" localSheetId="54" hidden="1">{"'előző év december'!$A$2:$CP$214"}</definedName>
    <definedName name="__________________________cp10" localSheetId="34"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hidden="1">{"'előző év december'!$A$2:$CP$214"}</definedName>
    <definedName name="__________________________cp11" localSheetId="52" hidden="1">{"'előző év december'!$A$2:$CP$214"}</definedName>
    <definedName name="__________________________cp11" localSheetId="53" hidden="1">{"'előző év december'!$A$2:$CP$214"}</definedName>
    <definedName name="__________________________cp11" localSheetId="8" hidden="1">{"'előző év december'!$A$2:$CP$214"}</definedName>
    <definedName name="__________________________cp11" localSheetId="54" hidden="1">{"'előző év december'!$A$2:$CP$214"}</definedName>
    <definedName name="__________________________cp11" localSheetId="34"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hidden="1">{"'előző év december'!$A$2:$CP$214"}</definedName>
    <definedName name="__________________________cp2" localSheetId="52" hidden="1">{"'előző év december'!$A$2:$CP$214"}</definedName>
    <definedName name="__________________________cp2" localSheetId="53" hidden="1">{"'előző év december'!$A$2:$CP$214"}</definedName>
    <definedName name="__________________________cp2" localSheetId="8" hidden="1">{"'előző év december'!$A$2:$CP$214"}</definedName>
    <definedName name="__________________________cp2" localSheetId="54" hidden="1">{"'előző év december'!$A$2:$CP$214"}</definedName>
    <definedName name="__________________________cp2" localSheetId="34"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hidden="1">{"'előző év december'!$A$2:$CP$214"}</definedName>
    <definedName name="__________________________cp3" localSheetId="52" hidden="1">{"'előző év december'!$A$2:$CP$214"}</definedName>
    <definedName name="__________________________cp3" localSheetId="53" hidden="1">{"'előző év december'!$A$2:$CP$214"}</definedName>
    <definedName name="__________________________cp3" localSheetId="8" hidden="1">{"'előző év december'!$A$2:$CP$214"}</definedName>
    <definedName name="__________________________cp3" localSheetId="54" hidden="1">{"'előző év december'!$A$2:$CP$214"}</definedName>
    <definedName name="__________________________cp3" localSheetId="34"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hidden="1">{"'előző év december'!$A$2:$CP$214"}</definedName>
    <definedName name="__________________________cp4" localSheetId="52" hidden="1">{"'előző év december'!$A$2:$CP$214"}</definedName>
    <definedName name="__________________________cp4" localSheetId="53" hidden="1">{"'előző év december'!$A$2:$CP$214"}</definedName>
    <definedName name="__________________________cp4" localSheetId="8" hidden="1">{"'előző év december'!$A$2:$CP$214"}</definedName>
    <definedName name="__________________________cp4" localSheetId="54" hidden="1">{"'előző év december'!$A$2:$CP$214"}</definedName>
    <definedName name="__________________________cp4" localSheetId="34"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hidden="1">{"'előző év december'!$A$2:$CP$214"}</definedName>
    <definedName name="__________________________cp5" localSheetId="52" hidden="1">{"'előző év december'!$A$2:$CP$214"}</definedName>
    <definedName name="__________________________cp5" localSheetId="53" hidden="1">{"'előző év december'!$A$2:$CP$214"}</definedName>
    <definedName name="__________________________cp5" localSheetId="8" hidden="1">{"'előző év december'!$A$2:$CP$214"}</definedName>
    <definedName name="__________________________cp5" localSheetId="54" hidden="1">{"'előző év december'!$A$2:$CP$214"}</definedName>
    <definedName name="__________________________cp5" localSheetId="34"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hidden="1">{"'előző év december'!$A$2:$CP$214"}</definedName>
    <definedName name="__________________________cp6" localSheetId="52" hidden="1">{"'előző év december'!$A$2:$CP$214"}</definedName>
    <definedName name="__________________________cp6" localSheetId="53" hidden="1">{"'előző év december'!$A$2:$CP$214"}</definedName>
    <definedName name="__________________________cp6" localSheetId="8" hidden="1">{"'előző év december'!$A$2:$CP$214"}</definedName>
    <definedName name="__________________________cp6" localSheetId="54" hidden="1">{"'előző év december'!$A$2:$CP$214"}</definedName>
    <definedName name="__________________________cp6" localSheetId="34"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hidden="1">{"'előző év december'!$A$2:$CP$214"}</definedName>
    <definedName name="__________________________cp7" localSheetId="52" hidden="1">{"'előző év december'!$A$2:$CP$214"}</definedName>
    <definedName name="__________________________cp7" localSheetId="53" hidden="1">{"'előző év december'!$A$2:$CP$214"}</definedName>
    <definedName name="__________________________cp7" localSheetId="8" hidden="1">{"'előző év december'!$A$2:$CP$214"}</definedName>
    <definedName name="__________________________cp7" localSheetId="54" hidden="1">{"'előző év december'!$A$2:$CP$214"}</definedName>
    <definedName name="__________________________cp7" localSheetId="34"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hidden="1">{"'előző év december'!$A$2:$CP$214"}</definedName>
    <definedName name="__________________________cp8" localSheetId="52" hidden="1">{"'előző év december'!$A$2:$CP$214"}</definedName>
    <definedName name="__________________________cp8" localSheetId="53" hidden="1">{"'előző év december'!$A$2:$CP$214"}</definedName>
    <definedName name="__________________________cp8" localSheetId="8" hidden="1">{"'előző év december'!$A$2:$CP$214"}</definedName>
    <definedName name="__________________________cp8" localSheetId="54" hidden="1">{"'előző év december'!$A$2:$CP$214"}</definedName>
    <definedName name="__________________________cp8" localSheetId="34"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hidden="1">{"'előző év december'!$A$2:$CP$214"}</definedName>
    <definedName name="__________________________cp9" localSheetId="52" hidden="1">{"'előző év december'!$A$2:$CP$214"}</definedName>
    <definedName name="__________________________cp9" localSheetId="53" hidden="1">{"'előző év december'!$A$2:$CP$214"}</definedName>
    <definedName name="__________________________cp9" localSheetId="8" hidden="1">{"'előző év december'!$A$2:$CP$214"}</definedName>
    <definedName name="__________________________cp9" localSheetId="54" hidden="1">{"'előző év december'!$A$2:$CP$214"}</definedName>
    <definedName name="__________________________cp9" localSheetId="34"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hidden="1">{"'előző év december'!$A$2:$CP$214"}</definedName>
    <definedName name="__________________________cpr2" localSheetId="52" hidden="1">{"'előző év december'!$A$2:$CP$214"}</definedName>
    <definedName name="__________________________cpr2" localSheetId="53" hidden="1">{"'előző év december'!$A$2:$CP$214"}</definedName>
    <definedName name="__________________________cpr2" localSheetId="8" hidden="1">{"'előző év december'!$A$2:$CP$214"}</definedName>
    <definedName name="__________________________cpr2" localSheetId="54" hidden="1">{"'előző év december'!$A$2:$CP$214"}</definedName>
    <definedName name="__________________________cpr2" localSheetId="34"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hidden="1">{"'előző év december'!$A$2:$CP$214"}</definedName>
    <definedName name="__________________________cpr3" localSheetId="52" hidden="1">{"'előző év december'!$A$2:$CP$214"}</definedName>
    <definedName name="__________________________cpr3" localSheetId="53" hidden="1">{"'előző év december'!$A$2:$CP$214"}</definedName>
    <definedName name="__________________________cpr3" localSheetId="8" hidden="1">{"'előző év december'!$A$2:$CP$214"}</definedName>
    <definedName name="__________________________cpr3" localSheetId="54" hidden="1">{"'előző év december'!$A$2:$CP$214"}</definedName>
    <definedName name="__________________________cpr3" localSheetId="34"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hidden="1">{"'előző év december'!$A$2:$CP$214"}</definedName>
    <definedName name="__________________________cpr4" localSheetId="52" hidden="1">{"'előző év december'!$A$2:$CP$214"}</definedName>
    <definedName name="__________________________cpr4" localSheetId="53" hidden="1">{"'előző év december'!$A$2:$CP$214"}</definedName>
    <definedName name="__________________________cpr4" localSheetId="8" hidden="1">{"'előző év december'!$A$2:$CP$214"}</definedName>
    <definedName name="__________________________cpr4" localSheetId="54" hidden="1">{"'előző év december'!$A$2:$CP$214"}</definedName>
    <definedName name="__________________________cpr4" localSheetId="34"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hidden="1">{"'előző év december'!$A$2:$CP$214"}</definedName>
    <definedName name="__________________________IFR2" localSheetId="52">[0]!_______________________IFR2</definedName>
    <definedName name="__________________________IFR2" localSheetId="53">[0]!_______________________IFR2</definedName>
    <definedName name="__________________________IFR2" localSheetId="8">[0]!_______________________IFR2</definedName>
    <definedName name="__________________________IFR2" localSheetId="54">[0]!_______________________IFR2</definedName>
    <definedName name="__________________________IFR2">[0]!_______________________IFR2</definedName>
    <definedName name="__________________________IFR22" localSheetId="52">[0]!_______________________IFR22</definedName>
    <definedName name="__________________________IFR22" localSheetId="53">[0]!_______________________IFR22</definedName>
    <definedName name="__________________________IFR22" localSheetId="8">[0]!_______________________IFR22</definedName>
    <definedName name="__________________________IFR22" localSheetId="54">[0]!_______________________IFR22</definedName>
    <definedName name="__________________________IFR22">[0]!_______________________IFR22</definedName>
    <definedName name="__________________________IFR23" localSheetId="52">[0]!_______________________IFR23</definedName>
    <definedName name="__________________________IFR23" localSheetId="53">[0]!_______________________IFR23</definedName>
    <definedName name="__________________________IFR23" localSheetId="8">[0]!_______________________IFR23</definedName>
    <definedName name="__________________________IFR23" localSheetId="54">[0]!_______________________IFR23</definedName>
    <definedName name="__________________________IFR23">[0]!_______________________IFR23</definedName>
    <definedName name="_________________________cp1" localSheetId="52" hidden="1">{"'előző év december'!$A$2:$CP$214"}</definedName>
    <definedName name="_________________________cp1" localSheetId="53" hidden="1">{"'előző év december'!$A$2:$CP$214"}</definedName>
    <definedName name="_________________________cp1" localSheetId="8" hidden="1">{"'előző év december'!$A$2:$CP$214"}</definedName>
    <definedName name="_________________________cp1" localSheetId="54" hidden="1">{"'előző év december'!$A$2:$CP$214"}</definedName>
    <definedName name="_________________________cp1" localSheetId="34"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hidden="1">{"'előző év december'!$A$2:$CP$214"}</definedName>
    <definedName name="_________________________cp10" localSheetId="52" hidden="1">{"'előző év december'!$A$2:$CP$214"}</definedName>
    <definedName name="_________________________cp10" localSheetId="53" hidden="1">{"'előző év december'!$A$2:$CP$214"}</definedName>
    <definedName name="_________________________cp10" localSheetId="8" hidden="1">{"'előző év december'!$A$2:$CP$214"}</definedName>
    <definedName name="_________________________cp10" localSheetId="54" hidden="1">{"'előző év december'!$A$2:$CP$214"}</definedName>
    <definedName name="_________________________cp10" localSheetId="34"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hidden="1">{"'előző év december'!$A$2:$CP$214"}</definedName>
    <definedName name="_________________________cp11" localSheetId="52" hidden="1">{"'előző év december'!$A$2:$CP$214"}</definedName>
    <definedName name="_________________________cp11" localSheetId="53" hidden="1">{"'előző év december'!$A$2:$CP$214"}</definedName>
    <definedName name="_________________________cp11" localSheetId="8" hidden="1">{"'előző év december'!$A$2:$CP$214"}</definedName>
    <definedName name="_________________________cp11" localSheetId="54" hidden="1">{"'előző év december'!$A$2:$CP$214"}</definedName>
    <definedName name="_________________________cp11" localSheetId="34"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hidden="1">{"'előző év december'!$A$2:$CP$214"}</definedName>
    <definedName name="_________________________cp2" localSheetId="52" hidden="1">{"'előző év december'!$A$2:$CP$214"}</definedName>
    <definedName name="_________________________cp2" localSheetId="53" hidden="1">{"'előző év december'!$A$2:$CP$214"}</definedName>
    <definedName name="_________________________cp2" localSheetId="8" hidden="1">{"'előző év december'!$A$2:$CP$214"}</definedName>
    <definedName name="_________________________cp2" localSheetId="54" hidden="1">{"'előző év december'!$A$2:$CP$214"}</definedName>
    <definedName name="_________________________cp2" localSheetId="34"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hidden="1">{"'előző év december'!$A$2:$CP$214"}</definedName>
    <definedName name="_________________________cp3" localSheetId="52" hidden="1">{"'előző év december'!$A$2:$CP$214"}</definedName>
    <definedName name="_________________________cp3" localSheetId="53" hidden="1">{"'előző év december'!$A$2:$CP$214"}</definedName>
    <definedName name="_________________________cp3" localSheetId="8" hidden="1">{"'előző év december'!$A$2:$CP$214"}</definedName>
    <definedName name="_________________________cp3" localSheetId="54" hidden="1">{"'előző év december'!$A$2:$CP$214"}</definedName>
    <definedName name="_________________________cp3" localSheetId="34"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hidden="1">{"'előző év december'!$A$2:$CP$214"}</definedName>
    <definedName name="_________________________cp4" localSheetId="52" hidden="1">{"'előző év december'!$A$2:$CP$214"}</definedName>
    <definedName name="_________________________cp4" localSheetId="53" hidden="1">{"'előző év december'!$A$2:$CP$214"}</definedName>
    <definedName name="_________________________cp4" localSheetId="8" hidden="1">{"'előző év december'!$A$2:$CP$214"}</definedName>
    <definedName name="_________________________cp4" localSheetId="54" hidden="1">{"'előző év december'!$A$2:$CP$214"}</definedName>
    <definedName name="_________________________cp4" localSheetId="34"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hidden="1">{"'előző év december'!$A$2:$CP$214"}</definedName>
    <definedName name="_________________________cp5" localSheetId="52" hidden="1">{"'előző év december'!$A$2:$CP$214"}</definedName>
    <definedName name="_________________________cp5" localSheetId="53" hidden="1">{"'előző év december'!$A$2:$CP$214"}</definedName>
    <definedName name="_________________________cp5" localSheetId="8" hidden="1">{"'előző év december'!$A$2:$CP$214"}</definedName>
    <definedName name="_________________________cp5" localSheetId="54" hidden="1">{"'előző év december'!$A$2:$CP$214"}</definedName>
    <definedName name="_________________________cp5" localSheetId="34"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hidden="1">{"'előző év december'!$A$2:$CP$214"}</definedName>
    <definedName name="_________________________cp6" localSheetId="52" hidden="1">{"'előző év december'!$A$2:$CP$214"}</definedName>
    <definedName name="_________________________cp6" localSheetId="53" hidden="1">{"'előző év december'!$A$2:$CP$214"}</definedName>
    <definedName name="_________________________cp6" localSheetId="8" hidden="1">{"'előző év december'!$A$2:$CP$214"}</definedName>
    <definedName name="_________________________cp6" localSheetId="54" hidden="1">{"'előző év december'!$A$2:$CP$214"}</definedName>
    <definedName name="_________________________cp6" localSheetId="34"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hidden="1">{"'előző év december'!$A$2:$CP$214"}</definedName>
    <definedName name="_________________________cp7" localSheetId="52" hidden="1">{"'előző év december'!$A$2:$CP$214"}</definedName>
    <definedName name="_________________________cp7" localSheetId="53" hidden="1">{"'előző év december'!$A$2:$CP$214"}</definedName>
    <definedName name="_________________________cp7" localSheetId="8" hidden="1">{"'előző év december'!$A$2:$CP$214"}</definedName>
    <definedName name="_________________________cp7" localSheetId="54" hidden="1">{"'előző év december'!$A$2:$CP$214"}</definedName>
    <definedName name="_________________________cp7" localSheetId="34"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hidden="1">{"'előző év december'!$A$2:$CP$214"}</definedName>
    <definedName name="_________________________cp8" localSheetId="52" hidden="1">{"'előző év december'!$A$2:$CP$214"}</definedName>
    <definedName name="_________________________cp8" localSheetId="53" hidden="1">{"'előző év december'!$A$2:$CP$214"}</definedName>
    <definedName name="_________________________cp8" localSheetId="8" hidden="1">{"'előző év december'!$A$2:$CP$214"}</definedName>
    <definedName name="_________________________cp8" localSheetId="54" hidden="1">{"'előző év december'!$A$2:$CP$214"}</definedName>
    <definedName name="_________________________cp8" localSheetId="34"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hidden="1">{"'előző év december'!$A$2:$CP$214"}</definedName>
    <definedName name="_________________________cp9" localSheetId="52" hidden="1">{"'előző év december'!$A$2:$CP$214"}</definedName>
    <definedName name="_________________________cp9" localSheetId="53" hidden="1">{"'előző év december'!$A$2:$CP$214"}</definedName>
    <definedName name="_________________________cp9" localSheetId="8" hidden="1">{"'előző év december'!$A$2:$CP$214"}</definedName>
    <definedName name="_________________________cp9" localSheetId="54" hidden="1">{"'előző év december'!$A$2:$CP$214"}</definedName>
    <definedName name="_________________________cp9" localSheetId="34"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hidden="1">{"'előző év december'!$A$2:$CP$214"}</definedName>
    <definedName name="_________________________cpr2" localSheetId="52" hidden="1">{"'előző év december'!$A$2:$CP$214"}</definedName>
    <definedName name="_________________________cpr2" localSheetId="53" hidden="1">{"'előző év december'!$A$2:$CP$214"}</definedName>
    <definedName name="_________________________cpr2" localSheetId="8" hidden="1">{"'előző év december'!$A$2:$CP$214"}</definedName>
    <definedName name="_________________________cpr2" localSheetId="54" hidden="1">{"'előző év december'!$A$2:$CP$214"}</definedName>
    <definedName name="_________________________cpr2" localSheetId="34"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hidden="1">{"'előző év december'!$A$2:$CP$214"}</definedName>
    <definedName name="_________________________cpr3" localSheetId="52" hidden="1">{"'előző év december'!$A$2:$CP$214"}</definedName>
    <definedName name="_________________________cpr3" localSheetId="53" hidden="1">{"'előző év december'!$A$2:$CP$214"}</definedName>
    <definedName name="_________________________cpr3" localSheetId="8" hidden="1">{"'előző év december'!$A$2:$CP$214"}</definedName>
    <definedName name="_________________________cpr3" localSheetId="54" hidden="1">{"'előző év december'!$A$2:$CP$214"}</definedName>
    <definedName name="_________________________cpr3" localSheetId="34"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hidden="1">{"'előző év december'!$A$2:$CP$214"}</definedName>
    <definedName name="_________________________cpr4" localSheetId="52" hidden="1">{"'előző év december'!$A$2:$CP$214"}</definedName>
    <definedName name="_________________________cpr4" localSheetId="53" hidden="1">{"'előző év december'!$A$2:$CP$214"}</definedName>
    <definedName name="_________________________cpr4" localSheetId="8" hidden="1">{"'előző év december'!$A$2:$CP$214"}</definedName>
    <definedName name="_________________________cpr4" localSheetId="54" hidden="1">{"'előző év december'!$A$2:$CP$214"}</definedName>
    <definedName name="_________________________cpr4" localSheetId="34"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hidden="1">{"'előző év december'!$A$2:$CP$214"}</definedName>
    <definedName name="_________________________IFR2" localSheetId="52">[0]!_______________________IFR2</definedName>
    <definedName name="_________________________IFR2" localSheetId="53">[0]!_______________________IFR2</definedName>
    <definedName name="_________________________IFR2" localSheetId="8">[0]!_______________________IFR2</definedName>
    <definedName name="_________________________IFR2" localSheetId="54">[0]!_______________________IFR2</definedName>
    <definedName name="_________________________IFR2">[0]!_______________________IFR2</definedName>
    <definedName name="_________________________IFR22" localSheetId="52">[0]!_______________________IFR22</definedName>
    <definedName name="_________________________IFR22" localSheetId="53">[0]!_______________________IFR22</definedName>
    <definedName name="_________________________IFR22" localSheetId="8">[0]!_______________________IFR22</definedName>
    <definedName name="_________________________IFR22" localSheetId="54">[0]!_______________________IFR22</definedName>
    <definedName name="_________________________IFR22">[0]!_______________________IFR22</definedName>
    <definedName name="_________________________IFR23" localSheetId="52">[0]!_______________________IFR23</definedName>
    <definedName name="_________________________IFR23" localSheetId="53">[0]!_______________________IFR23</definedName>
    <definedName name="_________________________IFR23" localSheetId="8">[0]!_______________________IFR23</definedName>
    <definedName name="_________________________IFR23" localSheetId="54">[0]!_______________________IFR23</definedName>
    <definedName name="_________________________IFR23">[0]!_______________________IFR23</definedName>
    <definedName name="_________________________M21" localSheetId="52">[0]!________________________M21</definedName>
    <definedName name="_________________________M21" localSheetId="53">[0]!________________________M21</definedName>
    <definedName name="_________________________M21" localSheetId="8">[0]!________________________M21</definedName>
    <definedName name="_________________________M21" localSheetId="54">[0]!________________________M21</definedName>
    <definedName name="_________________________M21">[0]!________________________M21</definedName>
    <definedName name="________________________cp1" localSheetId="52" hidden="1">{"'előző év december'!$A$2:$CP$214"}</definedName>
    <definedName name="________________________cp1" localSheetId="53" hidden="1">{"'előző év december'!$A$2:$CP$214"}</definedName>
    <definedName name="________________________cp1" localSheetId="8" hidden="1">{"'előző év december'!$A$2:$CP$214"}</definedName>
    <definedName name="________________________cp1" localSheetId="54" hidden="1">{"'előző év december'!$A$2:$CP$214"}</definedName>
    <definedName name="________________________cp1" localSheetId="34"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hidden="1">{"'előző év december'!$A$2:$CP$214"}</definedName>
    <definedName name="________________________cp10" localSheetId="52" hidden="1">{"'előző év december'!$A$2:$CP$214"}</definedName>
    <definedName name="________________________cp10" localSheetId="53" hidden="1">{"'előző év december'!$A$2:$CP$214"}</definedName>
    <definedName name="________________________cp10" localSheetId="8" hidden="1">{"'előző év december'!$A$2:$CP$214"}</definedName>
    <definedName name="________________________cp10" localSheetId="54" hidden="1">{"'előző év december'!$A$2:$CP$214"}</definedName>
    <definedName name="________________________cp10" localSheetId="34"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hidden="1">{"'előző év december'!$A$2:$CP$214"}</definedName>
    <definedName name="________________________cp11" localSheetId="52" hidden="1">{"'előző év december'!$A$2:$CP$214"}</definedName>
    <definedName name="________________________cp11" localSheetId="53" hidden="1">{"'előző év december'!$A$2:$CP$214"}</definedName>
    <definedName name="________________________cp11" localSheetId="8" hidden="1">{"'előző év december'!$A$2:$CP$214"}</definedName>
    <definedName name="________________________cp11" localSheetId="54" hidden="1">{"'előző év december'!$A$2:$CP$214"}</definedName>
    <definedName name="________________________cp11" localSheetId="34"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hidden="1">{"'előző év december'!$A$2:$CP$214"}</definedName>
    <definedName name="________________________cp2" localSheetId="52" hidden="1">{"'előző év december'!$A$2:$CP$214"}</definedName>
    <definedName name="________________________cp2" localSheetId="53" hidden="1">{"'előző év december'!$A$2:$CP$214"}</definedName>
    <definedName name="________________________cp2" localSheetId="8" hidden="1">{"'előző év december'!$A$2:$CP$214"}</definedName>
    <definedName name="________________________cp2" localSheetId="54" hidden="1">{"'előző év december'!$A$2:$CP$214"}</definedName>
    <definedName name="________________________cp2" localSheetId="34"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hidden="1">{"'előző év december'!$A$2:$CP$214"}</definedName>
    <definedName name="________________________cp3" localSheetId="52" hidden="1">{"'előző év december'!$A$2:$CP$214"}</definedName>
    <definedName name="________________________cp3" localSheetId="53" hidden="1">{"'előző év december'!$A$2:$CP$214"}</definedName>
    <definedName name="________________________cp3" localSheetId="8" hidden="1">{"'előző év december'!$A$2:$CP$214"}</definedName>
    <definedName name="________________________cp3" localSheetId="54" hidden="1">{"'előző év december'!$A$2:$CP$214"}</definedName>
    <definedName name="________________________cp3" localSheetId="34"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hidden="1">{"'előző év december'!$A$2:$CP$214"}</definedName>
    <definedName name="________________________cp4" localSheetId="52" hidden="1">{"'előző év december'!$A$2:$CP$214"}</definedName>
    <definedName name="________________________cp4" localSheetId="53" hidden="1">{"'előző év december'!$A$2:$CP$214"}</definedName>
    <definedName name="________________________cp4" localSheetId="8" hidden="1">{"'előző év december'!$A$2:$CP$214"}</definedName>
    <definedName name="________________________cp4" localSheetId="54" hidden="1">{"'előző év december'!$A$2:$CP$214"}</definedName>
    <definedName name="________________________cp4" localSheetId="34"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hidden="1">{"'előző év december'!$A$2:$CP$214"}</definedName>
    <definedName name="________________________cp5" localSheetId="52" hidden="1">{"'előző év december'!$A$2:$CP$214"}</definedName>
    <definedName name="________________________cp5" localSheetId="53" hidden="1">{"'előző év december'!$A$2:$CP$214"}</definedName>
    <definedName name="________________________cp5" localSheetId="8" hidden="1">{"'előző év december'!$A$2:$CP$214"}</definedName>
    <definedName name="________________________cp5" localSheetId="54" hidden="1">{"'előző év december'!$A$2:$CP$214"}</definedName>
    <definedName name="________________________cp5" localSheetId="34"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hidden="1">{"'előző év december'!$A$2:$CP$214"}</definedName>
    <definedName name="________________________cp6" localSheetId="52" hidden="1">{"'előző év december'!$A$2:$CP$214"}</definedName>
    <definedName name="________________________cp6" localSheetId="53" hidden="1">{"'előző év december'!$A$2:$CP$214"}</definedName>
    <definedName name="________________________cp6" localSheetId="8" hidden="1">{"'előző év december'!$A$2:$CP$214"}</definedName>
    <definedName name="________________________cp6" localSheetId="54" hidden="1">{"'előző év december'!$A$2:$CP$214"}</definedName>
    <definedName name="________________________cp6" localSheetId="34"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hidden="1">{"'előző év december'!$A$2:$CP$214"}</definedName>
    <definedName name="________________________cp7" localSheetId="52" hidden="1">{"'előző év december'!$A$2:$CP$214"}</definedName>
    <definedName name="________________________cp7" localSheetId="53" hidden="1">{"'előző év december'!$A$2:$CP$214"}</definedName>
    <definedName name="________________________cp7" localSheetId="8" hidden="1">{"'előző év december'!$A$2:$CP$214"}</definedName>
    <definedName name="________________________cp7" localSheetId="54" hidden="1">{"'előző év december'!$A$2:$CP$214"}</definedName>
    <definedName name="________________________cp7" localSheetId="34"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hidden="1">{"'előző év december'!$A$2:$CP$214"}</definedName>
    <definedName name="________________________cp8" localSheetId="52" hidden="1">{"'előző év december'!$A$2:$CP$214"}</definedName>
    <definedName name="________________________cp8" localSheetId="53" hidden="1">{"'előző év december'!$A$2:$CP$214"}</definedName>
    <definedName name="________________________cp8" localSheetId="8" hidden="1">{"'előző év december'!$A$2:$CP$214"}</definedName>
    <definedName name="________________________cp8" localSheetId="54" hidden="1">{"'előző év december'!$A$2:$CP$214"}</definedName>
    <definedName name="________________________cp8" localSheetId="34"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hidden="1">{"'előző év december'!$A$2:$CP$214"}</definedName>
    <definedName name="________________________cp9" localSheetId="52" hidden="1">{"'előző év december'!$A$2:$CP$214"}</definedName>
    <definedName name="________________________cp9" localSheetId="53" hidden="1">{"'előző év december'!$A$2:$CP$214"}</definedName>
    <definedName name="________________________cp9" localSheetId="8" hidden="1">{"'előző év december'!$A$2:$CP$214"}</definedName>
    <definedName name="________________________cp9" localSheetId="54" hidden="1">{"'előző év december'!$A$2:$CP$214"}</definedName>
    <definedName name="________________________cp9" localSheetId="34"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hidden="1">{"'előző év december'!$A$2:$CP$214"}</definedName>
    <definedName name="________________________cpr2" localSheetId="52" hidden="1">{"'előző év december'!$A$2:$CP$214"}</definedName>
    <definedName name="________________________cpr2" localSheetId="53" hidden="1">{"'előző év december'!$A$2:$CP$214"}</definedName>
    <definedName name="________________________cpr2" localSheetId="8" hidden="1">{"'előző év december'!$A$2:$CP$214"}</definedName>
    <definedName name="________________________cpr2" localSheetId="54" hidden="1">{"'előző év december'!$A$2:$CP$214"}</definedName>
    <definedName name="________________________cpr2" localSheetId="34"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hidden="1">{"'előző év december'!$A$2:$CP$214"}</definedName>
    <definedName name="________________________cpr3" localSheetId="52" hidden="1">{"'előző év december'!$A$2:$CP$214"}</definedName>
    <definedName name="________________________cpr3" localSheetId="53" hidden="1">{"'előző év december'!$A$2:$CP$214"}</definedName>
    <definedName name="________________________cpr3" localSheetId="8" hidden="1">{"'előző év december'!$A$2:$CP$214"}</definedName>
    <definedName name="________________________cpr3" localSheetId="54" hidden="1">{"'előző év december'!$A$2:$CP$214"}</definedName>
    <definedName name="________________________cpr3" localSheetId="34"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hidden="1">{"'előző év december'!$A$2:$CP$214"}</definedName>
    <definedName name="________________________cpr4" localSheetId="52" hidden="1">{"'előző év december'!$A$2:$CP$214"}</definedName>
    <definedName name="________________________cpr4" localSheetId="53" hidden="1">{"'előző év december'!$A$2:$CP$214"}</definedName>
    <definedName name="________________________cpr4" localSheetId="8" hidden="1">{"'előző év december'!$A$2:$CP$214"}</definedName>
    <definedName name="________________________cpr4" localSheetId="54" hidden="1">{"'előző év december'!$A$2:$CP$214"}</definedName>
    <definedName name="________________________cpr4" localSheetId="34"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hidden="1">{"'előző év december'!$A$2:$CP$214"}</definedName>
    <definedName name="________________________IFR2" localSheetId="52">[0]!_______________________IFR2</definedName>
    <definedName name="________________________IFR2" localSheetId="53">[0]!_______________________IFR2</definedName>
    <definedName name="________________________IFR2" localSheetId="8">[0]!_______________________IFR2</definedName>
    <definedName name="________________________IFR2" localSheetId="54">[0]!_______________________IFR2</definedName>
    <definedName name="________________________IFR2">[0]!_______________________IFR2</definedName>
    <definedName name="________________________IFR22" localSheetId="52">[0]!_______________________IFR22</definedName>
    <definedName name="________________________IFR22" localSheetId="53">[0]!_______________________IFR22</definedName>
    <definedName name="________________________IFR22" localSheetId="8">[0]!_______________________IFR22</definedName>
    <definedName name="________________________IFR22" localSheetId="54">[0]!_______________________IFR22</definedName>
    <definedName name="________________________IFR22">[0]!_______________________IFR22</definedName>
    <definedName name="________________________IFR23" localSheetId="52">[0]!_______________________IFR23</definedName>
    <definedName name="________________________IFR23" localSheetId="53">[0]!_______________________IFR23</definedName>
    <definedName name="________________________IFR23" localSheetId="8">[0]!_______________________IFR23</definedName>
    <definedName name="________________________IFR23" localSheetId="54">[0]!_______________________IFR23</definedName>
    <definedName name="________________________IFR23">[0]!_______________________IFR23</definedName>
    <definedName name="________________________M21">#N/A</definedName>
    <definedName name="_______________________cp1" localSheetId="52" hidden="1">{"'előző év december'!$A$2:$CP$214"}</definedName>
    <definedName name="_______________________cp1" localSheetId="53" hidden="1">{"'előző év december'!$A$2:$CP$214"}</definedName>
    <definedName name="_______________________cp1" localSheetId="8" hidden="1">{"'előző év december'!$A$2:$CP$214"}</definedName>
    <definedName name="_______________________cp1" localSheetId="54" hidden="1">{"'előző év december'!$A$2:$CP$214"}</definedName>
    <definedName name="_______________________cp1" localSheetId="34"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hidden="1">{"'előző év december'!$A$2:$CP$214"}</definedName>
    <definedName name="_______________________cp10" localSheetId="52" hidden="1">{"'előző év december'!$A$2:$CP$214"}</definedName>
    <definedName name="_______________________cp10" localSheetId="53" hidden="1">{"'előző év december'!$A$2:$CP$214"}</definedName>
    <definedName name="_______________________cp10" localSheetId="8" hidden="1">{"'előző év december'!$A$2:$CP$214"}</definedName>
    <definedName name="_______________________cp10" localSheetId="54" hidden="1">{"'előző év december'!$A$2:$CP$214"}</definedName>
    <definedName name="_______________________cp10" localSheetId="34"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hidden="1">{"'előző év december'!$A$2:$CP$214"}</definedName>
    <definedName name="_______________________cp11" localSheetId="52" hidden="1">{"'előző év december'!$A$2:$CP$214"}</definedName>
    <definedName name="_______________________cp11" localSheetId="53" hidden="1">{"'előző év december'!$A$2:$CP$214"}</definedName>
    <definedName name="_______________________cp11" localSheetId="8" hidden="1">{"'előző év december'!$A$2:$CP$214"}</definedName>
    <definedName name="_______________________cp11" localSheetId="54" hidden="1">{"'előző év december'!$A$2:$CP$214"}</definedName>
    <definedName name="_______________________cp11" localSheetId="34"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hidden="1">{"'előző év december'!$A$2:$CP$214"}</definedName>
    <definedName name="_______________________cp2" localSheetId="52" hidden="1">{"'előző év december'!$A$2:$CP$214"}</definedName>
    <definedName name="_______________________cp2" localSheetId="53" hidden="1">{"'előző év december'!$A$2:$CP$214"}</definedName>
    <definedName name="_______________________cp2" localSheetId="8" hidden="1">{"'előző év december'!$A$2:$CP$214"}</definedName>
    <definedName name="_______________________cp2" localSheetId="54" hidden="1">{"'előző év december'!$A$2:$CP$214"}</definedName>
    <definedName name="_______________________cp2" localSheetId="34"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hidden="1">{"'előző év december'!$A$2:$CP$214"}</definedName>
    <definedName name="_______________________cp3" localSheetId="52" hidden="1">{"'előző év december'!$A$2:$CP$214"}</definedName>
    <definedName name="_______________________cp3" localSheetId="53" hidden="1">{"'előző év december'!$A$2:$CP$214"}</definedName>
    <definedName name="_______________________cp3" localSheetId="8" hidden="1">{"'előző év december'!$A$2:$CP$214"}</definedName>
    <definedName name="_______________________cp3" localSheetId="54" hidden="1">{"'előző év december'!$A$2:$CP$214"}</definedName>
    <definedName name="_______________________cp3" localSheetId="34"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hidden="1">{"'előző év december'!$A$2:$CP$214"}</definedName>
    <definedName name="_______________________cp4" localSheetId="52" hidden="1">{"'előző év december'!$A$2:$CP$214"}</definedName>
    <definedName name="_______________________cp4" localSheetId="53" hidden="1">{"'előző év december'!$A$2:$CP$214"}</definedName>
    <definedName name="_______________________cp4" localSheetId="8" hidden="1">{"'előző év december'!$A$2:$CP$214"}</definedName>
    <definedName name="_______________________cp4" localSheetId="54" hidden="1">{"'előző év december'!$A$2:$CP$214"}</definedName>
    <definedName name="_______________________cp4" localSheetId="34"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hidden="1">{"'előző év december'!$A$2:$CP$214"}</definedName>
    <definedName name="_______________________cp5" localSheetId="52" hidden="1">{"'előző év december'!$A$2:$CP$214"}</definedName>
    <definedName name="_______________________cp5" localSheetId="53" hidden="1">{"'előző év december'!$A$2:$CP$214"}</definedName>
    <definedName name="_______________________cp5" localSheetId="8" hidden="1">{"'előző év december'!$A$2:$CP$214"}</definedName>
    <definedName name="_______________________cp5" localSheetId="54" hidden="1">{"'előző év december'!$A$2:$CP$214"}</definedName>
    <definedName name="_______________________cp5" localSheetId="34"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hidden="1">{"'előző év december'!$A$2:$CP$214"}</definedName>
    <definedName name="_______________________cp6" localSheetId="52" hidden="1">{"'előző év december'!$A$2:$CP$214"}</definedName>
    <definedName name="_______________________cp6" localSheetId="53" hidden="1">{"'előző év december'!$A$2:$CP$214"}</definedName>
    <definedName name="_______________________cp6" localSheetId="8" hidden="1">{"'előző év december'!$A$2:$CP$214"}</definedName>
    <definedName name="_______________________cp6" localSheetId="54" hidden="1">{"'előző év december'!$A$2:$CP$214"}</definedName>
    <definedName name="_______________________cp6" localSheetId="34"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hidden="1">{"'előző év december'!$A$2:$CP$214"}</definedName>
    <definedName name="_______________________cp7" localSheetId="52" hidden="1">{"'előző év december'!$A$2:$CP$214"}</definedName>
    <definedName name="_______________________cp7" localSheetId="53" hidden="1">{"'előző év december'!$A$2:$CP$214"}</definedName>
    <definedName name="_______________________cp7" localSheetId="8" hidden="1">{"'előző év december'!$A$2:$CP$214"}</definedName>
    <definedName name="_______________________cp7" localSheetId="54" hidden="1">{"'előző év december'!$A$2:$CP$214"}</definedName>
    <definedName name="_______________________cp7" localSheetId="34"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hidden="1">{"'előző év december'!$A$2:$CP$214"}</definedName>
    <definedName name="_______________________cp8" localSheetId="52" hidden="1">{"'előző év december'!$A$2:$CP$214"}</definedName>
    <definedName name="_______________________cp8" localSheetId="53" hidden="1">{"'előző év december'!$A$2:$CP$214"}</definedName>
    <definedName name="_______________________cp8" localSheetId="8" hidden="1">{"'előző év december'!$A$2:$CP$214"}</definedName>
    <definedName name="_______________________cp8" localSheetId="54" hidden="1">{"'előző év december'!$A$2:$CP$214"}</definedName>
    <definedName name="_______________________cp8" localSheetId="34"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hidden="1">{"'előző év december'!$A$2:$CP$214"}</definedName>
    <definedName name="_______________________cp9" localSheetId="52" hidden="1">{"'előző év december'!$A$2:$CP$214"}</definedName>
    <definedName name="_______________________cp9" localSheetId="53" hidden="1">{"'előző év december'!$A$2:$CP$214"}</definedName>
    <definedName name="_______________________cp9" localSheetId="8" hidden="1">{"'előző év december'!$A$2:$CP$214"}</definedName>
    <definedName name="_______________________cp9" localSheetId="54" hidden="1">{"'előző év december'!$A$2:$CP$214"}</definedName>
    <definedName name="_______________________cp9" localSheetId="34"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hidden="1">{"'előző év december'!$A$2:$CP$214"}</definedName>
    <definedName name="_______________________cpr2" localSheetId="52" hidden="1">{"'előző év december'!$A$2:$CP$214"}</definedName>
    <definedName name="_______________________cpr2" localSheetId="53" hidden="1">{"'előző év december'!$A$2:$CP$214"}</definedName>
    <definedName name="_______________________cpr2" localSheetId="8" hidden="1">{"'előző év december'!$A$2:$CP$214"}</definedName>
    <definedName name="_______________________cpr2" localSheetId="54" hidden="1">{"'előző év december'!$A$2:$CP$214"}</definedName>
    <definedName name="_______________________cpr2" localSheetId="34"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hidden="1">{"'előző év december'!$A$2:$CP$214"}</definedName>
    <definedName name="_______________________cpr3" localSheetId="52" hidden="1">{"'előző év december'!$A$2:$CP$214"}</definedName>
    <definedName name="_______________________cpr3" localSheetId="53" hidden="1">{"'előző év december'!$A$2:$CP$214"}</definedName>
    <definedName name="_______________________cpr3" localSheetId="8" hidden="1">{"'előző év december'!$A$2:$CP$214"}</definedName>
    <definedName name="_______________________cpr3" localSheetId="54" hidden="1">{"'előző év december'!$A$2:$CP$214"}</definedName>
    <definedName name="_______________________cpr3" localSheetId="34"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hidden="1">{"'előző év december'!$A$2:$CP$214"}</definedName>
    <definedName name="_______________________cpr4" localSheetId="52" hidden="1">{"'előző év december'!$A$2:$CP$214"}</definedName>
    <definedName name="_______________________cpr4" localSheetId="53" hidden="1">{"'előző év december'!$A$2:$CP$214"}</definedName>
    <definedName name="_______________________cpr4" localSheetId="8" hidden="1">{"'előző év december'!$A$2:$CP$214"}</definedName>
    <definedName name="_______________________cpr4" localSheetId="54" hidden="1">{"'előző év december'!$A$2:$CP$214"}</definedName>
    <definedName name="_______________________cpr4" localSheetId="34"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52">[0]!____________________M21</definedName>
    <definedName name="_______________________M21" localSheetId="53">[0]!____________________M21</definedName>
    <definedName name="_______________________M21" localSheetId="8">[0]!____________________M21</definedName>
    <definedName name="_______________________M21" localSheetId="54">[0]!____________________M21</definedName>
    <definedName name="_______________________M21">[0]!____________________M21</definedName>
    <definedName name="______________________cp1" localSheetId="52" hidden="1">{"'előző év december'!$A$2:$CP$214"}</definedName>
    <definedName name="______________________cp1" localSheetId="53" hidden="1">{"'előző év december'!$A$2:$CP$214"}</definedName>
    <definedName name="______________________cp1" localSheetId="8" hidden="1">{"'előző év december'!$A$2:$CP$214"}</definedName>
    <definedName name="______________________cp1" localSheetId="54" hidden="1">{"'előző év december'!$A$2:$CP$214"}</definedName>
    <definedName name="______________________cp1" localSheetId="34"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hidden="1">{"'előző év december'!$A$2:$CP$214"}</definedName>
    <definedName name="______________________cp10" localSheetId="52" hidden="1">{"'előző év december'!$A$2:$CP$214"}</definedName>
    <definedName name="______________________cp10" localSheetId="53" hidden="1">{"'előző év december'!$A$2:$CP$214"}</definedName>
    <definedName name="______________________cp10" localSheetId="8" hidden="1">{"'előző év december'!$A$2:$CP$214"}</definedName>
    <definedName name="______________________cp10" localSheetId="54" hidden="1">{"'előző év december'!$A$2:$CP$214"}</definedName>
    <definedName name="______________________cp10" localSheetId="34"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hidden="1">{"'előző év december'!$A$2:$CP$214"}</definedName>
    <definedName name="______________________cp11" localSheetId="52" hidden="1">{"'előző év december'!$A$2:$CP$214"}</definedName>
    <definedName name="______________________cp11" localSheetId="53" hidden="1">{"'előző év december'!$A$2:$CP$214"}</definedName>
    <definedName name="______________________cp11" localSheetId="8" hidden="1">{"'előző év december'!$A$2:$CP$214"}</definedName>
    <definedName name="______________________cp11" localSheetId="54" hidden="1">{"'előző év december'!$A$2:$CP$214"}</definedName>
    <definedName name="______________________cp11" localSheetId="34"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hidden="1">{"'előző év december'!$A$2:$CP$214"}</definedName>
    <definedName name="______________________cp2" localSheetId="52" hidden="1">{"'előző év december'!$A$2:$CP$214"}</definedName>
    <definedName name="______________________cp2" localSheetId="53" hidden="1">{"'előző év december'!$A$2:$CP$214"}</definedName>
    <definedName name="______________________cp2" localSheetId="8" hidden="1">{"'előző év december'!$A$2:$CP$214"}</definedName>
    <definedName name="______________________cp2" localSheetId="54" hidden="1">{"'előző év december'!$A$2:$CP$214"}</definedName>
    <definedName name="______________________cp2" localSheetId="34"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hidden="1">{"'előző év december'!$A$2:$CP$214"}</definedName>
    <definedName name="______________________cp3" localSheetId="52" hidden="1">{"'előző év december'!$A$2:$CP$214"}</definedName>
    <definedName name="______________________cp3" localSheetId="53" hidden="1">{"'előző év december'!$A$2:$CP$214"}</definedName>
    <definedName name="______________________cp3" localSheetId="8" hidden="1">{"'előző év december'!$A$2:$CP$214"}</definedName>
    <definedName name="______________________cp3" localSheetId="54" hidden="1">{"'előző év december'!$A$2:$CP$214"}</definedName>
    <definedName name="______________________cp3" localSheetId="34"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hidden="1">{"'előző év december'!$A$2:$CP$214"}</definedName>
    <definedName name="______________________cp4" localSheetId="52" hidden="1">{"'előző év december'!$A$2:$CP$214"}</definedName>
    <definedName name="______________________cp4" localSheetId="53" hidden="1">{"'előző év december'!$A$2:$CP$214"}</definedName>
    <definedName name="______________________cp4" localSheetId="8" hidden="1">{"'előző év december'!$A$2:$CP$214"}</definedName>
    <definedName name="______________________cp4" localSheetId="54" hidden="1">{"'előző év december'!$A$2:$CP$214"}</definedName>
    <definedName name="______________________cp4" localSheetId="34"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hidden="1">{"'előző év december'!$A$2:$CP$214"}</definedName>
    <definedName name="______________________cp5" localSheetId="52" hidden="1">{"'előző év december'!$A$2:$CP$214"}</definedName>
    <definedName name="______________________cp5" localSheetId="53" hidden="1">{"'előző év december'!$A$2:$CP$214"}</definedName>
    <definedName name="______________________cp5" localSheetId="8" hidden="1">{"'előző év december'!$A$2:$CP$214"}</definedName>
    <definedName name="______________________cp5" localSheetId="54" hidden="1">{"'előző év december'!$A$2:$CP$214"}</definedName>
    <definedName name="______________________cp5" localSheetId="34"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hidden="1">{"'előző év december'!$A$2:$CP$214"}</definedName>
    <definedName name="______________________cp6" localSheetId="52" hidden="1">{"'előző év december'!$A$2:$CP$214"}</definedName>
    <definedName name="______________________cp6" localSheetId="53" hidden="1">{"'előző év december'!$A$2:$CP$214"}</definedName>
    <definedName name="______________________cp6" localSheetId="8" hidden="1">{"'előző év december'!$A$2:$CP$214"}</definedName>
    <definedName name="______________________cp6" localSheetId="54" hidden="1">{"'előző év december'!$A$2:$CP$214"}</definedName>
    <definedName name="______________________cp6" localSheetId="34"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hidden="1">{"'előző év december'!$A$2:$CP$214"}</definedName>
    <definedName name="______________________cp7" localSheetId="52" hidden="1">{"'előző év december'!$A$2:$CP$214"}</definedName>
    <definedName name="______________________cp7" localSheetId="53" hidden="1">{"'előző év december'!$A$2:$CP$214"}</definedName>
    <definedName name="______________________cp7" localSheetId="8" hidden="1">{"'előző év december'!$A$2:$CP$214"}</definedName>
    <definedName name="______________________cp7" localSheetId="54" hidden="1">{"'előző év december'!$A$2:$CP$214"}</definedName>
    <definedName name="______________________cp7" localSheetId="34"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hidden="1">{"'előző év december'!$A$2:$CP$214"}</definedName>
    <definedName name="______________________cp8" localSheetId="52" hidden="1">{"'előző év december'!$A$2:$CP$214"}</definedName>
    <definedName name="______________________cp8" localSheetId="53" hidden="1">{"'előző év december'!$A$2:$CP$214"}</definedName>
    <definedName name="______________________cp8" localSheetId="8" hidden="1">{"'előző év december'!$A$2:$CP$214"}</definedName>
    <definedName name="______________________cp8" localSheetId="54" hidden="1">{"'előző év december'!$A$2:$CP$214"}</definedName>
    <definedName name="______________________cp8" localSheetId="34"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hidden="1">{"'előző év december'!$A$2:$CP$214"}</definedName>
    <definedName name="______________________cp9" localSheetId="52" hidden="1">{"'előző év december'!$A$2:$CP$214"}</definedName>
    <definedName name="______________________cp9" localSheetId="53" hidden="1">{"'előző év december'!$A$2:$CP$214"}</definedName>
    <definedName name="______________________cp9" localSheetId="8" hidden="1">{"'előző év december'!$A$2:$CP$214"}</definedName>
    <definedName name="______________________cp9" localSheetId="54" hidden="1">{"'előző év december'!$A$2:$CP$214"}</definedName>
    <definedName name="______________________cp9" localSheetId="34"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hidden="1">{"'előző év december'!$A$2:$CP$214"}</definedName>
    <definedName name="______________________cpr2" localSheetId="52" hidden="1">{"'előző év december'!$A$2:$CP$214"}</definedName>
    <definedName name="______________________cpr2" localSheetId="53" hidden="1">{"'előző év december'!$A$2:$CP$214"}</definedName>
    <definedName name="______________________cpr2" localSheetId="8" hidden="1">{"'előző év december'!$A$2:$CP$214"}</definedName>
    <definedName name="______________________cpr2" localSheetId="54" hidden="1">{"'előző év december'!$A$2:$CP$214"}</definedName>
    <definedName name="______________________cpr2" localSheetId="34"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hidden="1">{"'előző év december'!$A$2:$CP$214"}</definedName>
    <definedName name="______________________cpr3" localSheetId="52" hidden="1">{"'előző év december'!$A$2:$CP$214"}</definedName>
    <definedName name="______________________cpr3" localSheetId="53" hidden="1">{"'előző év december'!$A$2:$CP$214"}</definedName>
    <definedName name="______________________cpr3" localSheetId="8" hidden="1">{"'előző év december'!$A$2:$CP$214"}</definedName>
    <definedName name="______________________cpr3" localSheetId="54" hidden="1">{"'előző év december'!$A$2:$CP$214"}</definedName>
    <definedName name="______________________cpr3" localSheetId="34"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hidden="1">{"'előző év december'!$A$2:$CP$214"}</definedName>
    <definedName name="______________________cpr4" localSheetId="52" hidden="1">{"'előző év december'!$A$2:$CP$214"}</definedName>
    <definedName name="______________________cpr4" localSheetId="53" hidden="1">{"'előző év december'!$A$2:$CP$214"}</definedName>
    <definedName name="______________________cpr4" localSheetId="8" hidden="1">{"'előző év december'!$A$2:$CP$214"}</definedName>
    <definedName name="______________________cpr4" localSheetId="54" hidden="1">{"'előző év december'!$A$2:$CP$214"}</definedName>
    <definedName name="______________________cpr4" localSheetId="34"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hidden="1">{"'előző év december'!$A$2:$CP$214"}</definedName>
    <definedName name="______________________IFR2" localSheetId="52">[0]!_______________IFR2</definedName>
    <definedName name="______________________IFR2" localSheetId="53">[0]!_______________IFR2</definedName>
    <definedName name="______________________IFR2" localSheetId="8">[0]!_______________IFR2</definedName>
    <definedName name="______________________IFR2" localSheetId="54">[0]!_______________IFR2</definedName>
    <definedName name="______________________IFR2">[0]!_______________IFR2</definedName>
    <definedName name="______________________IFR22" localSheetId="52">[0]!_______________IFR22</definedName>
    <definedName name="______________________IFR22" localSheetId="53">[0]!_______________IFR22</definedName>
    <definedName name="______________________IFR22" localSheetId="8">[0]!_______________IFR22</definedName>
    <definedName name="______________________IFR22" localSheetId="54">[0]!_______________IFR22</definedName>
    <definedName name="______________________IFR22">[0]!_______________IFR22</definedName>
    <definedName name="______________________IFR23" localSheetId="52">[0]!_______________IFR23</definedName>
    <definedName name="______________________IFR23" localSheetId="53">[0]!_______________IFR23</definedName>
    <definedName name="______________________IFR23" localSheetId="8">[0]!_______________IFR23</definedName>
    <definedName name="______________________IFR23" localSheetId="54">[0]!_______________IFR23</definedName>
    <definedName name="______________________IFR23">[0]!_______________IFR23</definedName>
    <definedName name="______________________M21" localSheetId="52">[0]!____________________M21</definedName>
    <definedName name="______________________M21" localSheetId="53">[0]!____________________M21</definedName>
    <definedName name="______________________M21" localSheetId="8">[0]!____________________M21</definedName>
    <definedName name="______________________M21" localSheetId="54">[0]!____________________M21</definedName>
    <definedName name="______________________M21">[0]!____________________M21</definedName>
    <definedName name="_____________________cp1" localSheetId="52" hidden="1">{"'előző év december'!$A$2:$CP$214"}</definedName>
    <definedName name="_____________________cp1" localSheetId="53" hidden="1">{"'előző év december'!$A$2:$CP$214"}</definedName>
    <definedName name="_____________________cp1" localSheetId="8" hidden="1">{"'előző év december'!$A$2:$CP$214"}</definedName>
    <definedName name="_____________________cp1" localSheetId="54" hidden="1">{"'előző év december'!$A$2:$CP$214"}</definedName>
    <definedName name="_____________________cp1" localSheetId="34"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hidden="1">{"'előző év december'!$A$2:$CP$214"}</definedName>
    <definedName name="_____________________cp10" localSheetId="52" hidden="1">{"'előző év december'!$A$2:$CP$214"}</definedName>
    <definedName name="_____________________cp10" localSheetId="53" hidden="1">{"'előző év december'!$A$2:$CP$214"}</definedName>
    <definedName name="_____________________cp10" localSheetId="8" hidden="1">{"'előző év december'!$A$2:$CP$214"}</definedName>
    <definedName name="_____________________cp10" localSheetId="54" hidden="1">{"'előző év december'!$A$2:$CP$214"}</definedName>
    <definedName name="_____________________cp10" localSheetId="34"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hidden="1">{"'előző év december'!$A$2:$CP$214"}</definedName>
    <definedName name="_____________________cp11" localSheetId="52" hidden="1">{"'előző év december'!$A$2:$CP$214"}</definedName>
    <definedName name="_____________________cp11" localSheetId="53" hidden="1">{"'előző év december'!$A$2:$CP$214"}</definedName>
    <definedName name="_____________________cp11" localSheetId="8" hidden="1">{"'előző év december'!$A$2:$CP$214"}</definedName>
    <definedName name="_____________________cp11" localSheetId="54" hidden="1">{"'előző év december'!$A$2:$CP$214"}</definedName>
    <definedName name="_____________________cp11" localSheetId="34"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hidden="1">{"'előző év december'!$A$2:$CP$214"}</definedName>
    <definedName name="_____________________cp2" localSheetId="52" hidden="1">{"'előző év december'!$A$2:$CP$214"}</definedName>
    <definedName name="_____________________cp2" localSheetId="53" hidden="1">{"'előző év december'!$A$2:$CP$214"}</definedName>
    <definedName name="_____________________cp2" localSheetId="8" hidden="1">{"'előző év december'!$A$2:$CP$214"}</definedName>
    <definedName name="_____________________cp2" localSheetId="54" hidden="1">{"'előző év december'!$A$2:$CP$214"}</definedName>
    <definedName name="_____________________cp2" localSheetId="34"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hidden="1">{"'előző év december'!$A$2:$CP$214"}</definedName>
    <definedName name="_____________________cp3" localSheetId="52" hidden="1">{"'előző év december'!$A$2:$CP$214"}</definedName>
    <definedName name="_____________________cp3" localSheetId="53" hidden="1">{"'előző év december'!$A$2:$CP$214"}</definedName>
    <definedName name="_____________________cp3" localSheetId="8" hidden="1">{"'előző év december'!$A$2:$CP$214"}</definedName>
    <definedName name="_____________________cp3" localSheetId="54" hidden="1">{"'előző év december'!$A$2:$CP$214"}</definedName>
    <definedName name="_____________________cp3" localSheetId="34"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hidden="1">{"'előző év december'!$A$2:$CP$214"}</definedName>
    <definedName name="_____________________cp4" localSheetId="52" hidden="1">{"'előző év december'!$A$2:$CP$214"}</definedName>
    <definedName name="_____________________cp4" localSheetId="53" hidden="1">{"'előző év december'!$A$2:$CP$214"}</definedName>
    <definedName name="_____________________cp4" localSheetId="8" hidden="1">{"'előző év december'!$A$2:$CP$214"}</definedName>
    <definedName name="_____________________cp4" localSheetId="54" hidden="1">{"'előző év december'!$A$2:$CP$214"}</definedName>
    <definedName name="_____________________cp4" localSheetId="34"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hidden="1">{"'előző év december'!$A$2:$CP$214"}</definedName>
    <definedName name="_____________________cp5" localSheetId="52" hidden="1">{"'előző év december'!$A$2:$CP$214"}</definedName>
    <definedName name="_____________________cp5" localSheetId="53" hidden="1">{"'előző év december'!$A$2:$CP$214"}</definedName>
    <definedName name="_____________________cp5" localSheetId="8" hidden="1">{"'előző év december'!$A$2:$CP$214"}</definedName>
    <definedName name="_____________________cp5" localSheetId="54" hidden="1">{"'előző év december'!$A$2:$CP$214"}</definedName>
    <definedName name="_____________________cp5" localSheetId="34"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hidden="1">{"'előző év december'!$A$2:$CP$214"}</definedName>
    <definedName name="_____________________cp6" localSheetId="52" hidden="1">{"'előző év december'!$A$2:$CP$214"}</definedName>
    <definedName name="_____________________cp6" localSheetId="53" hidden="1">{"'előző év december'!$A$2:$CP$214"}</definedName>
    <definedName name="_____________________cp6" localSheetId="8" hidden="1">{"'előző év december'!$A$2:$CP$214"}</definedName>
    <definedName name="_____________________cp6" localSheetId="54" hidden="1">{"'előző év december'!$A$2:$CP$214"}</definedName>
    <definedName name="_____________________cp6" localSheetId="34"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hidden="1">{"'előző év december'!$A$2:$CP$214"}</definedName>
    <definedName name="_____________________cp7" localSheetId="52" hidden="1">{"'előző év december'!$A$2:$CP$214"}</definedName>
    <definedName name="_____________________cp7" localSheetId="53" hidden="1">{"'előző év december'!$A$2:$CP$214"}</definedName>
    <definedName name="_____________________cp7" localSheetId="8" hidden="1">{"'előző év december'!$A$2:$CP$214"}</definedName>
    <definedName name="_____________________cp7" localSheetId="54" hidden="1">{"'előző év december'!$A$2:$CP$214"}</definedName>
    <definedName name="_____________________cp7" localSheetId="34"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hidden="1">{"'előző év december'!$A$2:$CP$214"}</definedName>
    <definedName name="_____________________cp8" localSheetId="52" hidden="1">{"'előző év december'!$A$2:$CP$214"}</definedName>
    <definedName name="_____________________cp8" localSheetId="53" hidden="1">{"'előző év december'!$A$2:$CP$214"}</definedName>
    <definedName name="_____________________cp8" localSheetId="8" hidden="1">{"'előző év december'!$A$2:$CP$214"}</definedName>
    <definedName name="_____________________cp8" localSheetId="54" hidden="1">{"'előző év december'!$A$2:$CP$214"}</definedName>
    <definedName name="_____________________cp8" localSheetId="34"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hidden="1">{"'előző év december'!$A$2:$CP$214"}</definedName>
    <definedName name="_____________________cp9" localSheetId="52" hidden="1">{"'előző év december'!$A$2:$CP$214"}</definedName>
    <definedName name="_____________________cp9" localSheetId="53" hidden="1">{"'előző év december'!$A$2:$CP$214"}</definedName>
    <definedName name="_____________________cp9" localSheetId="8" hidden="1">{"'előző év december'!$A$2:$CP$214"}</definedName>
    <definedName name="_____________________cp9" localSheetId="54" hidden="1">{"'előző év december'!$A$2:$CP$214"}</definedName>
    <definedName name="_____________________cp9" localSheetId="34"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hidden="1">{"'előző év december'!$A$2:$CP$214"}</definedName>
    <definedName name="_____________________cpr2" localSheetId="52" hidden="1">{"'előző év december'!$A$2:$CP$214"}</definedName>
    <definedName name="_____________________cpr2" localSheetId="53" hidden="1">{"'előző év december'!$A$2:$CP$214"}</definedName>
    <definedName name="_____________________cpr2" localSheetId="8" hidden="1">{"'előző év december'!$A$2:$CP$214"}</definedName>
    <definedName name="_____________________cpr2" localSheetId="54" hidden="1">{"'előző év december'!$A$2:$CP$214"}</definedName>
    <definedName name="_____________________cpr2" localSheetId="34"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hidden="1">{"'előző év december'!$A$2:$CP$214"}</definedName>
    <definedName name="_____________________cpr3" localSheetId="52" hidden="1">{"'előző év december'!$A$2:$CP$214"}</definedName>
    <definedName name="_____________________cpr3" localSheetId="53" hidden="1">{"'előző év december'!$A$2:$CP$214"}</definedName>
    <definedName name="_____________________cpr3" localSheetId="8" hidden="1">{"'előző év december'!$A$2:$CP$214"}</definedName>
    <definedName name="_____________________cpr3" localSheetId="54" hidden="1">{"'előző év december'!$A$2:$CP$214"}</definedName>
    <definedName name="_____________________cpr3" localSheetId="34"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hidden="1">{"'előző év december'!$A$2:$CP$214"}</definedName>
    <definedName name="_____________________cpr4" localSheetId="52" hidden="1">{"'előző év december'!$A$2:$CP$214"}</definedName>
    <definedName name="_____________________cpr4" localSheetId="53" hidden="1">{"'előző év december'!$A$2:$CP$214"}</definedName>
    <definedName name="_____________________cpr4" localSheetId="8" hidden="1">{"'előző év december'!$A$2:$CP$214"}</definedName>
    <definedName name="_____________________cpr4" localSheetId="54" hidden="1">{"'előző év december'!$A$2:$CP$214"}</definedName>
    <definedName name="_____________________cpr4" localSheetId="34"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hidden="1">{"'előző év december'!$A$2:$CP$214"}</definedName>
    <definedName name="_____________________IFR2" localSheetId="52">[0]!_______________IFR2</definedName>
    <definedName name="_____________________IFR2" localSheetId="53">[0]!_______________IFR2</definedName>
    <definedName name="_____________________IFR2" localSheetId="8">[0]!_______________IFR2</definedName>
    <definedName name="_____________________IFR2" localSheetId="54">[0]!_______________IFR2</definedName>
    <definedName name="_____________________IFR2">[0]!_______________IFR2</definedName>
    <definedName name="_____________________IFR22" localSheetId="52">[0]!_______________IFR22</definedName>
    <definedName name="_____________________IFR22" localSheetId="53">[0]!_______________IFR22</definedName>
    <definedName name="_____________________IFR22" localSheetId="8">[0]!_______________IFR22</definedName>
    <definedName name="_____________________IFR22" localSheetId="54">[0]!_______________IFR22</definedName>
    <definedName name="_____________________IFR22">[0]!_______________IFR22</definedName>
    <definedName name="_____________________IFR23" localSheetId="52">[0]!_______________IFR23</definedName>
    <definedName name="_____________________IFR23" localSheetId="53">[0]!_______________IFR23</definedName>
    <definedName name="_____________________IFR23" localSheetId="8">[0]!_______________IFR23</definedName>
    <definedName name="_____________________IFR23" localSheetId="54">[0]!_______________IFR23</definedName>
    <definedName name="_____________________IFR23">[0]!_______________IFR23</definedName>
    <definedName name="_____________________M21" localSheetId="52">[0]!____________________M21</definedName>
    <definedName name="_____________________M21" localSheetId="53">[0]!____________________M21</definedName>
    <definedName name="_____________________M21" localSheetId="8">[0]!____________________M21</definedName>
    <definedName name="_____________________M21" localSheetId="54">[0]!____________________M21</definedName>
    <definedName name="_____________________M21">[0]!____________________M21</definedName>
    <definedName name="____________________cp1" localSheetId="52" hidden="1">{"'előző év december'!$A$2:$CP$214"}</definedName>
    <definedName name="____________________cp1" localSheetId="53" hidden="1">{"'előző év december'!$A$2:$CP$214"}</definedName>
    <definedName name="____________________cp1" localSheetId="8" hidden="1">{"'előző év december'!$A$2:$CP$214"}</definedName>
    <definedName name="____________________cp1" localSheetId="54" hidden="1">{"'előző év december'!$A$2:$CP$214"}</definedName>
    <definedName name="____________________cp1" localSheetId="34"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hidden="1">{"'előző év december'!$A$2:$CP$214"}</definedName>
    <definedName name="____________________cp10" localSheetId="52" hidden="1">{"'előző év december'!$A$2:$CP$214"}</definedName>
    <definedName name="____________________cp10" localSheetId="53" hidden="1">{"'előző év december'!$A$2:$CP$214"}</definedName>
    <definedName name="____________________cp10" localSheetId="8" hidden="1">{"'előző év december'!$A$2:$CP$214"}</definedName>
    <definedName name="____________________cp10" localSheetId="54" hidden="1">{"'előző év december'!$A$2:$CP$214"}</definedName>
    <definedName name="____________________cp10" localSheetId="34"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hidden="1">{"'előző év december'!$A$2:$CP$214"}</definedName>
    <definedName name="____________________cp11" localSheetId="52" hidden="1">{"'előző év december'!$A$2:$CP$214"}</definedName>
    <definedName name="____________________cp11" localSheetId="53" hidden="1">{"'előző év december'!$A$2:$CP$214"}</definedName>
    <definedName name="____________________cp11" localSheetId="8" hidden="1">{"'előző év december'!$A$2:$CP$214"}</definedName>
    <definedName name="____________________cp11" localSheetId="54" hidden="1">{"'előző év december'!$A$2:$CP$214"}</definedName>
    <definedName name="____________________cp11" localSheetId="34"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hidden="1">{"'előző év december'!$A$2:$CP$214"}</definedName>
    <definedName name="____________________cp2" localSheetId="52" hidden="1">{"'előző év december'!$A$2:$CP$214"}</definedName>
    <definedName name="____________________cp2" localSheetId="53" hidden="1">{"'előző év december'!$A$2:$CP$214"}</definedName>
    <definedName name="____________________cp2" localSheetId="8" hidden="1">{"'előző év december'!$A$2:$CP$214"}</definedName>
    <definedName name="____________________cp2" localSheetId="54" hidden="1">{"'előző év december'!$A$2:$CP$214"}</definedName>
    <definedName name="____________________cp2" localSheetId="34"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hidden="1">{"'előző év december'!$A$2:$CP$214"}</definedName>
    <definedName name="____________________cp3" localSheetId="52" hidden="1">{"'előző év december'!$A$2:$CP$214"}</definedName>
    <definedName name="____________________cp3" localSheetId="53" hidden="1">{"'előző év december'!$A$2:$CP$214"}</definedName>
    <definedName name="____________________cp3" localSheetId="8" hidden="1">{"'előző év december'!$A$2:$CP$214"}</definedName>
    <definedName name="____________________cp3" localSheetId="54" hidden="1">{"'előző év december'!$A$2:$CP$214"}</definedName>
    <definedName name="____________________cp3" localSheetId="34"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hidden="1">{"'előző év december'!$A$2:$CP$214"}</definedName>
    <definedName name="____________________cp4" localSheetId="52" hidden="1">{"'előző év december'!$A$2:$CP$214"}</definedName>
    <definedName name="____________________cp4" localSheetId="53" hidden="1">{"'előző év december'!$A$2:$CP$214"}</definedName>
    <definedName name="____________________cp4" localSheetId="8" hidden="1">{"'előző év december'!$A$2:$CP$214"}</definedName>
    <definedName name="____________________cp4" localSheetId="54" hidden="1">{"'előző év december'!$A$2:$CP$214"}</definedName>
    <definedName name="____________________cp4" localSheetId="34"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hidden="1">{"'előző év december'!$A$2:$CP$214"}</definedName>
    <definedName name="____________________cp5" localSheetId="52" hidden="1">{"'előző év december'!$A$2:$CP$214"}</definedName>
    <definedName name="____________________cp5" localSheetId="53" hidden="1">{"'előző év december'!$A$2:$CP$214"}</definedName>
    <definedName name="____________________cp5" localSheetId="8" hidden="1">{"'előző év december'!$A$2:$CP$214"}</definedName>
    <definedName name="____________________cp5" localSheetId="54" hidden="1">{"'előző év december'!$A$2:$CP$214"}</definedName>
    <definedName name="____________________cp5" localSheetId="34"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hidden="1">{"'előző év december'!$A$2:$CP$214"}</definedName>
    <definedName name="____________________cp6" localSheetId="52" hidden="1">{"'előző év december'!$A$2:$CP$214"}</definedName>
    <definedName name="____________________cp6" localSheetId="53" hidden="1">{"'előző év december'!$A$2:$CP$214"}</definedName>
    <definedName name="____________________cp6" localSheetId="8" hidden="1">{"'előző év december'!$A$2:$CP$214"}</definedName>
    <definedName name="____________________cp6" localSheetId="54" hidden="1">{"'előző év december'!$A$2:$CP$214"}</definedName>
    <definedName name="____________________cp6" localSheetId="34"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hidden="1">{"'előző év december'!$A$2:$CP$214"}</definedName>
    <definedName name="____________________cp7" localSheetId="52" hidden="1">{"'előző év december'!$A$2:$CP$214"}</definedName>
    <definedName name="____________________cp7" localSheetId="53" hidden="1">{"'előző év december'!$A$2:$CP$214"}</definedName>
    <definedName name="____________________cp7" localSheetId="8" hidden="1">{"'előző év december'!$A$2:$CP$214"}</definedName>
    <definedName name="____________________cp7" localSheetId="54" hidden="1">{"'előző év december'!$A$2:$CP$214"}</definedName>
    <definedName name="____________________cp7" localSheetId="34"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hidden="1">{"'előző év december'!$A$2:$CP$214"}</definedName>
    <definedName name="____________________cp8" localSheetId="52" hidden="1">{"'előző év december'!$A$2:$CP$214"}</definedName>
    <definedName name="____________________cp8" localSheetId="53" hidden="1">{"'előző év december'!$A$2:$CP$214"}</definedName>
    <definedName name="____________________cp8" localSheetId="8" hidden="1">{"'előző év december'!$A$2:$CP$214"}</definedName>
    <definedName name="____________________cp8" localSheetId="54" hidden="1">{"'előző év december'!$A$2:$CP$214"}</definedName>
    <definedName name="____________________cp8" localSheetId="34"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hidden="1">{"'előző év december'!$A$2:$CP$214"}</definedName>
    <definedName name="____________________cp9" localSheetId="52" hidden="1">{"'előző év december'!$A$2:$CP$214"}</definedName>
    <definedName name="____________________cp9" localSheetId="53" hidden="1">{"'előző év december'!$A$2:$CP$214"}</definedName>
    <definedName name="____________________cp9" localSheetId="8" hidden="1">{"'előző év december'!$A$2:$CP$214"}</definedName>
    <definedName name="____________________cp9" localSheetId="54" hidden="1">{"'előző év december'!$A$2:$CP$214"}</definedName>
    <definedName name="____________________cp9" localSheetId="34"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hidden="1">{"'előző év december'!$A$2:$CP$214"}</definedName>
    <definedName name="____________________cpr2" localSheetId="52" hidden="1">{"'előző év december'!$A$2:$CP$214"}</definedName>
    <definedName name="____________________cpr2" localSheetId="53" hidden="1">{"'előző év december'!$A$2:$CP$214"}</definedName>
    <definedName name="____________________cpr2" localSheetId="8" hidden="1">{"'előző év december'!$A$2:$CP$214"}</definedName>
    <definedName name="____________________cpr2" localSheetId="54" hidden="1">{"'előző év december'!$A$2:$CP$214"}</definedName>
    <definedName name="____________________cpr2" localSheetId="34"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hidden="1">{"'előző év december'!$A$2:$CP$214"}</definedName>
    <definedName name="____________________cpr3" localSheetId="52" hidden="1">{"'előző év december'!$A$2:$CP$214"}</definedName>
    <definedName name="____________________cpr3" localSheetId="53" hidden="1">{"'előző év december'!$A$2:$CP$214"}</definedName>
    <definedName name="____________________cpr3" localSheetId="8" hidden="1">{"'előző év december'!$A$2:$CP$214"}</definedName>
    <definedName name="____________________cpr3" localSheetId="54" hidden="1">{"'előző év december'!$A$2:$CP$214"}</definedName>
    <definedName name="____________________cpr3" localSheetId="34"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hidden="1">{"'előző év december'!$A$2:$CP$214"}</definedName>
    <definedName name="____________________cpr4" localSheetId="52" hidden="1">{"'előző év december'!$A$2:$CP$214"}</definedName>
    <definedName name="____________________cpr4" localSheetId="53" hidden="1">{"'előző év december'!$A$2:$CP$214"}</definedName>
    <definedName name="____________________cpr4" localSheetId="8" hidden="1">{"'előző év december'!$A$2:$CP$214"}</definedName>
    <definedName name="____________________cpr4" localSheetId="54" hidden="1">{"'előző év december'!$A$2:$CP$214"}</definedName>
    <definedName name="____________________cpr4" localSheetId="34"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hidden="1">{"'előző év december'!$A$2:$CP$214"}</definedName>
    <definedName name="____________________IFR2" localSheetId="52">[0]!_______________IFR2</definedName>
    <definedName name="____________________IFR2" localSheetId="53">[0]!_______________IFR2</definedName>
    <definedName name="____________________IFR2" localSheetId="8">[0]!_______________IFR2</definedName>
    <definedName name="____________________IFR2" localSheetId="54">[0]!_______________IFR2</definedName>
    <definedName name="____________________IFR2">[0]!_______________IFR2</definedName>
    <definedName name="____________________IFR22" localSheetId="52">[0]!_______________IFR22</definedName>
    <definedName name="____________________IFR22" localSheetId="53">[0]!_______________IFR22</definedName>
    <definedName name="____________________IFR22" localSheetId="8">[0]!_______________IFR22</definedName>
    <definedName name="____________________IFR22" localSheetId="54">[0]!_______________IFR22</definedName>
    <definedName name="____________________IFR22">[0]!_______________IFR22</definedName>
    <definedName name="____________________IFR23" localSheetId="52">[0]!_______________IFR23</definedName>
    <definedName name="____________________IFR23" localSheetId="53">[0]!_______________IFR23</definedName>
    <definedName name="____________________IFR23" localSheetId="8">[0]!_______________IFR23</definedName>
    <definedName name="____________________IFR23" localSheetId="54">[0]!_______________IFR23</definedName>
    <definedName name="____________________IFR23">[0]!_______________IFR23</definedName>
    <definedName name="____________________M21">#N/A</definedName>
    <definedName name="___________________cp1" localSheetId="52" hidden="1">{"'előző év december'!$A$2:$CP$214"}</definedName>
    <definedName name="___________________cp1" localSheetId="53" hidden="1">{"'előző év december'!$A$2:$CP$214"}</definedName>
    <definedName name="___________________cp1" localSheetId="8" hidden="1">{"'előző év december'!$A$2:$CP$214"}</definedName>
    <definedName name="___________________cp1" localSheetId="54" hidden="1">{"'előző év december'!$A$2:$CP$214"}</definedName>
    <definedName name="___________________cp1" localSheetId="34"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hidden="1">{"'előző év december'!$A$2:$CP$214"}</definedName>
    <definedName name="___________________cp10" localSheetId="52" hidden="1">{"'előző év december'!$A$2:$CP$214"}</definedName>
    <definedName name="___________________cp10" localSheetId="53" hidden="1">{"'előző év december'!$A$2:$CP$214"}</definedName>
    <definedName name="___________________cp10" localSheetId="8" hidden="1">{"'előző év december'!$A$2:$CP$214"}</definedName>
    <definedName name="___________________cp10" localSheetId="54" hidden="1">{"'előző év december'!$A$2:$CP$214"}</definedName>
    <definedName name="___________________cp10" localSheetId="34"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hidden="1">{"'előző év december'!$A$2:$CP$214"}</definedName>
    <definedName name="___________________cp11" localSheetId="52" hidden="1">{"'előző év december'!$A$2:$CP$214"}</definedName>
    <definedName name="___________________cp11" localSheetId="53" hidden="1">{"'előző év december'!$A$2:$CP$214"}</definedName>
    <definedName name="___________________cp11" localSheetId="8" hidden="1">{"'előző év december'!$A$2:$CP$214"}</definedName>
    <definedName name="___________________cp11" localSheetId="54" hidden="1">{"'előző év december'!$A$2:$CP$214"}</definedName>
    <definedName name="___________________cp11" localSheetId="34"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hidden="1">{"'előző év december'!$A$2:$CP$214"}</definedName>
    <definedName name="___________________cp2" localSheetId="52" hidden="1">{"'előző év december'!$A$2:$CP$214"}</definedName>
    <definedName name="___________________cp2" localSheetId="53" hidden="1">{"'előző év december'!$A$2:$CP$214"}</definedName>
    <definedName name="___________________cp2" localSheetId="8" hidden="1">{"'előző év december'!$A$2:$CP$214"}</definedName>
    <definedName name="___________________cp2" localSheetId="54" hidden="1">{"'előző év december'!$A$2:$CP$214"}</definedName>
    <definedName name="___________________cp2" localSheetId="34"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hidden="1">{"'előző év december'!$A$2:$CP$214"}</definedName>
    <definedName name="___________________cp3" localSheetId="52" hidden="1">{"'előző év december'!$A$2:$CP$214"}</definedName>
    <definedName name="___________________cp3" localSheetId="53" hidden="1">{"'előző év december'!$A$2:$CP$214"}</definedName>
    <definedName name="___________________cp3" localSheetId="8" hidden="1">{"'előző év december'!$A$2:$CP$214"}</definedName>
    <definedName name="___________________cp3" localSheetId="54" hidden="1">{"'előző év december'!$A$2:$CP$214"}</definedName>
    <definedName name="___________________cp3" localSheetId="34"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hidden="1">{"'előző év december'!$A$2:$CP$214"}</definedName>
    <definedName name="___________________cp4" localSheetId="52" hidden="1">{"'előző év december'!$A$2:$CP$214"}</definedName>
    <definedName name="___________________cp4" localSheetId="53" hidden="1">{"'előző év december'!$A$2:$CP$214"}</definedName>
    <definedName name="___________________cp4" localSheetId="8" hidden="1">{"'előző év december'!$A$2:$CP$214"}</definedName>
    <definedName name="___________________cp4" localSheetId="54" hidden="1">{"'előző év december'!$A$2:$CP$214"}</definedName>
    <definedName name="___________________cp4" localSheetId="34"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hidden="1">{"'előző év december'!$A$2:$CP$214"}</definedName>
    <definedName name="___________________cp5" localSheetId="52" hidden="1">{"'előző év december'!$A$2:$CP$214"}</definedName>
    <definedName name="___________________cp5" localSheetId="53" hidden="1">{"'előző év december'!$A$2:$CP$214"}</definedName>
    <definedName name="___________________cp5" localSheetId="8" hidden="1">{"'előző év december'!$A$2:$CP$214"}</definedName>
    <definedName name="___________________cp5" localSheetId="54" hidden="1">{"'előző év december'!$A$2:$CP$214"}</definedName>
    <definedName name="___________________cp5" localSheetId="34"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hidden="1">{"'előző év december'!$A$2:$CP$214"}</definedName>
    <definedName name="___________________cp6" localSheetId="52" hidden="1">{"'előző év december'!$A$2:$CP$214"}</definedName>
    <definedName name="___________________cp6" localSheetId="53" hidden="1">{"'előző év december'!$A$2:$CP$214"}</definedName>
    <definedName name="___________________cp6" localSheetId="8" hidden="1">{"'előző év december'!$A$2:$CP$214"}</definedName>
    <definedName name="___________________cp6" localSheetId="54" hidden="1">{"'előző év december'!$A$2:$CP$214"}</definedName>
    <definedName name="___________________cp6" localSheetId="34"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hidden="1">{"'előző év december'!$A$2:$CP$214"}</definedName>
    <definedName name="___________________cp7" localSheetId="52" hidden="1">{"'előző év december'!$A$2:$CP$214"}</definedName>
    <definedName name="___________________cp7" localSheetId="53" hidden="1">{"'előző év december'!$A$2:$CP$214"}</definedName>
    <definedName name="___________________cp7" localSheetId="8" hidden="1">{"'előző év december'!$A$2:$CP$214"}</definedName>
    <definedName name="___________________cp7" localSheetId="54" hidden="1">{"'előző év december'!$A$2:$CP$214"}</definedName>
    <definedName name="___________________cp7" localSheetId="34"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hidden="1">{"'előző év december'!$A$2:$CP$214"}</definedName>
    <definedName name="___________________cp8" localSheetId="52" hidden="1">{"'előző év december'!$A$2:$CP$214"}</definedName>
    <definedName name="___________________cp8" localSheetId="53" hidden="1">{"'előző év december'!$A$2:$CP$214"}</definedName>
    <definedName name="___________________cp8" localSheetId="8" hidden="1">{"'előző év december'!$A$2:$CP$214"}</definedName>
    <definedName name="___________________cp8" localSheetId="54" hidden="1">{"'előző év december'!$A$2:$CP$214"}</definedName>
    <definedName name="___________________cp8" localSheetId="34"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hidden="1">{"'előző év december'!$A$2:$CP$214"}</definedName>
    <definedName name="___________________cp9" localSheetId="52" hidden="1">{"'előző év december'!$A$2:$CP$214"}</definedName>
    <definedName name="___________________cp9" localSheetId="53" hidden="1">{"'előző év december'!$A$2:$CP$214"}</definedName>
    <definedName name="___________________cp9" localSheetId="8" hidden="1">{"'előző év december'!$A$2:$CP$214"}</definedName>
    <definedName name="___________________cp9" localSheetId="54" hidden="1">{"'előző év december'!$A$2:$CP$214"}</definedName>
    <definedName name="___________________cp9" localSheetId="34"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hidden="1">{"'előző év december'!$A$2:$CP$214"}</definedName>
    <definedName name="___________________cpr2" localSheetId="52" hidden="1">{"'előző év december'!$A$2:$CP$214"}</definedName>
    <definedName name="___________________cpr2" localSheetId="53" hidden="1">{"'előző év december'!$A$2:$CP$214"}</definedName>
    <definedName name="___________________cpr2" localSheetId="8" hidden="1">{"'előző év december'!$A$2:$CP$214"}</definedName>
    <definedName name="___________________cpr2" localSheetId="54" hidden="1">{"'előző év december'!$A$2:$CP$214"}</definedName>
    <definedName name="___________________cpr2" localSheetId="34"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hidden="1">{"'előző év december'!$A$2:$CP$214"}</definedName>
    <definedName name="___________________cpr3" localSheetId="52" hidden="1">{"'előző év december'!$A$2:$CP$214"}</definedName>
    <definedName name="___________________cpr3" localSheetId="53" hidden="1">{"'előző év december'!$A$2:$CP$214"}</definedName>
    <definedName name="___________________cpr3" localSheetId="8" hidden="1">{"'előző év december'!$A$2:$CP$214"}</definedName>
    <definedName name="___________________cpr3" localSheetId="54" hidden="1">{"'előző év december'!$A$2:$CP$214"}</definedName>
    <definedName name="___________________cpr3" localSheetId="34"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hidden="1">{"'előző év december'!$A$2:$CP$214"}</definedName>
    <definedName name="___________________cpr4" localSheetId="52" hidden="1">{"'előző év december'!$A$2:$CP$214"}</definedName>
    <definedName name="___________________cpr4" localSheetId="53" hidden="1">{"'előző év december'!$A$2:$CP$214"}</definedName>
    <definedName name="___________________cpr4" localSheetId="8" hidden="1">{"'előző év december'!$A$2:$CP$214"}</definedName>
    <definedName name="___________________cpr4" localSheetId="54" hidden="1">{"'előző év december'!$A$2:$CP$214"}</definedName>
    <definedName name="___________________cpr4" localSheetId="34"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hidden="1">{"'előző év december'!$A$2:$CP$214"}</definedName>
    <definedName name="___________________IFR2" localSheetId="52">[0]!_______________IFR2</definedName>
    <definedName name="___________________IFR2" localSheetId="53">[0]!_______________IFR2</definedName>
    <definedName name="___________________IFR2" localSheetId="8">[0]!_______________IFR2</definedName>
    <definedName name="___________________IFR2" localSheetId="54">[0]!_______________IFR2</definedName>
    <definedName name="___________________IFR2">[0]!_______________IFR2</definedName>
    <definedName name="___________________IFR22" localSheetId="52">[0]!_______________IFR22</definedName>
    <definedName name="___________________IFR22" localSheetId="53">[0]!_______________IFR22</definedName>
    <definedName name="___________________IFR22" localSheetId="8">[0]!_______________IFR22</definedName>
    <definedName name="___________________IFR22" localSheetId="54">[0]!_______________IFR22</definedName>
    <definedName name="___________________IFR22">[0]!_______________IFR22</definedName>
    <definedName name="___________________IFR23" localSheetId="52">[0]!_______________IFR23</definedName>
    <definedName name="___________________IFR23" localSheetId="53">[0]!_______________IFR23</definedName>
    <definedName name="___________________IFR23" localSheetId="8">[0]!_______________IFR23</definedName>
    <definedName name="___________________IFR23" localSheetId="54">[0]!_______________IFR23</definedName>
    <definedName name="___________________IFR23">[0]!_______________IFR23</definedName>
    <definedName name="___________________M21" localSheetId="52">[0]!____________M21</definedName>
    <definedName name="___________________M21" localSheetId="53">[0]!____________M21</definedName>
    <definedName name="___________________M21" localSheetId="8">[0]!____________M21</definedName>
    <definedName name="___________________M21" localSheetId="54">[0]!____________M21</definedName>
    <definedName name="___________________M21">[0]!____________M21</definedName>
    <definedName name="__________________cp1" localSheetId="52" hidden="1">{"'előző év december'!$A$2:$CP$214"}</definedName>
    <definedName name="__________________cp1" localSheetId="53" hidden="1">{"'előző év december'!$A$2:$CP$214"}</definedName>
    <definedName name="__________________cp1" localSheetId="8" hidden="1">{"'előző év december'!$A$2:$CP$214"}</definedName>
    <definedName name="__________________cp1" localSheetId="54" hidden="1">{"'előző év december'!$A$2:$CP$214"}</definedName>
    <definedName name="__________________cp1" localSheetId="34"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hidden="1">{"'előző év december'!$A$2:$CP$214"}</definedName>
    <definedName name="__________________cp10" localSheetId="52" hidden="1">{"'előző év december'!$A$2:$CP$214"}</definedName>
    <definedName name="__________________cp10" localSheetId="53" hidden="1">{"'előző év december'!$A$2:$CP$214"}</definedName>
    <definedName name="__________________cp10" localSheetId="8" hidden="1">{"'előző év december'!$A$2:$CP$214"}</definedName>
    <definedName name="__________________cp10" localSheetId="54" hidden="1">{"'előző év december'!$A$2:$CP$214"}</definedName>
    <definedName name="__________________cp10" localSheetId="34"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hidden="1">{"'előző év december'!$A$2:$CP$214"}</definedName>
    <definedName name="__________________cp11" localSheetId="52" hidden="1">{"'előző év december'!$A$2:$CP$214"}</definedName>
    <definedName name="__________________cp11" localSheetId="53" hidden="1">{"'előző év december'!$A$2:$CP$214"}</definedName>
    <definedName name="__________________cp11" localSheetId="8" hidden="1">{"'előző év december'!$A$2:$CP$214"}</definedName>
    <definedName name="__________________cp11" localSheetId="54" hidden="1">{"'előző év december'!$A$2:$CP$214"}</definedName>
    <definedName name="__________________cp11" localSheetId="34"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hidden="1">{"'előző év december'!$A$2:$CP$214"}</definedName>
    <definedName name="__________________cp2" localSheetId="52" hidden="1">{"'előző év december'!$A$2:$CP$214"}</definedName>
    <definedName name="__________________cp2" localSheetId="53" hidden="1">{"'előző év december'!$A$2:$CP$214"}</definedName>
    <definedName name="__________________cp2" localSheetId="8" hidden="1">{"'előző év december'!$A$2:$CP$214"}</definedName>
    <definedName name="__________________cp2" localSheetId="54" hidden="1">{"'előző év december'!$A$2:$CP$214"}</definedName>
    <definedName name="__________________cp2" localSheetId="34"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hidden="1">{"'előző év december'!$A$2:$CP$214"}</definedName>
    <definedName name="__________________cp3" localSheetId="52" hidden="1">{"'előző év december'!$A$2:$CP$214"}</definedName>
    <definedName name="__________________cp3" localSheetId="53" hidden="1">{"'előző év december'!$A$2:$CP$214"}</definedName>
    <definedName name="__________________cp3" localSheetId="8" hidden="1">{"'előző év december'!$A$2:$CP$214"}</definedName>
    <definedName name="__________________cp3" localSheetId="54" hidden="1">{"'előző év december'!$A$2:$CP$214"}</definedName>
    <definedName name="__________________cp3" localSheetId="34"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hidden="1">{"'előző év december'!$A$2:$CP$214"}</definedName>
    <definedName name="__________________cp4" localSheetId="52" hidden="1">{"'előző év december'!$A$2:$CP$214"}</definedName>
    <definedName name="__________________cp4" localSheetId="53" hidden="1">{"'előző év december'!$A$2:$CP$214"}</definedName>
    <definedName name="__________________cp4" localSheetId="8" hidden="1">{"'előző év december'!$A$2:$CP$214"}</definedName>
    <definedName name="__________________cp4" localSheetId="54" hidden="1">{"'előző év december'!$A$2:$CP$214"}</definedName>
    <definedName name="__________________cp4" localSheetId="34"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hidden="1">{"'előző év december'!$A$2:$CP$214"}</definedName>
    <definedName name="__________________cp5" localSheetId="52" hidden="1">{"'előző év december'!$A$2:$CP$214"}</definedName>
    <definedName name="__________________cp5" localSheetId="53" hidden="1">{"'előző év december'!$A$2:$CP$214"}</definedName>
    <definedName name="__________________cp5" localSheetId="8" hidden="1">{"'előző év december'!$A$2:$CP$214"}</definedName>
    <definedName name="__________________cp5" localSheetId="54" hidden="1">{"'előző év december'!$A$2:$CP$214"}</definedName>
    <definedName name="__________________cp5" localSheetId="34"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hidden="1">{"'előző év december'!$A$2:$CP$214"}</definedName>
    <definedName name="__________________cp6" localSheetId="52" hidden="1">{"'előző év december'!$A$2:$CP$214"}</definedName>
    <definedName name="__________________cp6" localSheetId="53" hidden="1">{"'előző év december'!$A$2:$CP$214"}</definedName>
    <definedName name="__________________cp6" localSheetId="8" hidden="1">{"'előző év december'!$A$2:$CP$214"}</definedName>
    <definedName name="__________________cp6" localSheetId="54" hidden="1">{"'előző év december'!$A$2:$CP$214"}</definedName>
    <definedName name="__________________cp6" localSheetId="34"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hidden="1">{"'előző év december'!$A$2:$CP$214"}</definedName>
    <definedName name="__________________cp7" localSheetId="52" hidden="1">{"'előző év december'!$A$2:$CP$214"}</definedName>
    <definedName name="__________________cp7" localSheetId="53" hidden="1">{"'előző év december'!$A$2:$CP$214"}</definedName>
    <definedName name="__________________cp7" localSheetId="8" hidden="1">{"'előző év december'!$A$2:$CP$214"}</definedName>
    <definedName name="__________________cp7" localSheetId="54" hidden="1">{"'előző év december'!$A$2:$CP$214"}</definedName>
    <definedName name="__________________cp7" localSheetId="34"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hidden="1">{"'előző év december'!$A$2:$CP$214"}</definedName>
    <definedName name="__________________cp8" localSheetId="52" hidden="1">{"'előző év december'!$A$2:$CP$214"}</definedName>
    <definedName name="__________________cp8" localSheetId="53" hidden="1">{"'előző év december'!$A$2:$CP$214"}</definedName>
    <definedName name="__________________cp8" localSheetId="8" hidden="1">{"'előző év december'!$A$2:$CP$214"}</definedName>
    <definedName name="__________________cp8" localSheetId="54" hidden="1">{"'előző év december'!$A$2:$CP$214"}</definedName>
    <definedName name="__________________cp8" localSheetId="34"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hidden="1">{"'előző év december'!$A$2:$CP$214"}</definedName>
    <definedName name="__________________cp9" localSheetId="52" hidden="1">{"'előző év december'!$A$2:$CP$214"}</definedName>
    <definedName name="__________________cp9" localSheetId="53" hidden="1">{"'előző év december'!$A$2:$CP$214"}</definedName>
    <definedName name="__________________cp9" localSheetId="8" hidden="1">{"'előző év december'!$A$2:$CP$214"}</definedName>
    <definedName name="__________________cp9" localSheetId="54" hidden="1">{"'előző év december'!$A$2:$CP$214"}</definedName>
    <definedName name="__________________cp9" localSheetId="34"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hidden="1">{"'előző év december'!$A$2:$CP$214"}</definedName>
    <definedName name="__________________cpr2" localSheetId="52" hidden="1">{"'előző év december'!$A$2:$CP$214"}</definedName>
    <definedName name="__________________cpr2" localSheetId="53" hidden="1">{"'előző év december'!$A$2:$CP$214"}</definedName>
    <definedName name="__________________cpr2" localSheetId="8" hidden="1">{"'előző év december'!$A$2:$CP$214"}</definedName>
    <definedName name="__________________cpr2" localSheetId="54" hidden="1">{"'előző év december'!$A$2:$CP$214"}</definedName>
    <definedName name="__________________cpr2" localSheetId="34"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hidden="1">{"'előző év december'!$A$2:$CP$214"}</definedName>
    <definedName name="__________________cpr3" localSheetId="52" hidden="1">{"'előző év december'!$A$2:$CP$214"}</definedName>
    <definedName name="__________________cpr3" localSheetId="53" hidden="1">{"'előző év december'!$A$2:$CP$214"}</definedName>
    <definedName name="__________________cpr3" localSheetId="8" hidden="1">{"'előző év december'!$A$2:$CP$214"}</definedName>
    <definedName name="__________________cpr3" localSheetId="54" hidden="1">{"'előző év december'!$A$2:$CP$214"}</definedName>
    <definedName name="__________________cpr3" localSheetId="34"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hidden="1">{"'előző év december'!$A$2:$CP$214"}</definedName>
    <definedName name="__________________cpr4" localSheetId="52" hidden="1">{"'előző év december'!$A$2:$CP$214"}</definedName>
    <definedName name="__________________cpr4" localSheetId="53" hidden="1">{"'előző év december'!$A$2:$CP$214"}</definedName>
    <definedName name="__________________cpr4" localSheetId="8" hidden="1">{"'előző év december'!$A$2:$CP$214"}</definedName>
    <definedName name="__________________cpr4" localSheetId="54" hidden="1">{"'előző év december'!$A$2:$CP$214"}</definedName>
    <definedName name="__________________cpr4" localSheetId="34"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hidden="1">{"'előző év december'!$A$2:$CP$214"}</definedName>
    <definedName name="__________________IFR2" localSheetId="52">[0]!_______________IFR2</definedName>
    <definedName name="__________________IFR2" localSheetId="53">[0]!_______________IFR2</definedName>
    <definedName name="__________________IFR2" localSheetId="8">[0]!_______________IFR2</definedName>
    <definedName name="__________________IFR2" localSheetId="54">[0]!_______________IFR2</definedName>
    <definedName name="__________________IFR2">[0]!_______________IFR2</definedName>
    <definedName name="__________________IFR22" localSheetId="52">[0]!_______________IFR22</definedName>
    <definedName name="__________________IFR22" localSheetId="53">[0]!_______________IFR22</definedName>
    <definedName name="__________________IFR22" localSheetId="8">[0]!_______________IFR22</definedName>
    <definedName name="__________________IFR22" localSheetId="54">[0]!_______________IFR22</definedName>
    <definedName name="__________________IFR22">[0]!_______________IFR22</definedName>
    <definedName name="__________________IFR23" localSheetId="52">[0]!_______________IFR23</definedName>
    <definedName name="__________________IFR23" localSheetId="53">[0]!_______________IFR23</definedName>
    <definedName name="__________________IFR23" localSheetId="8">[0]!_______________IFR23</definedName>
    <definedName name="__________________IFR23" localSheetId="54">[0]!_______________IFR23</definedName>
    <definedName name="__________________IFR23">[0]!_______________IFR23</definedName>
    <definedName name="__________________M21" localSheetId="52">[0]!____________M21</definedName>
    <definedName name="__________________M21" localSheetId="53">[0]!____________M21</definedName>
    <definedName name="__________________M21" localSheetId="8">[0]!____________M21</definedName>
    <definedName name="__________________M21" localSheetId="54">[0]!____________M21</definedName>
    <definedName name="__________________M21">[0]!____________M21</definedName>
    <definedName name="_________________cp1" localSheetId="52" hidden="1">{"'előző év december'!$A$2:$CP$214"}</definedName>
    <definedName name="_________________cp1" localSheetId="53" hidden="1">{"'előző év december'!$A$2:$CP$214"}</definedName>
    <definedName name="_________________cp1" localSheetId="8" hidden="1">{"'előző év december'!$A$2:$CP$214"}</definedName>
    <definedName name="_________________cp1" localSheetId="54" hidden="1">{"'előző év december'!$A$2:$CP$214"}</definedName>
    <definedName name="_________________cp1" localSheetId="34"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hidden="1">{"'előző év december'!$A$2:$CP$214"}</definedName>
    <definedName name="_________________cp10" localSheetId="52" hidden="1">{"'előző év december'!$A$2:$CP$214"}</definedName>
    <definedName name="_________________cp10" localSheetId="53" hidden="1">{"'előző év december'!$A$2:$CP$214"}</definedName>
    <definedName name="_________________cp10" localSheetId="8" hidden="1">{"'előző év december'!$A$2:$CP$214"}</definedName>
    <definedName name="_________________cp10" localSheetId="54" hidden="1">{"'előző év december'!$A$2:$CP$214"}</definedName>
    <definedName name="_________________cp10" localSheetId="34"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hidden="1">{"'előző év december'!$A$2:$CP$214"}</definedName>
    <definedName name="_________________cp11" localSheetId="52" hidden="1">{"'előző év december'!$A$2:$CP$214"}</definedName>
    <definedName name="_________________cp11" localSheetId="53" hidden="1">{"'előző év december'!$A$2:$CP$214"}</definedName>
    <definedName name="_________________cp11" localSheetId="8" hidden="1">{"'előző év december'!$A$2:$CP$214"}</definedName>
    <definedName name="_________________cp11" localSheetId="54" hidden="1">{"'előző év december'!$A$2:$CP$214"}</definedName>
    <definedName name="_________________cp11" localSheetId="34"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hidden="1">{"'előző év december'!$A$2:$CP$214"}</definedName>
    <definedName name="_________________cp2" localSheetId="52" hidden="1">{"'előző év december'!$A$2:$CP$214"}</definedName>
    <definedName name="_________________cp2" localSheetId="53" hidden="1">{"'előző év december'!$A$2:$CP$214"}</definedName>
    <definedName name="_________________cp2" localSheetId="8" hidden="1">{"'előző év december'!$A$2:$CP$214"}</definedName>
    <definedName name="_________________cp2" localSheetId="54" hidden="1">{"'előző év december'!$A$2:$CP$214"}</definedName>
    <definedName name="_________________cp2" localSheetId="34"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hidden="1">{"'előző év december'!$A$2:$CP$214"}</definedName>
    <definedName name="_________________cp3" localSheetId="52" hidden="1">{"'előző év december'!$A$2:$CP$214"}</definedName>
    <definedName name="_________________cp3" localSheetId="53" hidden="1">{"'előző év december'!$A$2:$CP$214"}</definedName>
    <definedName name="_________________cp3" localSheetId="8" hidden="1">{"'előző év december'!$A$2:$CP$214"}</definedName>
    <definedName name="_________________cp3" localSheetId="54" hidden="1">{"'előző év december'!$A$2:$CP$214"}</definedName>
    <definedName name="_________________cp3" localSheetId="34"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hidden="1">{"'előző év december'!$A$2:$CP$214"}</definedName>
    <definedName name="_________________cp4" localSheetId="52" hidden="1">{"'előző év december'!$A$2:$CP$214"}</definedName>
    <definedName name="_________________cp4" localSheetId="53" hidden="1">{"'előző év december'!$A$2:$CP$214"}</definedName>
    <definedName name="_________________cp4" localSheetId="8" hidden="1">{"'előző év december'!$A$2:$CP$214"}</definedName>
    <definedName name="_________________cp4" localSheetId="54" hidden="1">{"'előző év december'!$A$2:$CP$214"}</definedName>
    <definedName name="_________________cp4" localSheetId="34"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hidden="1">{"'előző év december'!$A$2:$CP$214"}</definedName>
    <definedName name="_________________cp5" localSheetId="52" hidden="1">{"'előző év december'!$A$2:$CP$214"}</definedName>
    <definedName name="_________________cp5" localSheetId="53" hidden="1">{"'előző év december'!$A$2:$CP$214"}</definedName>
    <definedName name="_________________cp5" localSheetId="8" hidden="1">{"'előző év december'!$A$2:$CP$214"}</definedName>
    <definedName name="_________________cp5" localSheetId="54" hidden="1">{"'előző év december'!$A$2:$CP$214"}</definedName>
    <definedName name="_________________cp5" localSheetId="34"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hidden="1">{"'előző év december'!$A$2:$CP$214"}</definedName>
    <definedName name="_________________cp6" localSheetId="52" hidden="1">{"'előző év december'!$A$2:$CP$214"}</definedName>
    <definedName name="_________________cp6" localSheetId="53" hidden="1">{"'előző év december'!$A$2:$CP$214"}</definedName>
    <definedName name="_________________cp6" localSheetId="8" hidden="1">{"'előző év december'!$A$2:$CP$214"}</definedName>
    <definedName name="_________________cp6" localSheetId="54" hidden="1">{"'előző év december'!$A$2:$CP$214"}</definedName>
    <definedName name="_________________cp6" localSheetId="34"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hidden="1">{"'előző év december'!$A$2:$CP$214"}</definedName>
    <definedName name="_________________cp7" localSheetId="52" hidden="1">{"'előző év december'!$A$2:$CP$214"}</definedName>
    <definedName name="_________________cp7" localSheetId="53" hidden="1">{"'előző év december'!$A$2:$CP$214"}</definedName>
    <definedName name="_________________cp7" localSheetId="8" hidden="1">{"'előző év december'!$A$2:$CP$214"}</definedName>
    <definedName name="_________________cp7" localSheetId="54" hidden="1">{"'előző év december'!$A$2:$CP$214"}</definedName>
    <definedName name="_________________cp7" localSheetId="34"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hidden="1">{"'előző év december'!$A$2:$CP$214"}</definedName>
    <definedName name="_________________cp8" localSheetId="52" hidden="1">{"'előző év december'!$A$2:$CP$214"}</definedName>
    <definedName name="_________________cp8" localSheetId="53" hidden="1">{"'előző év december'!$A$2:$CP$214"}</definedName>
    <definedName name="_________________cp8" localSheetId="8" hidden="1">{"'előző év december'!$A$2:$CP$214"}</definedName>
    <definedName name="_________________cp8" localSheetId="54" hidden="1">{"'előző év december'!$A$2:$CP$214"}</definedName>
    <definedName name="_________________cp8" localSheetId="34"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hidden="1">{"'előző év december'!$A$2:$CP$214"}</definedName>
    <definedName name="_________________cp9" localSheetId="52" hidden="1">{"'előző év december'!$A$2:$CP$214"}</definedName>
    <definedName name="_________________cp9" localSheetId="53" hidden="1">{"'előző év december'!$A$2:$CP$214"}</definedName>
    <definedName name="_________________cp9" localSheetId="8" hidden="1">{"'előző év december'!$A$2:$CP$214"}</definedName>
    <definedName name="_________________cp9" localSheetId="54" hidden="1">{"'előző év december'!$A$2:$CP$214"}</definedName>
    <definedName name="_________________cp9" localSheetId="34"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hidden="1">{"'előző év december'!$A$2:$CP$214"}</definedName>
    <definedName name="_________________cpr2" localSheetId="52" hidden="1">{"'előző év december'!$A$2:$CP$214"}</definedName>
    <definedName name="_________________cpr2" localSheetId="53" hidden="1">{"'előző év december'!$A$2:$CP$214"}</definedName>
    <definedName name="_________________cpr2" localSheetId="8" hidden="1">{"'előző év december'!$A$2:$CP$214"}</definedName>
    <definedName name="_________________cpr2" localSheetId="54" hidden="1">{"'előző év december'!$A$2:$CP$214"}</definedName>
    <definedName name="_________________cpr2" localSheetId="34"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hidden="1">{"'előző év december'!$A$2:$CP$214"}</definedName>
    <definedName name="_________________cpr3" localSheetId="52" hidden="1">{"'előző év december'!$A$2:$CP$214"}</definedName>
    <definedName name="_________________cpr3" localSheetId="53" hidden="1">{"'előző év december'!$A$2:$CP$214"}</definedName>
    <definedName name="_________________cpr3" localSheetId="8" hidden="1">{"'előző év december'!$A$2:$CP$214"}</definedName>
    <definedName name="_________________cpr3" localSheetId="54" hidden="1">{"'előző év december'!$A$2:$CP$214"}</definedName>
    <definedName name="_________________cpr3" localSheetId="34"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hidden="1">{"'előző év december'!$A$2:$CP$214"}</definedName>
    <definedName name="_________________cpr4" localSheetId="52" hidden="1">{"'előző év december'!$A$2:$CP$214"}</definedName>
    <definedName name="_________________cpr4" localSheetId="53" hidden="1">{"'előző év december'!$A$2:$CP$214"}</definedName>
    <definedName name="_________________cpr4" localSheetId="8" hidden="1">{"'előző év december'!$A$2:$CP$214"}</definedName>
    <definedName name="_________________cpr4" localSheetId="54" hidden="1">{"'előző év december'!$A$2:$CP$214"}</definedName>
    <definedName name="_________________cpr4" localSheetId="34"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hidden="1">{"'előző év december'!$A$2:$CP$214"}</definedName>
    <definedName name="_________________IFR2" localSheetId="52">[0]!_______________IFR2</definedName>
    <definedName name="_________________IFR2" localSheetId="53">[0]!_______________IFR2</definedName>
    <definedName name="_________________IFR2" localSheetId="8">[0]!_______________IFR2</definedName>
    <definedName name="_________________IFR2" localSheetId="54">[0]!_______________IFR2</definedName>
    <definedName name="_________________IFR2">[0]!_______________IFR2</definedName>
    <definedName name="_________________IFR22" localSheetId="52">[0]!_______________IFR22</definedName>
    <definedName name="_________________IFR22" localSheetId="53">[0]!_______________IFR22</definedName>
    <definedName name="_________________IFR22" localSheetId="8">[0]!_______________IFR22</definedName>
    <definedName name="_________________IFR22" localSheetId="54">[0]!_______________IFR22</definedName>
    <definedName name="_________________IFR22">[0]!_______________IFR22</definedName>
    <definedName name="_________________IFR23" localSheetId="52">[0]!_______________IFR23</definedName>
    <definedName name="_________________IFR23" localSheetId="53">[0]!_______________IFR23</definedName>
    <definedName name="_________________IFR23" localSheetId="8">[0]!_______________IFR23</definedName>
    <definedName name="_________________IFR23" localSheetId="54">[0]!_______________IFR23</definedName>
    <definedName name="_________________IFR23">[0]!_______________IFR23</definedName>
    <definedName name="_________________M21" localSheetId="52">[0]!____________M21</definedName>
    <definedName name="_________________M21" localSheetId="53">[0]!____________M21</definedName>
    <definedName name="_________________M21" localSheetId="8">[0]!____________M21</definedName>
    <definedName name="_________________M21" localSheetId="54">[0]!____________M21</definedName>
    <definedName name="_________________M21">[0]!____________M21</definedName>
    <definedName name="________________cp1" localSheetId="52" hidden="1">{"'előző év december'!$A$2:$CP$214"}</definedName>
    <definedName name="________________cp1" localSheetId="53" hidden="1">{"'előző év december'!$A$2:$CP$214"}</definedName>
    <definedName name="________________cp1" localSheetId="8" hidden="1">{"'előző év december'!$A$2:$CP$214"}</definedName>
    <definedName name="________________cp1" localSheetId="54" hidden="1">{"'előző év december'!$A$2:$CP$214"}</definedName>
    <definedName name="________________cp1" localSheetId="34"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30" hidden="1">{"'előző év december'!$A$2:$CP$214"}</definedName>
    <definedName name="________________cp1" localSheetId="31" hidden="1">{"'előző év december'!$A$2:$CP$214"}</definedName>
    <definedName name="________________cp1" hidden="1">{"'előző év december'!$A$2:$CP$214"}</definedName>
    <definedName name="________________cp10" localSheetId="52" hidden="1">{"'előző év december'!$A$2:$CP$214"}</definedName>
    <definedName name="________________cp10" localSheetId="53" hidden="1">{"'előző év december'!$A$2:$CP$214"}</definedName>
    <definedName name="________________cp10" localSheetId="8" hidden="1">{"'előző év december'!$A$2:$CP$214"}</definedName>
    <definedName name="________________cp10" localSheetId="54" hidden="1">{"'előző év december'!$A$2:$CP$214"}</definedName>
    <definedName name="________________cp10" localSheetId="34"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hidden="1">{"'előző év december'!$A$2:$CP$214"}</definedName>
    <definedName name="________________cp11" localSheetId="52" hidden="1">{"'előző év december'!$A$2:$CP$214"}</definedName>
    <definedName name="________________cp11" localSheetId="53" hidden="1">{"'előző év december'!$A$2:$CP$214"}</definedName>
    <definedName name="________________cp11" localSheetId="8" hidden="1">{"'előző év december'!$A$2:$CP$214"}</definedName>
    <definedName name="________________cp11" localSheetId="54" hidden="1">{"'előző év december'!$A$2:$CP$214"}</definedName>
    <definedName name="________________cp11" localSheetId="34"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hidden="1">{"'előző év december'!$A$2:$CP$214"}</definedName>
    <definedName name="________________cp2" localSheetId="52" hidden="1">{"'előző év december'!$A$2:$CP$214"}</definedName>
    <definedName name="________________cp2" localSheetId="53" hidden="1">{"'előző év december'!$A$2:$CP$214"}</definedName>
    <definedName name="________________cp2" localSheetId="8" hidden="1">{"'előző év december'!$A$2:$CP$214"}</definedName>
    <definedName name="________________cp2" localSheetId="54" hidden="1">{"'előző év december'!$A$2:$CP$214"}</definedName>
    <definedName name="________________cp2" localSheetId="34"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30" hidden="1">{"'előző év december'!$A$2:$CP$214"}</definedName>
    <definedName name="________________cp2" localSheetId="31" hidden="1">{"'előző év december'!$A$2:$CP$214"}</definedName>
    <definedName name="________________cp2" hidden="1">{"'előző év december'!$A$2:$CP$214"}</definedName>
    <definedName name="________________cp3" localSheetId="52" hidden="1">{"'előző év december'!$A$2:$CP$214"}</definedName>
    <definedName name="________________cp3" localSheetId="53" hidden="1">{"'előző év december'!$A$2:$CP$214"}</definedName>
    <definedName name="________________cp3" localSheetId="8" hidden="1">{"'előző év december'!$A$2:$CP$214"}</definedName>
    <definedName name="________________cp3" localSheetId="54" hidden="1">{"'előző év december'!$A$2:$CP$214"}</definedName>
    <definedName name="________________cp3" localSheetId="34"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30" hidden="1">{"'előző év december'!$A$2:$CP$214"}</definedName>
    <definedName name="________________cp3" localSheetId="31" hidden="1">{"'előző év december'!$A$2:$CP$214"}</definedName>
    <definedName name="________________cp3" hidden="1">{"'előző év december'!$A$2:$CP$214"}</definedName>
    <definedName name="________________cp4" localSheetId="52" hidden="1">{"'előző év december'!$A$2:$CP$214"}</definedName>
    <definedName name="________________cp4" localSheetId="53" hidden="1">{"'előző év december'!$A$2:$CP$214"}</definedName>
    <definedName name="________________cp4" localSheetId="8" hidden="1">{"'előző év december'!$A$2:$CP$214"}</definedName>
    <definedName name="________________cp4" localSheetId="54" hidden="1">{"'előző év december'!$A$2:$CP$214"}</definedName>
    <definedName name="________________cp4" localSheetId="34"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30" hidden="1">{"'előző év december'!$A$2:$CP$214"}</definedName>
    <definedName name="________________cp4" localSheetId="31" hidden="1">{"'előző év december'!$A$2:$CP$214"}</definedName>
    <definedName name="________________cp4" hidden="1">{"'előző év december'!$A$2:$CP$214"}</definedName>
    <definedName name="________________cp5" localSheetId="52" hidden="1">{"'előző év december'!$A$2:$CP$214"}</definedName>
    <definedName name="________________cp5" localSheetId="53" hidden="1">{"'előző év december'!$A$2:$CP$214"}</definedName>
    <definedName name="________________cp5" localSheetId="8" hidden="1">{"'előző év december'!$A$2:$CP$214"}</definedName>
    <definedName name="________________cp5" localSheetId="54" hidden="1">{"'előző év december'!$A$2:$CP$214"}</definedName>
    <definedName name="________________cp5" localSheetId="34"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30" hidden="1">{"'előző év december'!$A$2:$CP$214"}</definedName>
    <definedName name="________________cp5" localSheetId="31" hidden="1">{"'előző év december'!$A$2:$CP$214"}</definedName>
    <definedName name="________________cp5" hidden="1">{"'előző év december'!$A$2:$CP$214"}</definedName>
    <definedName name="________________cp6" localSheetId="52" hidden="1">{"'előző év december'!$A$2:$CP$214"}</definedName>
    <definedName name="________________cp6" localSheetId="53" hidden="1">{"'előző év december'!$A$2:$CP$214"}</definedName>
    <definedName name="________________cp6" localSheetId="8" hidden="1">{"'előző év december'!$A$2:$CP$214"}</definedName>
    <definedName name="________________cp6" localSheetId="54" hidden="1">{"'előző év december'!$A$2:$CP$214"}</definedName>
    <definedName name="________________cp6" localSheetId="34"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30" hidden="1">{"'előző év december'!$A$2:$CP$214"}</definedName>
    <definedName name="________________cp6" localSheetId="31" hidden="1">{"'előző év december'!$A$2:$CP$214"}</definedName>
    <definedName name="________________cp6" hidden="1">{"'előző év december'!$A$2:$CP$214"}</definedName>
    <definedName name="________________cp7" localSheetId="52" hidden="1">{"'előző év december'!$A$2:$CP$214"}</definedName>
    <definedName name="________________cp7" localSheetId="53" hidden="1">{"'előző év december'!$A$2:$CP$214"}</definedName>
    <definedName name="________________cp7" localSheetId="8" hidden="1">{"'előző év december'!$A$2:$CP$214"}</definedName>
    <definedName name="________________cp7" localSheetId="54" hidden="1">{"'előző év december'!$A$2:$CP$214"}</definedName>
    <definedName name="________________cp7" localSheetId="34"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30" hidden="1">{"'előző év december'!$A$2:$CP$214"}</definedName>
    <definedName name="________________cp7" localSheetId="31" hidden="1">{"'előző év december'!$A$2:$CP$214"}</definedName>
    <definedName name="________________cp7" hidden="1">{"'előző év december'!$A$2:$CP$214"}</definedName>
    <definedName name="________________cp8" localSheetId="52" hidden="1">{"'előző év december'!$A$2:$CP$214"}</definedName>
    <definedName name="________________cp8" localSheetId="53" hidden="1">{"'előző év december'!$A$2:$CP$214"}</definedName>
    <definedName name="________________cp8" localSheetId="8" hidden="1">{"'előző év december'!$A$2:$CP$214"}</definedName>
    <definedName name="________________cp8" localSheetId="54" hidden="1">{"'előző év december'!$A$2:$CP$214"}</definedName>
    <definedName name="________________cp8" localSheetId="34"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30" hidden="1">{"'előző év december'!$A$2:$CP$214"}</definedName>
    <definedName name="________________cp8" localSheetId="31" hidden="1">{"'előző év december'!$A$2:$CP$214"}</definedName>
    <definedName name="________________cp8" hidden="1">{"'előző év december'!$A$2:$CP$214"}</definedName>
    <definedName name="________________cp9" localSheetId="52" hidden="1">{"'előző év december'!$A$2:$CP$214"}</definedName>
    <definedName name="________________cp9" localSheetId="53" hidden="1">{"'előző év december'!$A$2:$CP$214"}</definedName>
    <definedName name="________________cp9" localSheetId="8" hidden="1">{"'előző év december'!$A$2:$CP$214"}</definedName>
    <definedName name="________________cp9" localSheetId="54" hidden="1">{"'előző év december'!$A$2:$CP$214"}</definedName>
    <definedName name="________________cp9" localSheetId="34"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30" hidden="1">{"'előző év december'!$A$2:$CP$214"}</definedName>
    <definedName name="________________cp9" localSheetId="31" hidden="1">{"'előző év december'!$A$2:$CP$214"}</definedName>
    <definedName name="________________cp9" hidden="1">{"'előző év december'!$A$2:$CP$214"}</definedName>
    <definedName name="________________cpr2" localSheetId="52" hidden="1">{"'előző év december'!$A$2:$CP$214"}</definedName>
    <definedName name="________________cpr2" localSheetId="53" hidden="1">{"'előző év december'!$A$2:$CP$214"}</definedName>
    <definedName name="________________cpr2" localSheetId="8" hidden="1">{"'előző év december'!$A$2:$CP$214"}</definedName>
    <definedName name="________________cpr2" localSheetId="54" hidden="1">{"'előző év december'!$A$2:$CP$214"}</definedName>
    <definedName name="________________cpr2" localSheetId="34"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hidden="1">{"'előző év december'!$A$2:$CP$214"}</definedName>
    <definedName name="________________cpr3" localSheetId="52" hidden="1">{"'előző év december'!$A$2:$CP$214"}</definedName>
    <definedName name="________________cpr3" localSheetId="53" hidden="1">{"'előző év december'!$A$2:$CP$214"}</definedName>
    <definedName name="________________cpr3" localSheetId="8" hidden="1">{"'előző év december'!$A$2:$CP$214"}</definedName>
    <definedName name="________________cpr3" localSheetId="54" hidden="1">{"'előző év december'!$A$2:$CP$214"}</definedName>
    <definedName name="________________cpr3" localSheetId="34"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hidden="1">{"'előző év december'!$A$2:$CP$214"}</definedName>
    <definedName name="________________cpr4" localSheetId="52" hidden="1">{"'előző év december'!$A$2:$CP$214"}</definedName>
    <definedName name="________________cpr4" localSheetId="53" hidden="1">{"'előző év december'!$A$2:$CP$214"}</definedName>
    <definedName name="________________cpr4" localSheetId="8" hidden="1">{"'előző év december'!$A$2:$CP$214"}</definedName>
    <definedName name="________________cpr4" localSheetId="54" hidden="1">{"'előző év december'!$A$2:$CP$214"}</definedName>
    <definedName name="________________cpr4" localSheetId="34"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hidden="1">{"'előző év december'!$A$2:$CP$214"}</definedName>
    <definedName name="________________IFR2" localSheetId="52">[0]!_______________IFR2</definedName>
    <definedName name="________________IFR2" localSheetId="53">[0]!_______________IFR2</definedName>
    <definedName name="________________IFR2" localSheetId="8">[0]!_______________IFR2</definedName>
    <definedName name="________________IFR2" localSheetId="54">[0]!_______________IFR2</definedName>
    <definedName name="________________IFR2">[0]!_______________IFR2</definedName>
    <definedName name="________________IFR22" localSheetId="52">[0]!_______________IFR22</definedName>
    <definedName name="________________IFR22" localSheetId="53">[0]!_______________IFR22</definedName>
    <definedName name="________________IFR22" localSheetId="8">[0]!_______________IFR22</definedName>
    <definedName name="________________IFR22" localSheetId="54">[0]!_______________IFR22</definedName>
    <definedName name="________________IFR22">[0]!_______________IFR22</definedName>
    <definedName name="________________IFR23" localSheetId="52">[0]!_______________IFR23</definedName>
    <definedName name="________________IFR23" localSheetId="53">[0]!_______________IFR23</definedName>
    <definedName name="________________IFR23" localSheetId="8">[0]!_______________IFR23</definedName>
    <definedName name="________________IFR23" localSheetId="54">[0]!_______________IFR23</definedName>
    <definedName name="________________IFR23">[0]!_______________IFR23</definedName>
    <definedName name="________________M21" localSheetId="52">[0]!____________M21</definedName>
    <definedName name="________________M21" localSheetId="53">[0]!____________M21</definedName>
    <definedName name="________________M21" localSheetId="8">[0]!____________M21</definedName>
    <definedName name="________________M21" localSheetId="54">[0]!____________M21</definedName>
    <definedName name="________________M21">[0]!____________M21</definedName>
    <definedName name="_______________cp1" localSheetId="52" hidden="1">{"'előző év december'!$A$2:$CP$214"}</definedName>
    <definedName name="_______________cp1" localSheetId="53" hidden="1">{"'előző év december'!$A$2:$CP$214"}</definedName>
    <definedName name="_______________cp1" localSheetId="8" hidden="1">{"'előző év december'!$A$2:$CP$214"}</definedName>
    <definedName name="_______________cp1" localSheetId="54" hidden="1">{"'előző év december'!$A$2:$CP$214"}</definedName>
    <definedName name="_______________cp1" localSheetId="34"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30" hidden="1">{"'előző év december'!$A$2:$CP$214"}</definedName>
    <definedName name="_______________cp1" localSheetId="31" hidden="1">{"'előző év december'!$A$2:$CP$214"}</definedName>
    <definedName name="_______________cp1" hidden="1">{"'előző év december'!$A$2:$CP$214"}</definedName>
    <definedName name="_______________cp10" localSheetId="52" hidden="1">{"'előző év december'!$A$2:$CP$214"}</definedName>
    <definedName name="_______________cp10" localSheetId="53" hidden="1">{"'előző év december'!$A$2:$CP$214"}</definedName>
    <definedName name="_______________cp10" localSheetId="8" hidden="1">{"'előző év december'!$A$2:$CP$214"}</definedName>
    <definedName name="_______________cp10" localSheetId="54" hidden="1">{"'előző év december'!$A$2:$CP$214"}</definedName>
    <definedName name="_______________cp10" localSheetId="34"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30" hidden="1">{"'előző év december'!$A$2:$CP$214"}</definedName>
    <definedName name="_______________cp10" localSheetId="31" hidden="1">{"'előző év december'!$A$2:$CP$214"}</definedName>
    <definedName name="_______________cp10" hidden="1">{"'előző év december'!$A$2:$CP$214"}</definedName>
    <definedName name="_______________cp11" localSheetId="52" hidden="1">{"'előző év december'!$A$2:$CP$214"}</definedName>
    <definedName name="_______________cp11" localSheetId="53" hidden="1">{"'előző év december'!$A$2:$CP$214"}</definedName>
    <definedName name="_______________cp11" localSheetId="8" hidden="1">{"'előző év december'!$A$2:$CP$214"}</definedName>
    <definedName name="_______________cp11" localSheetId="54" hidden="1">{"'előző év december'!$A$2:$CP$214"}</definedName>
    <definedName name="_______________cp11" localSheetId="34"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30" hidden="1">{"'előző év december'!$A$2:$CP$214"}</definedName>
    <definedName name="_______________cp11" localSheetId="31" hidden="1">{"'előző év december'!$A$2:$CP$214"}</definedName>
    <definedName name="_______________cp11" hidden="1">{"'előző év december'!$A$2:$CP$214"}</definedName>
    <definedName name="_______________cp2" localSheetId="52" hidden="1">{"'előző év december'!$A$2:$CP$214"}</definedName>
    <definedName name="_______________cp2" localSheetId="53" hidden="1">{"'előző év december'!$A$2:$CP$214"}</definedName>
    <definedName name="_______________cp2" localSheetId="8" hidden="1">{"'előző év december'!$A$2:$CP$214"}</definedName>
    <definedName name="_______________cp2" localSheetId="54" hidden="1">{"'előző év december'!$A$2:$CP$214"}</definedName>
    <definedName name="_______________cp2" localSheetId="34"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30" hidden="1">{"'előző év december'!$A$2:$CP$214"}</definedName>
    <definedName name="_______________cp2" localSheetId="31" hidden="1">{"'előző év december'!$A$2:$CP$214"}</definedName>
    <definedName name="_______________cp2" hidden="1">{"'előző év december'!$A$2:$CP$214"}</definedName>
    <definedName name="_______________cp3" localSheetId="52" hidden="1">{"'előző év december'!$A$2:$CP$214"}</definedName>
    <definedName name="_______________cp3" localSheetId="53" hidden="1">{"'előző év december'!$A$2:$CP$214"}</definedName>
    <definedName name="_______________cp3" localSheetId="8" hidden="1">{"'előző év december'!$A$2:$CP$214"}</definedName>
    <definedName name="_______________cp3" localSheetId="54" hidden="1">{"'előző év december'!$A$2:$CP$214"}</definedName>
    <definedName name="_______________cp3" localSheetId="34"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30" hidden="1">{"'előző év december'!$A$2:$CP$214"}</definedName>
    <definedName name="_______________cp3" localSheetId="31" hidden="1">{"'előző év december'!$A$2:$CP$214"}</definedName>
    <definedName name="_______________cp3" hidden="1">{"'előző év december'!$A$2:$CP$214"}</definedName>
    <definedName name="_______________cp4" localSheetId="52" hidden="1">{"'előző év december'!$A$2:$CP$214"}</definedName>
    <definedName name="_______________cp4" localSheetId="53" hidden="1">{"'előző év december'!$A$2:$CP$214"}</definedName>
    <definedName name="_______________cp4" localSheetId="8" hidden="1">{"'előző év december'!$A$2:$CP$214"}</definedName>
    <definedName name="_______________cp4" localSheetId="54" hidden="1">{"'előző év december'!$A$2:$CP$214"}</definedName>
    <definedName name="_______________cp4" localSheetId="34"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30" hidden="1">{"'előző év december'!$A$2:$CP$214"}</definedName>
    <definedName name="_______________cp4" localSheetId="31" hidden="1">{"'előző év december'!$A$2:$CP$214"}</definedName>
    <definedName name="_______________cp4" hidden="1">{"'előző év december'!$A$2:$CP$214"}</definedName>
    <definedName name="_______________cp5" localSheetId="52" hidden="1">{"'előző év december'!$A$2:$CP$214"}</definedName>
    <definedName name="_______________cp5" localSheetId="53" hidden="1">{"'előző év december'!$A$2:$CP$214"}</definedName>
    <definedName name="_______________cp5" localSheetId="8" hidden="1">{"'előző év december'!$A$2:$CP$214"}</definedName>
    <definedName name="_______________cp5" localSheetId="54" hidden="1">{"'előző év december'!$A$2:$CP$214"}</definedName>
    <definedName name="_______________cp5" localSheetId="34"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30" hidden="1">{"'előző év december'!$A$2:$CP$214"}</definedName>
    <definedName name="_______________cp5" localSheetId="31" hidden="1">{"'előző év december'!$A$2:$CP$214"}</definedName>
    <definedName name="_______________cp5" hidden="1">{"'előző év december'!$A$2:$CP$214"}</definedName>
    <definedName name="_______________cp6" localSheetId="52" hidden="1">{"'előző év december'!$A$2:$CP$214"}</definedName>
    <definedName name="_______________cp6" localSheetId="53" hidden="1">{"'előző év december'!$A$2:$CP$214"}</definedName>
    <definedName name="_______________cp6" localSheetId="8" hidden="1">{"'előző év december'!$A$2:$CP$214"}</definedName>
    <definedName name="_______________cp6" localSheetId="54" hidden="1">{"'előző év december'!$A$2:$CP$214"}</definedName>
    <definedName name="_______________cp6" localSheetId="34"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30" hidden="1">{"'előző év december'!$A$2:$CP$214"}</definedName>
    <definedName name="_______________cp6" localSheetId="31" hidden="1">{"'előző év december'!$A$2:$CP$214"}</definedName>
    <definedName name="_______________cp6" hidden="1">{"'előző év december'!$A$2:$CP$214"}</definedName>
    <definedName name="_______________cp7" localSheetId="52" hidden="1">{"'előző év december'!$A$2:$CP$214"}</definedName>
    <definedName name="_______________cp7" localSheetId="53" hidden="1">{"'előző év december'!$A$2:$CP$214"}</definedName>
    <definedName name="_______________cp7" localSheetId="8" hidden="1">{"'előző év december'!$A$2:$CP$214"}</definedName>
    <definedName name="_______________cp7" localSheetId="54" hidden="1">{"'előző év december'!$A$2:$CP$214"}</definedName>
    <definedName name="_______________cp7" localSheetId="34"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30" hidden="1">{"'előző év december'!$A$2:$CP$214"}</definedName>
    <definedName name="_______________cp7" localSheetId="31" hidden="1">{"'előző év december'!$A$2:$CP$214"}</definedName>
    <definedName name="_______________cp7" hidden="1">{"'előző év december'!$A$2:$CP$214"}</definedName>
    <definedName name="_______________cp8" localSheetId="52" hidden="1">{"'előző év december'!$A$2:$CP$214"}</definedName>
    <definedName name="_______________cp8" localSheetId="53" hidden="1">{"'előző év december'!$A$2:$CP$214"}</definedName>
    <definedName name="_______________cp8" localSheetId="8" hidden="1">{"'előző év december'!$A$2:$CP$214"}</definedName>
    <definedName name="_______________cp8" localSheetId="54" hidden="1">{"'előző év december'!$A$2:$CP$214"}</definedName>
    <definedName name="_______________cp8" localSheetId="34"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30" hidden="1">{"'előző év december'!$A$2:$CP$214"}</definedName>
    <definedName name="_______________cp8" localSheetId="31" hidden="1">{"'előző év december'!$A$2:$CP$214"}</definedName>
    <definedName name="_______________cp8" hidden="1">{"'előző év december'!$A$2:$CP$214"}</definedName>
    <definedName name="_______________cp9" localSheetId="52" hidden="1">{"'előző év december'!$A$2:$CP$214"}</definedName>
    <definedName name="_______________cp9" localSheetId="53" hidden="1">{"'előző év december'!$A$2:$CP$214"}</definedName>
    <definedName name="_______________cp9" localSheetId="8" hidden="1">{"'előző év december'!$A$2:$CP$214"}</definedName>
    <definedName name="_______________cp9" localSheetId="54" hidden="1">{"'előző év december'!$A$2:$CP$214"}</definedName>
    <definedName name="_______________cp9" localSheetId="34"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30" hidden="1">{"'előző év december'!$A$2:$CP$214"}</definedName>
    <definedName name="_______________cp9" localSheetId="31" hidden="1">{"'előző év december'!$A$2:$CP$214"}</definedName>
    <definedName name="_______________cp9" hidden="1">{"'előző év december'!$A$2:$CP$214"}</definedName>
    <definedName name="_______________cpr2" localSheetId="52" hidden="1">{"'előző év december'!$A$2:$CP$214"}</definedName>
    <definedName name="_______________cpr2" localSheetId="53" hidden="1">{"'előző év december'!$A$2:$CP$214"}</definedName>
    <definedName name="_______________cpr2" localSheetId="8" hidden="1">{"'előző év december'!$A$2:$CP$214"}</definedName>
    <definedName name="_______________cpr2" localSheetId="54" hidden="1">{"'előző év december'!$A$2:$CP$214"}</definedName>
    <definedName name="_______________cpr2" localSheetId="34"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30" hidden="1">{"'előző év december'!$A$2:$CP$214"}</definedName>
    <definedName name="_______________cpr2" localSheetId="31" hidden="1">{"'előző év december'!$A$2:$CP$214"}</definedName>
    <definedName name="_______________cpr2" hidden="1">{"'előző év december'!$A$2:$CP$214"}</definedName>
    <definedName name="_______________cpr3" localSheetId="52" hidden="1">{"'előző év december'!$A$2:$CP$214"}</definedName>
    <definedName name="_______________cpr3" localSheetId="53" hidden="1">{"'előző év december'!$A$2:$CP$214"}</definedName>
    <definedName name="_______________cpr3" localSheetId="8" hidden="1">{"'előző év december'!$A$2:$CP$214"}</definedName>
    <definedName name="_______________cpr3" localSheetId="54" hidden="1">{"'előző év december'!$A$2:$CP$214"}</definedName>
    <definedName name="_______________cpr3" localSheetId="34"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30" hidden="1">{"'előző év december'!$A$2:$CP$214"}</definedName>
    <definedName name="_______________cpr3" localSheetId="31" hidden="1">{"'előző év december'!$A$2:$CP$214"}</definedName>
    <definedName name="_______________cpr3" hidden="1">{"'előző év december'!$A$2:$CP$214"}</definedName>
    <definedName name="_______________cpr4" localSheetId="52" hidden="1">{"'előző év december'!$A$2:$CP$214"}</definedName>
    <definedName name="_______________cpr4" localSheetId="53" hidden="1">{"'előző év december'!$A$2:$CP$214"}</definedName>
    <definedName name="_______________cpr4" localSheetId="8" hidden="1">{"'előző év december'!$A$2:$CP$214"}</definedName>
    <definedName name="_______________cpr4" localSheetId="54" hidden="1">{"'előző év december'!$A$2:$CP$214"}</definedName>
    <definedName name="_______________cpr4" localSheetId="34"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30" hidden="1">{"'előző év december'!$A$2:$CP$214"}</definedName>
    <definedName name="_______________cpr4" localSheetId="31"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52">[0]!____________M21</definedName>
    <definedName name="_______________M21" localSheetId="53">[0]!____________M21</definedName>
    <definedName name="_______________M21" localSheetId="8">[0]!____________M21</definedName>
    <definedName name="_______________M21" localSheetId="54">[0]!____________M21</definedName>
    <definedName name="_______________M21">[0]!____________M21</definedName>
    <definedName name="______________cp1" localSheetId="52" hidden="1">{"'előző év december'!$A$2:$CP$214"}</definedName>
    <definedName name="______________cp1" localSheetId="53" hidden="1">{"'előző év december'!$A$2:$CP$214"}</definedName>
    <definedName name="______________cp1" localSheetId="8" hidden="1">{"'előző év december'!$A$2:$CP$214"}</definedName>
    <definedName name="______________cp1" localSheetId="54" hidden="1">{"'előző év december'!$A$2:$CP$214"}</definedName>
    <definedName name="______________cp1" localSheetId="34"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30" hidden="1">{"'előző év december'!$A$2:$CP$214"}</definedName>
    <definedName name="______________cp1" localSheetId="31" hidden="1">{"'előző év december'!$A$2:$CP$214"}</definedName>
    <definedName name="______________cp1" hidden="1">{"'előző év december'!$A$2:$CP$214"}</definedName>
    <definedName name="______________cp10" localSheetId="52" hidden="1">{"'előző év december'!$A$2:$CP$214"}</definedName>
    <definedName name="______________cp10" localSheetId="53" hidden="1">{"'előző év december'!$A$2:$CP$214"}</definedName>
    <definedName name="______________cp10" localSheetId="8" hidden="1">{"'előző év december'!$A$2:$CP$214"}</definedName>
    <definedName name="______________cp10" localSheetId="54" hidden="1">{"'előző év december'!$A$2:$CP$214"}</definedName>
    <definedName name="______________cp10" localSheetId="34"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30" hidden="1">{"'előző év december'!$A$2:$CP$214"}</definedName>
    <definedName name="______________cp10" localSheetId="31" hidden="1">{"'előző év december'!$A$2:$CP$214"}</definedName>
    <definedName name="______________cp10" hidden="1">{"'előző év december'!$A$2:$CP$214"}</definedName>
    <definedName name="______________cp11" localSheetId="52" hidden="1">{"'előző év december'!$A$2:$CP$214"}</definedName>
    <definedName name="______________cp11" localSheetId="53" hidden="1">{"'előző év december'!$A$2:$CP$214"}</definedName>
    <definedName name="______________cp11" localSheetId="8" hidden="1">{"'előző év december'!$A$2:$CP$214"}</definedName>
    <definedName name="______________cp11" localSheetId="54" hidden="1">{"'előző év december'!$A$2:$CP$214"}</definedName>
    <definedName name="______________cp11" localSheetId="34"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30" hidden="1">{"'előző év december'!$A$2:$CP$214"}</definedName>
    <definedName name="______________cp11" localSheetId="31" hidden="1">{"'előző év december'!$A$2:$CP$214"}</definedName>
    <definedName name="______________cp11" hidden="1">{"'előző év december'!$A$2:$CP$214"}</definedName>
    <definedName name="______________cp2" localSheetId="52" hidden="1">{"'előző év december'!$A$2:$CP$214"}</definedName>
    <definedName name="______________cp2" localSheetId="53" hidden="1">{"'előző év december'!$A$2:$CP$214"}</definedName>
    <definedName name="______________cp2" localSheetId="8" hidden="1">{"'előző év december'!$A$2:$CP$214"}</definedName>
    <definedName name="______________cp2" localSheetId="54" hidden="1">{"'előző év december'!$A$2:$CP$214"}</definedName>
    <definedName name="______________cp2" localSheetId="34"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30" hidden="1">{"'előző év december'!$A$2:$CP$214"}</definedName>
    <definedName name="______________cp2" localSheetId="31" hidden="1">{"'előző év december'!$A$2:$CP$214"}</definedName>
    <definedName name="______________cp2" hidden="1">{"'előző év december'!$A$2:$CP$214"}</definedName>
    <definedName name="______________cp3" localSheetId="52" hidden="1">{"'előző év december'!$A$2:$CP$214"}</definedName>
    <definedName name="______________cp3" localSheetId="53" hidden="1">{"'előző év december'!$A$2:$CP$214"}</definedName>
    <definedName name="______________cp3" localSheetId="8" hidden="1">{"'előző év december'!$A$2:$CP$214"}</definedName>
    <definedName name="______________cp3" localSheetId="54" hidden="1">{"'előző év december'!$A$2:$CP$214"}</definedName>
    <definedName name="______________cp3" localSheetId="34"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30" hidden="1">{"'előző év december'!$A$2:$CP$214"}</definedName>
    <definedName name="______________cp3" localSheetId="31" hidden="1">{"'előző év december'!$A$2:$CP$214"}</definedName>
    <definedName name="______________cp3" hidden="1">{"'előző év december'!$A$2:$CP$214"}</definedName>
    <definedName name="______________cp4" localSheetId="52" hidden="1">{"'előző év december'!$A$2:$CP$214"}</definedName>
    <definedName name="______________cp4" localSheetId="53" hidden="1">{"'előző év december'!$A$2:$CP$214"}</definedName>
    <definedName name="______________cp4" localSheetId="8" hidden="1">{"'előző év december'!$A$2:$CP$214"}</definedName>
    <definedName name="______________cp4" localSheetId="54" hidden="1">{"'előző év december'!$A$2:$CP$214"}</definedName>
    <definedName name="______________cp4" localSheetId="34"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30" hidden="1">{"'előző év december'!$A$2:$CP$214"}</definedName>
    <definedName name="______________cp4" localSheetId="31" hidden="1">{"'előző év december'!$A$2:$CP$214"}</definedName>
    <definedName name="______________cp4" hidden="1">{"'előző év december'!$A$2:$CP$214"}</definedName>
    <definedName name="______________cp5" localSheetId="52" hidden="1">{"'előző év december'!$A$2:$CP$214"}</definedName>
    <definedName name="______________cp5" localSheetId="53" hidden="1">{"'előző év december'!$A$2:$CP$214"}</definedName>
    <definedName name="______________cp5" localSheetId="8" hidden="1">{"'előző év december'!$A$2:$CP$214"}</definedName>
    <definedName name="______________cp5" localSheetId="54" hidden="1">{"'előző év december'!$A$2:$CP$214"}</definedName>
    <definedName name="______________cp5" localSheetId="34"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30" hidden="1">{"'előző év december'!$A$2:$CP$214"}</definedName>
    <definedName name="______________cp5" localSheetId="31" hidden="1">{"'előző év december'!$A$2:$CP$214"}</definedName>
    <definedName name="______________cp5" hidden="1">{"'előző év december'!$A$2:$CP$214"}</definedName>
    <definedName name="______________cp6" localSheetId="52" hidden="1">{"'előző év december'!$A$2:$CP$214"}</definedName>
    <definedName name="______________cp6" localSheetId="53" hidden="1">{"'előző év december'!$A$2:$CP$214"}</definedName>
    <definedName name="______________cp6" localSheetId="8" hidden="1">{"'előző év december'!$A$2:$CP$214"}</definedName>
    <definedName name="______________cp6" localSheetId="54" hidden="1">{"'előző év december'!$A$2:$CP$214"}</definedName>
    <definedName name="______________cp6" localSheetId="34"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30" hidden="1">{"'előző év december'!$A$2:$CP$214"}</definedName>
    <definedName name="______________cp6" localSheetId="31" hidden="1">{"'előző év december'!$A$2:$CP$214"}</definedName>
    <definedName name="______________cp6" hidden="1">{"'előző év december'!$A$2:$CP$214"}</definedName>
    <definedName name="______________cp7" localSheetId="52" hidden="1">{"'előző év december'!$A$2:$CP$214"}</definedName>
    <definedName name="______________cp7" localSheetId="53" hidden="1">{"'előző év december'!$A$2:$CP$214"}</definedName>
    <definedName name="______________cp7" localSheetId="8" hidden="1">{"'előző év december'!$A$2:$CP$214"}</definedName>
    <definedName name="______________cp7" localSheetId="54" hidden="1">{"'előző év december'!$A$2:$CP$214"}</definedName>
    <definedName name="______________cp7" localSheetId="34"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30" hidden="1">{"'előző év december'!$A$2:$CP$214"}</definedName>
    <definedName name="______________cp7" localSheetId="31" hidden="1">{"'előző év december'!$A$2:$CP$214"}</definedName>
    <definedName name="______________cp7" hidden="1">{"'előző év december'!$A$2:$CP$214"}</definedName>
    <definedName name="______________cp8" localSheetId="52" hidden="1">{"'előző év december'!$A$2:$CP$214"}</definedName>
    <definedName name="______________cp8" localSheetId="53" hidden="1">{"'előző év december'!$A$2:$CP$214"}</definedName>
    <definedName name="______________cp8" localSheetId="8" hidden="1">{"'előző év december'!$A$2:$CP$214"}</definedName>
    <definedName name="______________cp8" localSheetId="54" hidden="1">{"'előző év december'!$A$2:$CP$214"}</definedName>
    <definedName name="______________cp8" localSheetId="34"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30" hidden="1">{"'előző év december'!$A$2:$CP$214"}</definedName>
    <definedName name="______________cp8" localSheetId="31" hidden="1">{"'előző év december'!$A$2:$CP$214"}</definedName>
    <definedName name="______________cp8" hidden="1">{"'előző év december'!$A$2:$CP$214"}</definedName>
    <definedName name="______________cp9" localSheetId="52" hidden="1">{"'előző év december'!$A$2:$CP$214"}</definedName>
    <definedName name="______________cp9" localSheetId="53" hidden="1">{"'előző év december'!$A$2:$CP$214"}</definedName>
    <definedName name="______________cp9" localSheetId="8" hidden="1">{"'előző év december'!$A$2:$CP$214"}</definedName>
    <definedName name="______________cp9" localSheetId="54" hidden="1">{"'előző év december'!$A$2:$CP$214"}</definedName>
    <definedName name="______________cp9" localSheetId="34"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30" hidden="1">{"'előző év december'!$A$2:$CP$214"}</definedName>
    <definedName name="______________cp9" localSheetId="31" hidden="1">{"'előző év december'!$A$2:$CP$214"}</definedName>
    <definedName name="______________cp9" hidden="1">{"'előző év december'!$A$2:$CP$214"}</definedName>
    <definedName name="______________cpr2" localSheetId="52" hidden="1">{"'előző év december'!$A$2:$CP$214"}</definedName>
    <definedName name="______________cpr2" localSheetId="53" hidden="1">{"'előző év december'!$A$2:$CP$214"}</definedName>
    <definedName name="______________cpr2" localSheetId="8" hidden="1">{"'előző év december'!$A$2:$CP$214"}</definedName>
    <definedName name="______________cpr2" localSheetId="54" hidden="1">{"'előző év december'!$A$2:$CP$214"}</definedName>
    <definedName name="______________cpr2" localSheetId="34"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30" hidden="1">{"'előző év december'!$A$2:$CP$214"}</definedName>
    <definedName name="______________cpr2" localSheetId="31" hidden="1">{"'előző év december'!$A$2:$CP$214"}</definedName>
    <definedName name="______________cpr2" hidden="1">{"'előző év december'!$A$2:$CP$214"}</definedName>
    <definedName name="______________cpr3" localSheetId="52" hidden="1">{"'előző év december'!$A$2:$CP$214"}</definedName>
    <definedName name="______________cpr3" localSheetId="53" hidden="1">{"'előző év december'!$A$2:$CP$214"}</definedName>
    <definedName name="______________cpr3" localSheetId="8" hidden="1">{"'előző év december'!$A$2:$CP$214"}</definedName>
    <definedName name="______________cpr3" localSheetId="54" hidden="1">{"'előző év december'!$A$2:$CP$214"}</definedName>
    <definedName name="______________cpr3" localSheetId="34"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30" hidden="1">{"'előző év december'!$A$2:$CP$214"}</definedName>
    <definedName name="______________cpr3" localSheetId="31" hidden="1">{"'előző év december'!$A$2:$CP$214"}</definedName>
    <definedName name="______________cpr3" hidden="1">{"'előző év december'!$A$2:$CP$214"}</definedName>
    <definedName name="______________cpr4" localSheetId="52" hidden="1">{"'előző év december'!$A$2:$CP$214"}</definedName>
    <definedName name="______________cpr4" localSheetId="53" hidden="1">{"'előző év december'!$A$2:$CP$214"}</definedName>
    <definedName name="______________cpr4" localSheetId="8" hidden="1">{"'előző év december'!$A$2:$CP$214"}</definedName>
    <definedName name="______________cpr4" localSheetId="54" hidden="1">{"'előző év december'!$A$2:$CP$214"}</definedName>
    <definedName name="______________cpr4" localSheetId="34"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30" hidden="1">{"'előző év december'!$A$2:$CP$214"}</definedName>
    <definedName name="______________cpr4" localSheetId="31" hidden="1">{"'előző év december'!$A$2:$CP$214"}</definedName>
    <definedName name="______________cpr4" hidden="1">{"'előző év december'!$A$2:$CP$214"}</definedName>
    <definedName name="______________IFR2" localSheetId="52">[0]!_____IFR2</definedName>
    <definedName name="______________IFR2" localSheetId="53">[0]!_____IFR2</definedName>
    <definedName name="______________IFR2" localSheetId="8">[0]!_____IFR2</definedName>
    <definedName name="______________IFR2" localSheetId="54">[0]!_____IFR2</definedName>
    <definedName name="______________IFR2">[0]!_____IFR2</definedName>
    <definedName name="______________IFR22" localSheetId="52">[0]!_____IFR22</definedName>
    <definedName name="______________IFR22" localSheetId="53">[0]!_____IFR22</definedName>
    <definedName name="______________IFR22" localSheetId="8">[0]!_____IFR22</definedName>
    <definedName name="______________IFR22" localSheetId="54">[0]!_____IFR22</definedName>
    <definedName name="______________IFR22">[0]!_____IFR22</definedName>
    <definedName name="______________IFR23" localSheetId="52">[0]!_____IFR23</definedName>
    <definedName name="______________IFR23" localSheetId="53">[0]!_____IFR23</definedName>
    <definedName name="______________IFR23" localSheetId="8">[0]!_____IFR23</definedName>
    <definedName name="______________IFR23" localSheetId="54">[0]!_____IFR23</definedName>
    <definedName name="______________IFR23">[0]!_____IFR23</definedName>
    <definedName name="______________M21" localSheetId="52">[0]!____________M21</definedName>
    <definedName name="______________M21" localSheetId="53">[0]!____________M21</definedName>
    <definedName name="______________M21" localSheetId="8">[0]!____________M21</definedName>
    <definedName name="______________M21" localSheetId="54">[0]!____________M21</definedName>
    <definedName name="______________M21">[0]!____________M21</definedName>
    <definedName name="_____________aaa" localSheetId="52" hidden="1">{"'előző év december'!$A$2:$CP$214"}</definedName>
    <definedName name="_____________aaa" localSheetId="53" hidden="1">{"'előző év december'!$A$2:$CP$214"}</definedName>
    <definedName name="_____________aaa" localSheetId="8" hidden="1">{"'előző év december'!$A$2:$CP$214"}</definedName>
    <definedName name="_____________aaa" localSheetId="54" hidden="1">{"'előző év december'!$A$2:$CP$214"}</definedName>
    <definedName name="_____________aaa" localSheetId="34"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30" hidden="1">{"'előző év december'!$A$2:$CP$214"}</definedName>
    <definedName name="_____________aaa" localSheetId="31" hidden="1">{"'előző év december'!$A$2:$CP$214"}</definedName>
    <definedName name="_____________aaa" hidden="1">{"'előző év december'!$A$2:$CP$214"}</definedName>
    <definedName name="_____________cp1" localSheetId="52" hidden="1">{"'előző év december'!$A$2:$CP$214"}</definedName>
    <definedName name="_____________cp1" localSheetId="53" hidden="1">{"'előző év december'!$A$2:$CP$214"}</definedName>
    <definedName name="_____________cp1" localSheetId="8" hidden="1">{"'előző év december'!$A$2:$CP$214"}</definedName>
    <definedName name="_____________cp1" localSheetId="54" hidden="1">{"'előző év december'!$A$2:$CP$214"}</definedName>
    <definedName name="_____________cp1" localSheetId="34"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30" hidden="1">{"'előző év december'!$A$2:$CP$214"}</definedName>
    <definedName name="_____________cp1" localSheetId="31" hidden="1">{"'előző év december'!$A$2:$CP$214"}</definedName>
    <definedName name="_____________cp1" hidden="1">{"'előző év december'!$A$2:$CP$214"}</definedName>
    <definedName name="_____________cp10" localSheetId="52" hidden="1">{"'előző év december'!$A$2:$CP$214"}</definedName>
    <definedName name="_____________cp10" localSheetId="53" hidden="1">{"'előző év december'!$A$2:$CP$214"}</definedName>
    <definedName name="_____________cp10" localSheetId="8" hidden="1">{"'előző év december'!$A$2:$CP$214"}</definedName>
    <definedName name="_____________cp10" localSheetId="54" hidden="1">{"'előző év december'!$A$2:$CP$214"}</definedName>
    <definedName name="_____________cp10" localSheetId="34"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30" hidden="1">{"'előző év december'!$A$2:$CP$214"}</definedName>
    <definedName name="_____________cp10" localSheetId="31" hidden="1">{"'előző év december'!$A$2:$CP$214"}</definedName>
    <definedName name="_____________cp10" hidden="1">{"'előző év december'!$A$2:$CP$214"}</definedName>
    <definedName name="_____________cp11" localSheetId="52" hidden="1">{"'előző év december'!$A$2:$CP$214"}</definedName>
    <definedName name="_____________cp11" localSheetId="53" hidden="1">{"'előző év december'!$A$2:$CP$214"}</definedName>
    <definedName name="_____________cp11" localSheetId="8" hidden="1">{"'előző év december'!$A$2:$CP$214"}</definedName>
    <definedName name="_____________cp11" localSheetId="54" hidden="1">{"'előző év december'!$A$2:$CP$214"}</definedName>
    <definedName name="_____________cp11" localSheetId="34"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30" hidden="1">{"'előző év december'!$A$2:$CP$214"}</definedName>
    <definedName name="_____________cp11" localSheetId="31" hidden="1">{"'előző év december'!$A$2:$CP$214"}</definedName>
    <definedName name="_____________cp11" hidden="1">{"'előző év december'!$A$2:$CP$214"}</definedName>
    <definedName name="_____________cp2" localSheetId="52" hidden="1">{"'előző év december'!$A$2:$CP$214"}</definedName>
    <definedName name="_____________cp2" localSheetId="53" hidden="1">{"'előző év december'!$A$2:$CP$214"}</definedName>
    <definedName name="_____________cp2" localSheetId="8" hidden="1">{"'előző év december'!$A$2:$CP$214"}</definedName>
    <definedName name="_____________cp2" localSheetId="54" hidden="1">{"'előző év december'!$A$2:$CP$214"}</definedName>
    <definedName name="_____________cp2" localSheetId="34"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30" hidden="1">{"'előző év december'!$A$2:$CP$214"}</definedName>
    <definedName name="_____________cp2" localSheetId="31" hidden="1">{"'előző év december'!$A$2:$CP$214"}</definedName>
    <definedName name="_____________cp2" hidden="1">{"'előző év december'!$A$2:$CP$214"}</definedName>
    <definedName name="_____________cp3" localSheetId="52" hidden="1">{"'előző év december'!$A$2:$CP$214"}</definedName>
    <definedName name="_____________cp3" localSheetId="53" hidden="1">{"'előző év december'!$A$2:$CP$214"}</definedName>
    <definedName name="_____________cp3" localSheetId="8" hidden="1">{"'előző év december'!$A$2:$CP$214"}</definedName>
    <definedName name="_____________cp3" localSheetId="54" hidden="1">{"'előző év december'!$A$2:$CP$214"}</definedName>
    <definedName name="_____________cp3" localSheetId="34"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30" hidden="1">{"'előző év december'!$A$2:$CP$214"}</definedName>
    <definedName name="_____________cp3" localSheetId="31" hidden="1">{"'előző év december'!$A$2:$CP$214"}</definedName>
    <definedName name="_____________cp3" hidden="1">{"'előző év december'!$A$2:$CP$214"}</definedName>
    <definedName name="_____________cp4" localSheetId="52" hidden="1">{"'előző év december'!$A$2:$CP$214"}</definedName>
    <definedName name="_____________cp4" localSheetId="53" hidden="1">{"'előző év december'!$A$2:$CP$214"}</definedName>
    <definedName name="_____________cp4" localSheetId="8" hidden="1">{"'előző év december'!$A$2:$CP$214"}</definedName>
    <definedName name="_____________cp4" localSheetId="54" hidden="1">{"'előző év december'!$A$2:$CP$214"}</definedName>
    <definedName name="_____________cp4" localSheetId="34"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30" hidden="1">{"'előző év december'!$A$2:$CP$214"}</definedName>
    <definedName name="_____________cp4" localSheetId="31" hidden="1">{"'előző év december'!$A$2:$CP$214"}</definedName>
    <definedName name="_____________cp4" hidden="1">{"'előző év december'!$A$2:$CP$214"}</definedName>
    <definedName name="_____________cp5" localSheetId="52" hidden="1">{"'előző év december'!$A$2:$CP$214"}</definedName>
    <definedName name="_____________cp5" localSheetId="53" hidden="1">{"'előző év december'!$A$2:$CP$214"}</definedName>
    <definedName name="_____________cp5" localSheetId="8" hidden="1">{"'előző év december'!$A$2:$CP$214"}</definedName>
    <definedName name="_____________cp5" localSheetId="54" hidden="1">{"'előző év december'!$A$2:$CP$214"}</definedName>
    <definedName name="_____________cp5" localSheetId="34"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30" hidden="1">{"'előző év december'!$A$2:$CP$214"}</definedName>
    <definedName name="_____________cp5" localSheetId="31" hidden="1">{"'előző év december'!$A$2:$CP$214"}</definedName>
    <definedName name="_____________cp5" hidden="1">{"'előző év december'!$A$2:$CP$214"}</definedName>
    <definedName name="_____________cp6" localSheetId="52" hidden="1">{"'előző év december'!$A$2:$CP$214"}</definedName>
    <definedName name="_____________cp6" localSheetId="53" hidden="1">{"'előző év december'!$A$2:$CP$214"}</definedName>
    <definedName name="_____________cp6" localSheetId="8" hidden="1">{"'előző év december'!$A$2:$CP$214"}</definedName>
    <definedName name="_____________cp6" localSheetId="54" hidden="1">{"'előző év december'!$A$2:$CP$214"}</definedName>
    <definedName name="_____________cp6" localSheetId="34"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30" hidden="1">{"'előző év december'!$A$2:$CP$214"}</definedName>
    <definedName name="_____________cp6" localSheetId="31" hidden="1">{"'előző év december'!$A$2:$CP$214"}</definedName>
    <definedName name="_____________cp6" hidden="1">{"'előző év december'!$A$2:$CP$214"}</definedName>
    <definedName name="_____________cp7" localSheetId="52" hidden="1">{"'előző év december'!$A$2:$CP$214"}</definedName>
    <definedName name="_____________cp7" localSheetId="53" hidden="1">{"'előző év december'!$A$2:$CP$214"}</definedName>
    <definedName name="_____________cp7" localSheetId="8" hidden="1">{"'előző év december'!$A$2:$CP$214"}</definedName>
    <definedName name="_____________cp7" localSheetId="54" hidden="1">{"'előző év december'!$A$2:$CP$214"}</definedName>
    <definedName name="_____________cp7" localSheetId="34"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30" hidden="1">{"'előző év december'!$A$2:$CP$214"}</definedName>
    <definedName name="_____________cp7" localSheetId="31" hidden="1">{"'előző év december'!$A$2:$CP$214"}</definedName>
    <definedName name="_____________cp7" hidden="1">{"'előző év december'!$A$2:$CP$214"}</definedName>
    <definedName name="_____________cp8" localSheetId="52" hidden="1">{"'előző év december'!$A$2:$CP$214"}</definedName>
    <definedName name="_____________cp8" localSheetId="53" hidden="1">{"'előző év december'!$A$2:$CP$214"}</definedName>
    <definedName name="_____________cp8" localSheetId="8" hidden="1">{"'előző év december'!$A$2:$CP$214"}</definedName>
    <definedName name="_____________cp8" localSheetId="54" hidden="1">{"'előző év december'!$A$2:$CP$214"}</definedName>
    <definedName name="_____________cp8" localSheetId="34"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30" hidden="1">{"'előző év december'!$A$2:$CP$214"}</definedName>
    <definedName name="_____________cp8" localSheetId="31" hidden="1">{"'előző év december'!$A$2:$CP$214"}</definedName>
    <definedName name="_____________cp8" hidden="1">{"'előző év december'!$A$2:$CP$214"}</definedName>
    <definedName name="_____________cp9" localSheetId="52" hidden="1">{"'előző év december'!$A$2:$CP$214"}</definedName>
    <definedName name="_____________cp9" localSheetId="53" hidden="1">{"'előző év december'!$A$2:$CP$214"}</definedName>
    <definedName name="_____________cp9" localSheetId="8" hidden="1">{"'előző év december'!$A$2:$CP$214"}</definedName>
    <definedName name="_____________cp9" localSheetId="54" hidden="1">{"'előző év december'!$A$2:$CP$214"}</definedName>
    <definedName name="_____________cp9" localSheetId="34"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30" hidden="1">{"'előző év december'!$A$2:$CP$214"}</definedName>
    <definedName name="_____________cp9" localSheetId="31" hidden="1">{"'előző év december'!$A$2:$CP$214"}</definedName>
    <definedName name="_____________cp9" hidden="1">{"'előző év december'!$A$2:$CP$214"}</definedName>
    <definedName name="_____________cpr2" localSheetId="52" hidden="1">{"'előző év december'!$A$2:$CP$214"}</definedName>
    <definedName name="_____________cpr2" localSheetId="53" hidden="1">{"'előző év december'!$A$2:$CP$214"}</definedName>
    <definedName name="_____________cpr2" localSheetId="8" hidden="1">{"'előző év december'!$A$2:$CP$214"}</definedName>
    <definedName name="_____________cpr2" localSheetId="54" hidden="1">{"'előző év december'!$A$2:$CP$214"}</definedName>
    <definedName name="_____________cpr2" localSheetId="34"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30" hidden="1">{"'előző év december'!$A$2:$CP$214"}</definedName>
    <definedName name="_____________cpr2" localSheetId="31" hidden="1">{"'előző év december'!$A$2:$CP$214"}</definedName>
    <definedName name="_____________cpr2" hidden="1">{"'előző év december'!$A$2:$CP$214"}</definedName>
    <definedName name="_____________cpr3" localSheetId="52" hidden="1">{"'előző év december'!$A$2:$CP$214"}</definedName>
    <definedName name="_____________cpr3" localSheetId="53" hidden="1">{"'előző év december'!$A$2:$CP$214"}</definedName>
    <definedName name="_____________cpr3" localSheetId="8" hidden="1">{"'előző év december'!$A$2:$CP$214"}</definedName>
    <definedName name="_____________cpr3" localSheetId="54" hidden="1">{"'előző év december'!$A$2:$CP$214"}</definedName>
    <definedName name="_____________cpr3" localSheetId="34"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30" hidden="1">{"'előző év december'!$A$2:$CP$214"}</definedName>
    <definedName name="_____________cpr3" localSheetId="31" hidden="1">{"'előző év december'!$A$2:$CP$214"}</definedName>
    <definedName name="_____________cpr3" hidden="1">{"'előző év december'!$A$2:$CP$214"}</definedName>
    <definedName name="_____________cpr4" localSheetId="52" hidden="1">{"'előző év december'!$A$2:$CP$214"}</definedName>
    <definedName name="_____________cpr4" localSheetId="53" hidden="1">{"'előző év december'!$A$2:$CP$214"}</definedName>
    <definedName name="_____________cpr4" localSheetId="8" hidden="1">{"'előző év december'!$A$2:$CP$214"}</definedName>
    <definedName name="_____________cpr4" localSheetId="54" hidden="1">{"'előző év december'!$A$2:$CP$214"}</definedName>
    <definedName name="_____________cpr4" localSheetId="34"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30" hidden="1">{"'előző év december'!$A$2:$CP$214"}</definedName>
    <definedName name="_____________cpr4" localSheetId="31" hidden="1">{"'előző év december'!$A$2:$CP$214"}</definedName>
    <definedName name="_____________cpr4" hidden="1">{"'előző év december'!$A$2:$CP$214"}</definedName>
    <definedName name="_____________IFR2" localSheetId="52">[0]!_____IFR2</definedName>
    <definedName name="_____________IFR2" localSheetId="53">[0]!_____IFR2</definedName>
    <definedName name="_____________IFR2" localSheetId="8">[0]!_____IFR2</definedName>
    <definedName name="_____________IFR2" localSheetId="54">[0]!_____IFR2</definedName>
    <definedName name="_____________IFR2">[0]!_____IFR2</definedName>
    <definedName name="_____________IFR22" localSheetId="52">[0]!_____IFR22</definedName>
    <definedName name="_____________IFR22" localSheetId="53">[0]!_____IFR22</definedName>
    <definedName name="_____________IFR22" localSheetId="8">[0]!_____IFR22</definedName>
    <definedName name="_____________IFR22" localSheetId="54">[0]!_____IFR22</definedName>
    <definedName name="_____________IFR22">[0]!_____IFR22</definedName>
    <definedName name="_____________IFR23" localSheetId="52">[0]!_____IFR23</definedName>
    <definedName name="_____________IFR23" localSheetId="53">[0]!_____IFR23</definedName>
    <definedName name="_____________IFR23" localSheetId="8">[0]!_____IFR23</definedName>
    <definedName name="_____________IFR23" localSheetId="54">[0]!_____IFR23</definedName>
    <definedName name="_____________IFR23">[0]!_____IFR23</definedName>
    <definedName name="_____________M21" localSheetId="52">[0]!____________M21</definedName>
    <definedName name="_____________M21" localSheetId="53">[0]!____________M21</definedName>
    <definedName name="_____________M21" localSheetId="8">[0]!____________M21</definedName>
    <definedName name="_____________M21" localSheetId="54">[0]!____________M21</definedName>
    <definedName name="_____________M21">[0]!____________M21</definedName>
    <definedName name="____________cp1" localSheetId="52" hidden="1">{"'előző év december'!$A$2:$CP$214"}</definedName>
    <definedName name="____________cp1" localSheetId="53" hidden="1">{"'előző év december'!$A$2:$CP$214"}</definedName>
    <definedName name="____________cp1" localSheetId="8" hidden="1">{"'előző év december'!$A$2:$CP$214"}</definedName>
    <definedName name="____________cp1" localSheetId="54" hidden="1">{"'előző év december'!$A$2:$CP$214"}</definedName>
    <definedName name="____________cp1" localSheetId="34" hidden="1">{"'előző év december'!$A$2:$CP$214"}</definedName>
    <definedName name="____________cp1" localSheetId="27" hidden="1">{"'előző év december'!$A$2:$CP$214"}</definedName>
    <definedName name="____________cp1" localSheetId="28" hidden="1">{"'előző év december'!$A$2:$CP$214"}</definedName>
    <definedName name="____________cp1" localSheetId="30" hidden="1">{"'előző év december'!$A$2:$CP$214"}</definedName>
    <definedName name="____________cp1" localSheetId="31" hidden="1">{"'előző év december'!$A$2:$CP$214"}</definedName>
    <definedName name="____________cp1" hidden="1">{"'előző év december'!$A$2:$CP$214"}</definedName>
    <definedName name="____________cp10" localSheetId="52" hidden="1">{"'előző év december'!$A$2:$CP$214"}</definedName>
    <definedName name="____________cp10" localSheetId="53" hidden="1">{"'előző év december'!$A$2:$CP$214"}</definedName>
    <definedName name="____________cp10" localSheetId="8" hidden="1">{"'előző év december'!$A$2:$CP$214"}</definedName>
    <definedName name="____________cp10" localSheetId="54" hidden="1">{"'előző év december'!$A$2:$CP$214"}</definedName>
    <definedName name="____________cp10" localSheetId="34"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30" hidden="1">{"'előző év december'!$A$2:$CP$214"}</definedName>
    <definedName name="____________cp10" localSheetId="31" hidden="1">{"'előző év december'!$A$2:$CP$214"}</definedName>
    <definedName name="____________cp10" hidden="1">{"'előző év december'!$A$2:$CP$214"}</definedName>
    <definedName name="____________cp11" localSheetId="52" hidden="1">{"'előző év december'!$A$2:$CP$214"}</definedName>
    <definedName name="____________cp11" localSheetId="53" hidden="1">{"'előző év december'!$A$2:$CP$214"}</definedName>
    <definedName name="____________cp11" localSheetId="8" hidden="1">{"'előző év december'!$A$2:$CP$214"}</definedName>
    <definedName name="____________cp11" localSheetId="54" hidden="1">{"'előző év december'!$A$2:$CP$214"}</definedName>
    <definedName name="____________cp11" localSheetId="34"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30" hidden="1">{"'előző év december'!$A$2:$CP$214"}</definedName>
    <definedName name="____________cp11" localSheetId="31" hidden="1">{"'előző év december'!$A$2:$CP$214"}</definedName>
    <definedName name="____________cp11" hidden="1">{"'előző év december'!$A$2:$CP$214"}</definedName>
    <definedName name="____________cp2" localSheetId="52" hidden="1">{"'előző év december'!$A$2:$CP$214"}</definedName>
    <definedName name="____________cp2" localSheetId="53" hidden="1">{"'előző év december'!$A$2:$CP$214"}</definedName>
    <definedName name="____________cp2" localSheetId="8" hidden="1">{"'előző év december'!$A$2:$CP$214"}</definedName>
    <definedName name="____________cp2" localSheetId="54" hidden="1">{"'előző év december'!$A$2:$CP$214"}</definedName>
    <definedName name="____________cp2" localSheetId="34" hidden="1">{"'előző év december'!$A$2:$CP$214"}</definedName>
    <definedName name="____________cp2" localSheetId="27" hidden="1">{"'előző év december'!$A$2:$CP$214"}</definedName>
    <definedName name="____________cp2" localSheetId="28" hidden="1">{"'előző év december'!$A$2:$CP$214"}</definedName>
    <definedName name="____________cp2" localSheetId="30" hidden="1">{"'előző év december'!$A$2:$CP$214"}</definedName>
    <definedName name="____________cp2" localSheetId="31" hidden="1">{"'előző év december'!$A$2:$CP$214"}</definedName>
    <definedName name="____________cp2" hidden="1">{"'előző év december'!$A$2:$CP$214"}</definedName>
    <definedName name="____________cp3" localSheetId="52" hidden="1">{"'előző év december'!$A$2:$CP$214"}</definedName>
    <definedName name="____________cp3" localSheetId="53" hidden="1">{"'előző év december'!$A$2:$CP$214"}</definedName>
    <definedName name="____________cp3" localSheetId="8" hidden="1">{"'előző év december'!$A$2:$CP$214"}</definedName>
    <definedName name="____________cp3" localSheetId="54" hidden="1">{"'előző év december'!$A$2:$CP$214"}</definedName>
    <definedName name="____________cp3" localSheetId="34" hidden="1">{"'előző év december'!$A$2:$CP$214"}</definedName>
    <definedName name="____________cp3" localSheetId="27" hidden="1">{"'előző év december'!$A$2:$CP$214"}</definedName>
    <definedName name="____________cp3" localSheetId="28" hidden="1">{"'előző év december'!$A$2:$CP$214"}</definedName>
    <definedName name="____________cp3" localSheetId="30" hidden="1">{"'előző év december'!$A$2:$CP$214"}</definedName>
    <definedName name="____________cp3" localSheetId="31" hidden="1">{"'előző év december'!$A$2:$CP$214"}</definedName>
    <definedName name="____________cp3" hidden="1">{"'előző év december'!$A$2:$CP$214"}</definedName>
    <definedName name="____________cp4" localSheetId="52" hidden="1">{"'előző év december'!$A$2:$CP$214"}</definedName>
    <definedName name="____________cp4" localSheetId="53" hidden="1">{"'előző év december'!$A$2:$CP$214"}</definedName>
    <definedName name="____________cp4" localSheetId="8" hidden="1">{"'előző év december'!$A$2:$CP$214"}</definedName>
    <definedName name="____________cp4" localSheetId="54" hidden="1">{"'előző év december'!$A$2:$CP$214"}</definedName>
    <definedName name="____________cp4" localSheetId="34" hidden="1">{"'előző év december'!$A$2:$CP$214"}</definedName>
    <definedName name="____________cp4" localSheetId="27" hidden="1">{"'előző év december'!$A$2:$CP$214"}</definedName>
    <definedName name="____________cp4" localSheetId="28" hidden="1">{"'előző év december'!$A$2:$CP$214"}</definedName>
    <definedName name="____________cp4" localSheetId="30" hidden="1">{"'előző év december'!$A$2:$CP$214"}</definedName>
    <definedName name="____________cp4" localSheetId="31" hidden="1">{"'előző év december'!$A$2:$CP$214"}</definedName>
    <definedName name="____________cp4" hidden="1">{"'előző év december'!$A$2:$CP$214"}</definedName>
    <definedName name="____________cp5" localSheetId="52" hidden="1">{"'előző év december'!$A$2:$CP$214"}</definedName>
    <definedName name="____________cp5" localSheetId="53" hidden="1">{"'előző év december'!$A$2:$CP$214"}</definedName>
    <definedName name="____________cp5" localSheetId="8" hidden="1">{"'előző év december'!$A$2:$CP$214"}</definedName>
    <definedName name="____________cp5" localSheetId="54" hidden="1">{"'előző év december'!$A$2:$CP$214"}</definedName>
    <definedName name="____________cp5" localSheetId="34" hidden="1">{"'előző év december'!$A$2:$CP$214"}</definedName>
    <definedName name="____________cp5" localSheetId="27" hidden="1">{"'előző év december'!$A$2:$CP$214"}</definedName>
    <definedName name="____________cp5" localSheetId="28" hidden="1">{"'előző év december'!$A$2:$CP$214"}</definedName>
    <definedName name="____________cp5" localSheetId="30" hidden="1">{"'előző év december'!$A$2:$CP$214"}</definedName>
    <definedName name="____________cp5" localSheetId="31" hidden="1">{"'előző év december'!$A$2:$CP$214"}</definedName>
    <definedName name="____________cp5" hidden="1">{"'előző év december'!$A$2:$CP$214"}</definedName>
    <definedName name="____________cp6" localSheetId="52" hidden="1">{"'előző év december'!$A$2:$CP$214"}</definedName>
    <definedName name="____________cp6" localSheetId="53" hidden="1">{"'előző év december'!$A$2:$CP$214"}</definedName>
    <definedName name="____________cp6" localSheetId="8" hidden="1">{"'előző év december'!$A$2:$CP$214"}</definedName>
    <definedName name="____________cp6" localSheetId="54" hidden="1">{"'előző év december'!$A$2:$CP$214"}</definedName>
    <definedName name="____________cp6" localSheetId="34" hidden="1">{"'előző év december'!$A$2:$CP$214"}</definedName>
    <definedName name="____________cp6" localSheetId="27" hidden="1">{"'előző év december'!$A$2:$CP$214"}</definedName>
    <definedName name="____________cp6" localSheetId="28" hidden="1">{"'előző év december'!$A$2:$CP$214"}</definedName>
    <definedName name="____________cp6" localSheetId="30" hidden="1">{"'előző év december'!$A$2:$CP$214"}</definedName>
    <definedName name="____________cp6" localSheetId="31" hidden="1">{"'előző év december'!$A$2:$CP$214"}</definedName>
    <definedName name="____________cp6" hidden="1">{"'előző év december'!$A$2:$CP$214"}</definedName>
    <definedName name="____________cp7" localSheetId="52" hidden="1">{"'előző év december'!$A$2:$CP$214"}</definedName>
    <definedName name="____________cp7" localSheetId="53" hidden="1">{"'előző év december'!$A$2:$CP$214"}</definedName>
    <definedName name="____________cp7" localSheetId="8" hidden="1">{"'előző év december'!$A$2:$CP$214"}</definedName>
    <definedName name="____________cp7" localSheetId="54" hidden="1">{"'előző év december'!$A$2:$CP$214"}</definedName>
    <definedName name="____________cp7" localSheetId="34" hidden="1">{"'előző év december'!$A$2:$CP$214"}</definedName>
    <definedName name="____________cp7" localSheetId="27" hidden="1">{"'előző év december'!$A$2:$CP$214"}</definedName>
    <definedName name="____________cp7" localSheetId="28" hidden="1">{"'előző év december'!$A$2:$CP$214"}</definedName>
    <definedName name="____________cp7" localSheetId="30" hidden="1">{"'előző év december'!$A$2:$CP$214"}</definedName>
    <definedName name="____________cp7" localSheetId="31" hidden="1">{"'előző év december'!$A$2:$CP$214"}</definedName>
    <definedName name="____________cp7" hidden="1">{"'előző év december'!$A$2:$CP$214"}</definedName>
    <definedName name="____________cp8" localSheetId="52" hidden="1">{"'előző év december'!$A$2:$CP$214"}</definedName>
    <definedName name="____________cp8" localSheetId="53" hidden="1">{"'előző év december'!$A$2:$CP$214"}</definedName>
    <definedName name="____________cp8" localSheetId="8" hidden="1">{"'előző év december'!$A$2:$CP$214"}</definedName>
    <definedName name="____________cp8" localSheetId="54" hidden="1">{"'előző év december'!$A$2:$CP$214"}</definedName>
    <definedName name="____________cp8" localSheetId="34" hidden="1">{"'előző év december'!$A$2:$CP$214"}</definedName>
    <definedName name="____________cp8" localSheetId="27" hidden="1">{"'előző év december'!$A$2:$CP$214"}</definedName>
    <definedName name="____________cp8" localSheetId="28" hidden="1">{"'előző év december'!$A$2:$CP$214"}</definedName>
    <definedName name="____________cp8" localSheetId="30" hidden="1">{"'előző év december'!$A$2:$CP$214"}</definedName>
    <definedName name="____________cp8" localSheetId="31" hidden="1">{"'előző év december'!$A$2:$CP$214"}</definedName>
    <definedName name="____________cp8" hidden="1">{"'előző év december'!$A$2:$CP$214"}</definedName>
    <definedName name="____________cp9" localSheetId="52" hidden="1">{"'előző év december'!$A$2:$CP$214"}</definedName>
    <definedName name="____________cp9" localSheetId="53" hidden="1">{"'előző év december'!$A$2:$CP$214"}</definedName>
    <definedName name="____________cp9" localSheetId="8" hidden="1">{"'előző év december'!$A$2:$CP$214"}</definedName>
    <definedName name="____________cp9" localSheetId="54" hidden="1">{"'előző év december'!$A$2:$CP$214"}</definedName>
    <definedName name="____________cp9" localSheetId="34" hidden="1">{"'előző év december'!$A$2:$CP$214"}</definedName>
    <definedName name="____________cp9" localSheetId="27" hidden="1">{"'előző év december'!$A$2:$CP$214"}</definedName>
    <definedName name="____________cp9" localSheetId="28" hidden="1">{"'előző év december'!$A$2:$CP$214"}</definedName>
    <definedName name="____________cp9" localSheetId="30" hidden="1">{"'előző év december'!$A$2:$CP$214"}</definedName>
    <definedName name="____________cp9" localSheetId="31" hidden="1">{"'előző év december'!$A$2:$CP$214"}</definedName>
    <definedName name="____________cp9" hidden="1">{"'előző év december'!$A$2:$CP$214"}</definedName>
    <definedName name="____________cpr2" localSheetId="52" hidden="1">{"'előző év december'!$A$2:$CP$214"}</definedName>
    <definedName name="____________cpr2" localSheetId="53" hidden="1">{"'előző év december'!$A$2:$CP$214"}</definedName>
    <definedName name="____________cpr2" localSheetId="8" hidden="1">{"'előző év december'!$A$2:$CP$214"}</definedName>
    <definedName name="____________cpr2" localSheetId="54" hidden="1">{"'előző év december'!$A$2:$CP$214"}</definedName>
    <definedName name="____________cpr2" localSheetId="34"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30" hidden="1">{"'előző év december'!$A$2:$CP$214"}</definedName>
    <definedName name="____________cpr2" localSheetId="31" hidden="1">{"'előző év december'!$A$2:$CP$214"}</definedName>
    <definedName name="____________cpr2" hidden="1">{"'előző év december'!$A$2:$CP$214"}</definedName>
    <definedName name="____________cpr3" localSheetId="52" hidden="1">{"'előző év december'!$A$2:$CP$214"}</definedName>
    <definedName name="____________cpr3" localSheetId="53" hidden="1">{"'előző év december'!$A$2:$CP$214"}</definedName>
    <definedName name="____________cpr3" localSheetId="8" hidden="1">{"'előző év december'!$A$2:$CP$214"}</definedName>
    <definedName name="____________cpr3" localSheetId="54" hidden="1">{"'előző év december'!$A$2:$CP$214"}</definedName>
    <definedName name="____________cpr3" localSheetId="34"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30" hidden="1">{"'előző év december'!$A$2:$CP$214"}</definedName>
    <definedName name="____________cpr3" localSheetId="31" hidden="1">{"'előző év december'!$A$2:$CP$214"}</definedName>
    <definedName name="____________cpr3" hidden="1">{"'előző év december'!$A$2:$CP$214"}</definedName>
    <definedName name="____________cpr4" localSheetId="52" hidden="1">{"'előző év december'!$A$2:$CP$214"}</definedName>
    <definedName name="____________cpr4" localSheetId="53" hidden="1">{"'előző év december'!$A$2:$CP$214"}</definedName>
    <definedName name="____________cpr4" localSheetId="8" hidden="1">{"'előző év december'!$A$2:$CP$214"}</definedName>
    <definedName name="____________cpr4" localSheetId="54" hidden="1">{"'előző év december'!$A$2:$CP$214"}</definedName>
    <definedName name="____________cpr4" localSheetId="34"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30" hidden="1">{"'előző év december'!$A$2:$CP$214"}</definedName>
    <definedName name="____________cpr4" localSheetId="31" hidden="1">{"'előző év december'!$A$2:$CP$214"}</definedName>
    <definedName name="____________cpr4" hidden="1">{"'előző év december'!$A$2:$CP$214"}</definedName>
    <definedName name="____________IFR2" localSheetId="52">[0]!_____IFR2</definedName>
    <definedName name="____________IFR2" localSheetId="53">[0]!_____IFR2</definedName>
    <definedName name="____________IFR2" localSheetId="8">[0]!_____IFR2</definedName>
    <definedName name="____________IFR2" localSheetId="54">[0]!_____IFR2</definedName>
    <definedName name="____________IFR2">[0]!_____IFR2</definedName>
    <definedName name="____________IFR22" localSheetId="52">[0]!_____IFR22</definedName>
    <definedName name="____________IFR22" localSheetId="53">[0]!_____IFR22</definedName>
    <definedName name="____________IFR22" localSheetId="8">[0]!_____IFR22</definedName>
    <definedName name="____________IFR22" localSheetId="54">[0]!_____IFR22</definedName>
    <definedName name="____________IFR22">[0]!_____IFR22</definedName>
    <definedName name="____________IFR23" localSheetId="52">[0]!_____IFR23</definedName>
    <definedName name="____________IFR23" localSheetId="53">[0]!_____IFR23</definedName>
    <definedName name="____________IFR23" localSheetId="8">[0]!_____IFR23</definedName>
    <definedName name="____________IFR23" localSheetId="54">[0]!_____IFR23</definedName>
    <definedName name="____________IFR23">[0]!_____IFR23</definedName>
    <definedName name="____________M21">#N/A</definedName>
    <definedName name="___________cp1" localSheetId="52" hidden="1">{"'előző év december'!$A$2:$CP$214"}</definedName>
    <definedName name="___________cp1" localSheetId="53" hidden="1">{"'előző év december'!$A$2:$CP$214"}</definedName>
    <definedName name="___________cp1" localSheetId="8" hidden="1">{"'előző év december'!$A$2:$CP$214"}</definedName>
    <definedName name="___________cp1" localSheetId="54" hidden="1">{"'előző év december'!$A$2:$CP$214"}</definedName>
    <definedName name="___________cp1" localSheetId="34" hidden="1">{"'előző év december'!$A$2:$CP$214"}</definedName>
    <definedName name="___________cp1" localSheetId="27" hidden="1">{"'előző év december'!$A$2:$CP$214"}</definedName>
    <definedName name="___________cp1" localSheetId="28" hidden="1">{"'előző év december'!$A$2:$CP$214"}</definedName>
    <definedName name="___________cp1" localSheetId="30" hidden="1">{"'előző év december'!$A$2:$CP$214"}</definedName>
    <definedName name="___________cp1" localSheetId="31" hidden="1">{"'előző év december'!$A$2:$CP$214"}</definedName>
    <definedName name="___________cp1" hidden="1">{"'előző év december'!$A$2:$CP$214"}</definedName>
    <definedName name="___________cp10" localSheetId="52" hidden="1">{"'előző év december'!$A$2:$CP$214"}</definedName>
    <definedName name="___________cp10" localSheetId="53" hidden="1">{"'előző év december'!$A$2:$CP$214"}</definedName>
    <definedName name="___________cp10" localSheetId="8" hidden="1">{"'előző év december'!$A$2:$CP$214"}</definedName>
    <definedName name="___________cp10" localSheetId="54" hidden="1">{"'előző év december'!$A$2:$CP$214"}</definedName>
    <definedName name="___________cp10" localSheetId="34" hidden="1">{"'előző év december'!$A$2:$CP$214"}</definedName>
    <definedName name="___________cp10" localSheetId="27" hidden="1">{"'előző év december'!$A$2:$CP$214"}</definedName>
    <definedName name="___________cp10" localSheetId="28" hidden="1">{"'előző év december'!$A$2:$CP$214"}</definedName>
    <definedName name="___________cp10" localSheetId="30" hidden="1">{"'előző év december'!$A$2:$CP$214"}</definedName>
    <definedName name="___________cp10" localSheetId="31" hidden="1">{"'előző év december'!$A$2:$CP$214"}</definedName>
    <definedName name="___________cp10" hidden="1">{"'előző év december'!$A$2:$CP$214"}</definedName>
    <definedName name="___________cp11" localSheetId="52" hidden="1">{"'előző év december'!$A$2:$CP$214"}</definedName>
    <definedName name="___________cp11" localSheetId="53" hidden="1">{"'előző év december'!$A$2:$CP$214"}</definedName>
    <definedName name="___________cp11" localSheetId="8" hidden="1">{"'előző év december'!$A$2:$CP$214"}</definedName>
    <definedName name="___________cp11" localSheetId="54" hidden="1">{"'előző év december'!$A$2:$CP$214"}</definedName>
    <definedName name="___________cp11" localSheetId="34" hidden="1">{"'előző év december'!$A$2:$CP$214"}</definedName>
    <definedName name="___________cp11" localSheetId="27" hidden="1">{"'előző év december'!$A$2:$CP$214"}</definedName>
    <definedName name="___________cp11" localSheetId="28" hidden="1">{"'előző év december'!$A$2:$CP$214"}</definedName>
    <definedName name="___________cp11" localSheetId="30" hidden="1">{"'előző év december'!$A$2:$CP$214"}</definedName>
    <definedName name="___________cp11" localSheetId="31" hidden="1">{"'előző év december'!$A$2:$CP$214"}</definedName>
    <definedName name="___________cp11" hidden="1">{"'előző év december'!$A$2:$CP$214"}</definedName>
    <definedName name="___________cp2" localSheetId="52" hidden="1">{"'előző év december'!$A$2:$CP$214"}</definedName>
    <definedName name="___________cp2" localSheetId="53" hidden="1">{"'előző év december'!$A$2:$CP$214"}</definedName>
    <definedName name="___________cp2" localSheetId="8" hidden="1">{"'előző év december'!$A$2:$CP$214"}</definedName>
    <definedName name="___________cp2" localSheetId="54" hidden="1">{"'előző év december'!$A$2:$CP$214"}</definedName>
    <definedName name="___________cp2" localSheetId="34" hidden="1">{"'előző év december'!$A$2:$CP$214"}</definedName>
    <definedName name="___________cp2" localSheetId="27" hidden="1">{"'előző év december'!$A$2:$CP$214"}</definedName>
    <definedName name="___________cp2" localSheetId="28" hidden="1">{"'előző év december'!$A$2:$CP$214"}</definedName>
    <definedName name="___________cp2" localSheetId="30" hidden="1">{"'előző év december'!$A$2:$CP$214"}</definedName>
    <definedName name="___________cp2" localSheetId="31" hidden="1">{"'előző év december'!$A$2:$CP$214"}</definedName>
    <definedName name="___________cp2" hidden="1">{"'előző év december'!$A$2:$CP$214"}</definedName>
    <definedName name="___________cp3" localSheetId="52" hidden="1">{"'előző év december'!$A$2:$CP$214"}</definedName>
    <definedName name="___________cp3" localSheetId="53" hidden="1">{"'előző év december'!$A$2:$CP$214"}</definedName>
    <definedName name="___________cp3" localSheetId="8" hidden="1">{"'előző év december'!$A$2:$CP$214"}</definedName>
    <definedName name="___________cp3" localSheetId="54" hidden="1">{"'előző év december'!$A$2:$CP$214"}</definedName>
    <definedName name="___________cp3" localSheetId="34" hidden="1">{"'előző év december'!$A$2:$CP$214"}</definedName>
    <definedName name="___________cp3" localSheetId="27" hidden="1">{"'előző év december'!$A$2:$CP$214"}</definedName>
    <definedName name="___________cp3" localSheetId="28" hidden="1">{"'előző év december'!$A$2:$CP$214"}</definedName>
    <definedName name="___________cp3" localSheetId="30" hidden="1">{"'előző év december'!$A$2:$CP$214"}</definedName>
    <definedName name="___________cp3" localSheetId="31" hidden="1">{"'előző év december'!$A$2:$CP$214"}</definedName>
    <definedName name="___________cp3" hidden="1">{"'előző év december'!$A$2:$CP$214"}</definedName>
    <definedName name="___________cp4" localSheetId="52" hidden="1">{"'előző év december'!$A$2:$CP$214"}</definedName>
    <definedName name="___________cp4" localSheetId="53" hidden="1">{"'előző év december'!$A$2:$CP$214"}</definedName>
    <definedName name="___________cp4" localSheetId="8" hidden="1">{"'előző év december'!$A$2:$CP$214"}</definedName>
    <definedName name="___________cp4" localSheetId="54" hidden="1">{"'előző év december'!$A$2:$CP$214"}</definedName>
    <definedName name="___________cp4" localSheetId="34" hidden="1">{"'előző év december'!$A$2:$CP$214"}</definedName>
    <definedName name="___________cp4" localSheetId="27" hidden="1">{"'előző év december'!$A$2:$CP$214"}</definedName>
    <definedName name="___________cp4" localSheetId="28" hidden="1">{"'előző év december'!$A$2:$CP$214"}</definedName>
    <definedName name="___________cp4" localSheetId="30" hidden="1">{"'előző év december'!$A$2:$CP$214"}</definedName>
    <definedName name="___________cp4" localSheetId="31" hidden="1">{"'előző év december'!$A$2:$CP$214"}</definedName>
    <definedName name="___________cp4" hidden="1">{"'előző év december'!$A$2:$CP$214"}</definedName>
    <definedName name="___________cp5" localSheetId="52" hidden="1">{"'előző év december'!$A$2:$CP$214"}</definedName>
    <definedName name="___________cp5" localSheetId="53" hidden="1">{"'előző év december'!$A$2:$CP$214"}</definedName>
    <definedName name="___________cp5" localSheetId="8" hidden="1">{"'előző év december'!$A$2:$CP$214"}</definedName>
    <definedName name="___________cp5" localSheetId="54" hidden="1">{"'előző év december'!$A$2:$CP$214"}</definedName>
    <definedName name="___________cp5" localSheetId="34" hidden="1">{"'előző év december'!$A$2:$CP$214"}</definedName>
    <definedName name="___________cp5" localSheetId="27" hidden="1">{"'előző év december'!$A$2:$CP$214"}</definedName>
    <definedName name="___________cp5" localSheetId="28" hidden="1">{"'előző év december'!$A$2:$CP$214"}</definedName>
    <definedName name="___________cp5" localSheetId="30" hidden="1">{"'előző év december'!$A$2:$CP$214"}</definedName>
    <definedName name="___________cp5" localSheetId="31" hidden="1">{"'előző év december'!$A$2:$CP$214"}</definedName>
    <definedName name="___________cp5" hidden="1">{"'előző év december'!$A$2:$CP$214"}</definedName>
    <definedName name="___________cp6" localSheetId="52" hidden="1">{"'előző év december'!$A$2:$CP$214"}</definedName>
    <definedName name="___________cp6" localSheetId="53" hidden="1">{"'előző év december'!$A$2:$CP$214"}</definedName>
    <definedName name="___________cp6" localSheetId="8" hidden="1">{"'előző év december'!$A$2:$CP$214"}</definedName>
    <definedName name="___________cp6" localSheetId="54" hidden="1">{"'előző év december'!$A$2:$CP$214"}</definedName>
    <definedName name="___________cp6" localSheetId="34" hidden="1">{"'előző év december'!$A$2:$CP$214"}</definedName>
    <definedName name="___________cp6" localSheetId="27" hidden="1">{"'előző év december'!$A$2:$CP$214"}</definedName>
    <definedName name="___________cp6" localSheetId="28" hidden="1">{"'előző év december'!$A$2:$CP$214"}</definedName>
    <definedName name="___________cp6" localSheetId="30" hidden="1">{"'előző év december'!$A$2:$CP$214"}</definedName>
    <definedName name="___________cp6" localSheetId="31" hidden="1">{"'előző év december'!$A$2:$CP$214"}</definedName>
    <definedName name="___________cp6" hidden="1">{"'előző év december'!$A$2:$CP$214"}</definedName>
    <definedName name="___________cp7" localSheetId="52" hidden="1">{"'előző év december'!$A$2:$CP$214"}</definedName>
    <definedName name="___________cp7" localSheetId="53" hidden="1">{"'előző év december'!$A$2:$CP$214"}</definedName>
    <definedName name="___________cp7" localSheetId="8" hidden="1">{"'előző év december'!$A$2:$CP$214"}</definedName>
    <definedName name="___________cp7" localSheetId="54" hidden="1">{"'előző év december'!$A$2:$CP$214"}</definedName>
    <definedName name="___________cp7" localSheetId="34" hidden="1">{"'előző év december'!$A$2:$CP$214"}</definedName>
    <definedName name="___________cp7" localSheetId="27" hidden="1">{"'előző év december'!$A$2:$CP$214"}</definedName>
    <definedName name="___________cp7" localSheetId="28" hidden="1">{"'előző év december'!$A$2:$CP$214"}</definedName>
    <definedName name="___________cp7" localSheetId="30" hidden="1">{"'előző év december'!$A$2:$CP$214"}</definedName>
    <definedName name="___________cp7" localSheetId="31" hidden="1">{"'előző év december'!$A$2:$CP$214"}</definedName>
    <definedName name="___________cp7" hidden="1">{"'előző év december'!$A$2:$CP$214"}</definedName>
    <definedName name="___________cp8" localSheetId="52" hidden="1">{"'előző év december'!$A$2:$CP$214"}</definedName>
    <definedName name="___________cp8" localSheetId="53" hidden="1">{"'előző év december'!$A$2:$CP$214"}</definedName>
    <definedName name="___________cp8" localSheetId="8" hidden="1">{"'előző év december'!$A$2:$CP$214"}</definedName>
    <definedName name="___________cp8" localSheetId="54" hidden="1">{"'előző év december'!$A$2:$CP$214"}</definedName>
    <definedName name="___________cp8" localSheetId="34" hidden="1">{"'előző év december'!$A$2:$CP$214"}</definedName>
    <definedName name="___________cp8" localSheetId="27" hidden="1">{"'előző év december'!$A$2:$CP$214"}</definedName>
    <definedName name="___________cp8" localSheetId="28" hidden="1">{"'előző év december'!$A$2:$CP$214"}</definedName>
    <definedName name="___________cp8" localSheetId="30" hidden="1">{"'előző év december'!$A$2:$CP$214"}</definedName>
    <definedName name="___________cp8" localSheetId="31" hidden="1">{"'előző év december'!$A$2:$CP$214"}</definedName>
    <definedName name="___________cp8" hidden="1">{"'előző év december'!$A$2:$CP$214"}</definedName>
    <definedName name="___________cp9" localSheetId="52" hidden="1">{"'előző év december'!$A$2:$CP$214"}</definedName>
    <definedName name="___________cp9" localSheetId="53" hidden="1">{"'előző év december'!$A$2:$CP$214"}</definedName>
    <definedName name="___________cp9" localSheetId="8" hidden="1">{"'előző év december'!$A$2:$CP$214"}</definedName>
    <definedName name="___________cp9" localSheetId="54" hidden="1">{"'előző év december'!$A$2:$CP$214"}</definedName>
    <definedName name="___________cp9" localSheetId="34" hidden="1">{"'előző év december'!$A$2:$CP$214"}</definedName>
    <definedName name="___________cp9" localSheetId="27" hidden="1">{"'előző év december'!$A$2:$CP$214"}</definedName>
    <definedName name="___________cp9" localSheetId="28" hidden="1">{"'előző év december'!$A$2:$CP$214"}</definedName>
    <definedName name="___________cp9" localSheetId="30" hidden="1">{"'előző év december'!$A$2:$CP$214"}</definedName>
    <definedName name="___________cp9" localSheetId="31" hidden="1">{"'előző év december'!$A$2:$CP$214"}</definedName>
    <definedName name="___________cp9" hidden="1">{"'előző év december'!$A$2:$CP$214"}</definedName>
    <definedName name="___________cpr2" localSheetId="52" hidden="1">{"'előző év december'!$A$2:$CP$214"}</definedName>
    <definedName name="___________cpr2" localSheetId="53" hidden="1">{"'előző év december'!$A$2:$CP$214"}</definedName>
    <definedName name="___________cpr2" localSheetId="8" hidden="1">{"'előző év december'!$A$2:$CP$214"}</definedName>
    <definedName name="___________cpr2" localSheetId="54" hidden="1">{"'előző év december'!$A$2:$CP$214"}</definedName>
    <definedName name="___________cpr2" localSheetId="34" hidden="1">{"'előző év december'!$A$2:$CP$214"}</definedName>
    <definedName name="___________cpr2" localSheetId="27" hidden="1">{"'előző év december'!$A$2:$CP$214"}</definedName>
    <definedName name="___________cpr2" localSheetId="28" hidden="1">{"'előző év december'!$A$2:$CP$214"}</definedName>
    <definedName name="___________cpr2" localSheetId="30" hidden="1">{"'előző év december'!$A$2:$CP$214"}</definedName>
    <definedName name="___________cpr2" localSheetId="31" hidden="1">{"'előző év december'!$A$2:$CP$214"}</definedName>
    <definedName name="___________cpr2" hidden="1">{"'előző év december'!$A$2:$CP$214"}</definedName>
    <definedName name="___________cpr3" localSheetId="52" hidden="1">{"'előző év december'!$A$2:$CP$214"}</definedName>
    <definedName name="___________cpr3" localSheetId="53" hidden="1">{"'előző év december'!$A$2:$CP$214"}</definedName>
    <definedName name="___________cpr3" localSheetId="8" hidden="1">{"'előző év december'!$A$2:$CP$214"}</definedName>
    <definedName name="___________cpr3" localSheetId="54" hidden="1">{"'előző év december'!$A$2:$CP$214"}</definedName>
    <definedName name="___________cpr3" localSheetId="34" hidden="1">{"'előző év december'!$A$2:$CP$214"}</definedName>
    <definedName name="___________cpr3" localSheetId="27" hidden="1">{"'előző év december'!$A$2:$CP$214"}</definedName>
    <definedName name="___________cpr3" localSheetId="28" hidden="1">{"'előző év december'!$A$2:$CP$214"}</definedName>
    <definedName name="___________cpr3" localSheetId="30" hidden="1">{"'előző év december'!$A$2:$CP$214"}</definedName>
    <definedName name="___________cpr3" localSheetId="31" hidden="1">{"'előző év december'!$A$2:$CP$214"}</definedName>
    <definedName name="___________cpr3" hidden="1">{"'előző év december'!$A$2:$CP$214"}</definedName>
    <definedName name="___________cpr4" localSheetId="52" hidden="1">{"'előző év december'!$A$2:$CP$214"}</definedName>
    <definedName name="___________cpr4" localSheetId="53" hidden="1">{"'előző év december'!$A$2:$CP$214"}</definedName>
    <definedName name="___________cpr4" localSheetId="8" hidden="1">{"'előző év december'!$A$2:$CP$214"}</definedName>
    <definedName name="___________cpr4" localSheetId="54" hidden="1">{"'előző év december'!$A$2:$CP$214"}</definedName>
    <definedName name="___________cpr4" localSheetId="34" hidden="1">{"'előző év december'!$A$2:$CP$214"}</definedName>
    <definedName name="___________cpr4" localSheetId="27" hidden="1">{"'előző év december'!$A$2:$CP$214"}</definedName>
    <definedName name="___________cpr4" localSheetId="28" hidden="1">{"'előző év december'!$A$2:$CP$214"}</definedName>
    <definedName name="___________cpr4" localSheetId="30" hidden="1">{"'előző év december'!$A$2:$CP$214"}</definedName>
    <definedName name="___________cpr4" localSheetId="31" hidden="1">{"'előző év december'!$A$2:$CP$214"}</definedName>
    <definedName name="___________cpr4" hidden="1">{"'előző év december'!$A$2:$CP$214"}</definedName>
    <definedName name="___________IFR2" localSheetId="52">[0]!_____IFR2</definedName>
    <definedName name="___________IFR2" localSheetId="53">[0]!_____IFR2</definedName>
    <definedName name="___________IFR2" localSheetId="8">[0]!_____IFR2</definedName>
    <definedName name="___________IFR2" localSheetId="54">[0]!_____IFR2</definedName>
    <definedName name="___________IFR2">[0]!_____IFR2</definedName>
    <definedName name="___________IFR22" localSheetId="52">[0]!_____IFR22</definedName>
    <definedName name="___________IFR22" localSheetId="53">[0]!_____IFR22</definedName>
    <definedName name="___________IFR22" localSheetId="8">[0]!_____IFR22</definedName>
    <definedName name="___________IFR22" localSheetId="54">[0]!_____IFR22</definedName>
    <definedName name="___________IFR22">[0]!_____IFR22</definedName>
    <definedName name="___________IFR23" localSheetId="52">[0]!_____IFR23</definedName>
    <definedName name="___________IFR23" localSheetId="53">[0]!_____IFR23</definedName>
    <definedName name="___________IFR23" localSheetId="8">[0]!_____IFR23</definedName>
    <definedName name="___________IFR23" localSheetId="54">[0]!_____IFR23</definedName>
    <definedName name="___________IFR23">[0]!_____IFR23</definedName>
    <definedName name="___________M21" localSheetId="52">[0]!__M21</definedName>
    <definedName name="___________M21" localSheetId="53">[0]!__M21</definedName>
    <definedName name="___________M21" localSheetId="8">[0]!__M21</definedName>
    <definedName name="___________M21" localSheetId="54">[0]!__M21</definedName>
    <definedName name="___________M21">[0]!__M21</definedName>
    <definedName name="__________cp1" localSheetId="52" hidden="1">{"'előző év december'!$A$2:$CP$214"}</definedName>
    <definedName name="__________cp1" localSheetId="53" hidden="1">{"'előző év december'!$A$2:$CP$214"}</definedName>
    <definedName name="__________cp1" localSheetId="8" hidden="1">{"'előző év december'!$A$2:$CP$214"}</definedName>
    <definedName name="__________cp1" localSheetId="54" hidden="1">{"'előző év december'!$A$2:$CP$214"}</definedName>
    <definedName name="__________cp1" localSheetId="34" hidden="1">{"'előző év december'!$A$2:$CP$214"}</definedName>
    <definedName name="__________cp1" localSheetId="27" hidden="1">{"'előző év december'!$A$2:$CP$214"}</definedName>
    <definedName name="__________cp1" localSheetId="28" hidden="1">{"'előző év december'!$A$2:$CP$214"}</definedName>
    <definedName name="__________cp1" localSheetId="30" hidden="1">{"'előző év december'!$A$2:$CP$214"}</definedName>
    <definedName name="__________cp1" localSheetId="31" hidden="1">{"'előző év december'!$A$2:$CP$214"}</definedName>
    <definedName name="__________cp1" hidden="1">{"'előző év december'!$A$2:$CP$214"}</definedName>
    <definedName name="__________cp10" localSheetId="52" hidden="1">{"'előző év december'!$A$2:$CP$214"}</definedName>
    <definedName name="__________cp10" localSheetId="53" hidden="1">{"'előző év december'!$A$2:$CP$214"}</definedName>
    <definedName name="__________cp10" localSheetId="8" hidden="1">{"'előző év december'!$A$2:$CP$214"}</definedName>
    <definedName name="__________cp10" localSheetId="54" hidden="1">{"'előző év december'!$A$2:$CP$214"}</definedName>
    <definedName name="__________cp10" localSheetId="34" hidden="1">{"'előző év december'!$A$2:$CP$214"}</definedName>
    <definedName name="__________cp10" localSheetId="27" hidden="1">{"'előző év december'!$A$2:$CP$214"}</definedName>
    <definedName name="__________cp10" localSheetId="28" hidden="1">{"'előző év december'!$A$2:$CP$214"}</definedName>
    <definedName name="__________cp10" localSheetId="30" hidden="1">{"'előző év december'!$A$2:$CP$214"}</definedName>
    <definedName name="__________cp10" localSheetId="31" hidden="1">{"'előző év december'!$A$2:$CP$214"}</definedName>
    <definedName name="__________cp10" hidden="1">{"'előző év december'!$A$2:$CP$214"}</definedName>
    <definedName name="__________cp11" localSheetId="52" hidden="1">{"'előző év december'!$A$2:$CP$214"}</definedName>
    <definedName name="__________cp11" localSheetId="53" hidden="1">{"'előző év december'!$A$2:$CP$214"}</definedName>
    <definedName name="__________cp11" localSheetId="8" hidden="1">{"'előző év december'!$A$2:$CP$214"}</definedName>
    <definedName name="__________cp11" localSheetId="54" hidden="1">{"'előző év december'!$A$2:$CP$214"}</definedName>
    <definedName name="__________cp11" localSheetId="34" hidden="1">{"'előző év december'!$A$2:$CP$214"}</definedName>
    <definedName name="__________cp11" localSheetId="27" hidden="1">{"'előző év december'!$A$2:$CP$214"}</definedName>
    <definedName name="__________cp11" localSheetId="28" hidden="1">{"'előző év december'!$A$2:$CP$214"}</definedName>
    <definedName name="__________cp11" localSheetId="30" hidden="1">{"'előző év december'!$A$2:$CP$214"}</definedName>
    <definedName name="__________cp11" localSheetId="31" hidden="1">{"'előző év december'!$A$2:$CP$214"}</definedName>
    <definedName name="__________cp11" hidden="1">{"'előző év december'!$A$2:$CP$214"}</definedName>
    <definedName name="__________cp2" localSheetId="52" hidden="1">{"'előző év december'!$A$2:$CP$214"}</definedName>
    <definedName name="__________cp2" localSheetId="53" hidden="1">{"'előző év december'!$A$2:$CP$214"}</definedName>
    <definedName name="__________cp2" localSheetId="8" hidden="1">{"'előző év december'!$A$2:$CP$214"}</definedName>
    <definedName name="__________cp2" localSheetId="54" hidden="1">{"'előző év december'!$A$2:$CP$214"}</definedName>
    <definedName name="__________cp2" localSheetId="34" hidden="1">{"'előző év december'!$A$2:$CP$214"}</definedName>
    <definedName name="__________cp2" localSheetId="27" hidden="1">{"'előző év december'!$A$2:$CP$214"}</definedName>
    <definedName name="__________cp2" localSheetId="28" hidden="1">{"'előző év december'!$A$2:$CP$214"}</definedName>
    <definedName name="__________cp2" localSheetId="30" hidden="1">{"'előző év december'!$A$2:$CP$214"}</definedName>
    <definedName name="__________cp2" localSheetId="31" hidden="1">{"'előző év december'!$A$2:$CP$214"}</definedName>
    <definedName name="__________cp2" hidden="1">{"'előző év december'!$A$2:$CP$214"}</definedName>
    <definedName name="__________cp3" localSheetId="52" hidden="1">{"'előző év december'!$A$2:$CP$214"}</definedName>
    <definedName name="__________cp3" localSheetId="53" hidden="1">{"'előző év december'!$A$2:$CP$214"}</definedName>
    <definedName name="__________cp3" localSheetId="8" hidden="1">{"'előző év december'!$A$2:$CP$214"}</definedName>
    <definedName name="__________cp3" localSheetId="54" hidden="1">{"'előző év december'!$A$2:$CP$214"}</definedName>
    <definedName name="__________cp3" localSheetId="34" hidden="1">{"'előző év december'!$A$2:$CP$214"}</definedName>
    <definedName name="__________cp3" localSheetId="27" hidden="1">{"'előző év december'!$A$2:$CP$214"}</definedName>
    <definedName name="__________cp3" localSheetId="28" hidden="1">{"'előző év december'!$A$2:$CP$214"}</definedName>
    <definedName name="__________cp3" localSheetId="30" hidden="1">{"'előző év december'!$A$2:$CP$214"}</definedName>
    <definedName name="__________cp3" localSheetId="31" hidden="1">{"'előző év december'!$A$2:$CP$214"}</definedName>
    <definedName name="__________cp3" hidden="1">{"'előző év december'!$A$2:$CP$214"}</definedName>
    <definedName name="__________cp4" localSheetId="52" hidden="1">{"'előző év december'!$A$2:$CP$214"}</definedName>
    <definedName name="__________cp4" localSheetId="53" hidden="1">{"'előző év december'!$A$2:$CP$214"}</definedName>
    <definedName name="__________cp4" localSheetId="8" hidden="1">{"'előző év december'!$A$2:$CP$214"}</definedName>
    <definedName name="__________cp4" localSheetId="54" hidden="1">{"'előző év december'!$A$2:$CP$214"}</definedName>
    <definedName name="__________cp4" localSheetId="34" hidden="1">{"'előző év december'!$A$2:$CP$214"}</definedName>
    <definedName name="__________cp4" localSheetId="27" hidden="1">{"'előző év december'!$A$2:$CP$214"}</definedName>
    <definedName name="__________cp4" localSheetId="28" hidden="1">{"'előző év december'!$A$2:$CP$214"}</definedName>
    <definedName name="__________cp4" localSheetId="30" hidden="1">{"'előző év december'!$A$2:$CP$214"}</definedName>
    <definedName name="__________cp4" localSheetId="31" hidden="1">{"'előző év december'!$A$2:$CP$214"}</definedName>
    <definedName name="__________cp4" hidden="1">{"'előző év december'!$A$2:$CP$214"}</definedName>
    <definedName name="__________cp5" localSheetId="52" hidden="1">{"'előző év december'!$A$2:$CP$214"}</definedName>
    <definedName name="__________cp5" localSheetId="53" hidden="1">{"'előző év december'!$A$2:$CP$214"}</definedName>
    <definedName name="__________cp5" localSheetId="8" hidden="1">{"'előző év december'!$A$2:$CP$214"}</definedName>
    <definedName name="__________cp5" localSheetId="54" hidden="1">{"'előző év december'!$A$2:$CP$214"}</definedName>
    <definedName name="__________cp5" localSheetId="34" hidden="1">{"'előző év december'!$A$2:$CP$214"}</definedName>
    <definedName name="__________cp5" localSheetId="27" hidden="1">{"'előző év december'!$A$2:$CP$214"}</definedName>
    <definedName name="__________cp5" localSheetId="28" hidden="1">{"'előző év december'!$A$2:$CP$214"}</definedName>
    <definedName name="__________cp5" localSheetId="30" hidden="1">{"'előző év december'!$A$2:$CP$214"}</definedName>
    <definedName name="__________cp5" localSheetId="31" hidden="1">{"'előző év december'!$A$2:$CP$214"}</definedName>
    <definedName name="__________cp5" hidden="1">{"'előző év december'!$A$2:$CP$214"}</definedName>
    <definedName name="__________cp6" localSheetId="52" hidden="1">{"'előző év december'!$A$2:$CP$214"}</definedName>
    <definedName name="__________cp6" localSheetId="53" hidden="1">{"'előző év december'!$A$2:$CP$214"}</definedName>
    <definedName name="__________cp6" localSheetId="8" hidden="1">{"'előző év december'!$A$2:$CP$214"}</definedName>
    <definedName name="__________cp6" localSheetId="54" hidden="1">{"'előző év december'!$A$2:$CP$214"}</definedName>
    <definedName name="__________cp6" localSheetId="34" hidden="1">{"'előző év december'!$A$2:$CP$214"}</definedName>
    <definedName name="__________cp6" localSheetId="27" hidden="1">{"'előző év december'!$A$2:$CP$214"}</definedName>
    <definedName name="__________cp6" localSheetId="28" hidden="1">{"'előző év december'!$A$2:$CP$214"}</definedName>
    <definedName name="__________cp6" localSheetId="30" hidden="1">{"'előző év december'!$A$2:$CP$214"}</definedName>
    <definedName name="__________cp6" localSheetId="31" hidden="1">{"'előző év december'!$A$2:$CP$214"}</definedName>
    <definedName name="__________cp6" hidden="1">{"'előző év december'!$A$2:$CP$214"}</definedName>
    <definedName name="__________cp7" localSheetId="52" hidden="1">{"'előző év december'!$A$2:$CP$214"}</definedName>
    <definedName name="__________cp7" localSheetId="53" hidden="1">{"'előző év december'!$A$2:$CP$214"}</definedName>
    <definedName name="__________cp7" localSheetId="8" hidden="1">{"'előző év december'!$A$2:$CP$214"}</definedName>
    <definedName name="__________cp7" localSheetId="54" hidden="1">{"'előző év december'!$A$2:$CP$214"}</definedName>
    <definedName name="__________cp7" localSheetId="34" hidden="1">{"'előző év december'!$A$2:$CP$214"}</definedName>
    <definedName name="__________cp7" localSheetId="27" hidden="1">{"'előző év december'!$A$2:$CP$214"}</definedName>
    <definedName name="__________cp7" localSheetId="28" hidden="1">{"'előző év december'!$A$2:$CP$214"}</definedName>
    <definedName name="__________cp7" localSheetId="30" hidden="1">{"'előző év december'!$A$2:$CP$214"}</definedName>
    <definedName name="__________cp7" localSheetId="31" hidden="1">{"'előző év december'!$A$2:$CP$214"}</definedName>
    <definedName name="__________cp7" hidden="1">{"'előző év december'!$A$2:$CP$214"}</definedName>
    <definedName name="__________cp8" localSheetId="52" hidden="1">{"'előző év december'!$A$2:$CP$214"}</definedName>
    <definedName name="__________cp8" localSheetId="53" hidden="1">{"'előző év december'!$A$2:$CP$214"}</definedName>
    <definedName name="__________cp8" localSheetId="8" hidden="1">{"'előző év december'!$A$2:$CP$214"}</definedName>
    <definedName name="__________cp8" localSheetId="54" hidden="1">{"'előző év december'!$A$2:$CP$214"}</definedName>
    <definedName name="__________cp8" localSheetId="34" hidden="1">{"'előző év december'!$A$2:$CP$214"}</definedName>
    <definedName name="__________cp8" localSheetId="27" hidden="1">{"'előző év december'!$A$2:$CP$214"}</definedName>
    <definedName name="__________cp8" localSheetId="28" hidden="1">{"'előző év december'!$A$2:$CP$214"}</definedName>
    <definedName name="__________cp8" localSheetId="30" hidden="1">{"'előző év december'!$A$2:$CP$214"}</definedName>
    <definedName name="__________cp8" localSheetId="31" hidden="1">{"'előző év december'!$A$2:$CP$214"}</definedName>
    <definedName name="__________cp8" hidden="1">{"'előző év december'!$A$2:$CP$214"}</definedName>
    <definedName name="__________cp9" localSheetId="52" hidden="1">{"'előző év december'!$A$2:$CP$214"}</definedName>
    <definedName name="__________cp9" localSheetId="53" hidden="1">{"'előző év december'!$A$2:$CP$214"}</definedName>
    <definedName name="__________cp9" localSheetId="8" hidden="1">{"'előző év december'!$A$2:$CP$214"}</definedName>
    <definedName name="__________cp9" localSheetId="54" hidden="1">{"'előző év december'!$A$2:$CP$214"}</definedName>
    <definedName name="__________cp9" localSheetId="34" hidden="1">{"'előző év december'!$A$2:$CP$214"}</definedName>
    <definedName name="__________cp9" localSheetId="27" hidden="1">{"'előző év december'!$A$2:$CP$214"}</definedName>
    <definedName name="__________cp9" localSheetId="28" hidden="1">{"'előző év december'!$A$2:$CP$214"}</definedName>
    <definedName name="__________cp9" localSheetId="30" hidden="1">{"'előző év december'!$A$2:$CP$214"}</definedName>
    <definedName name="__________cp9" localSheetId="31" hidden="1">{"'előző év december'!$A$2:$CP$214"}</definedName>
    <definedName name="__________cp9" hidden="1">{"'előző év december'!$A$2:$CP$214"}</definedName>
    <definedName name="__________cpr2" localSheetId="52" hidden="1">{"'előző év december'!$A$2:$CP$214"}</definedName>
    <definedName name="__________cpr2" localSheetId="53" hidden="1">{"'előző év december'!$A$2:$CP$214"}</definedName>
    <definedName name="__________cpr2" localSheetId="8" hidden="1">{"'előző év december'!$A$2:$CP$214"}</definedName>
    <definedName name="__________cpr2" localSheetId="54" hidden="1">{"'előző év december'!$A$2:$CP$214"}</definedName>
    <definedName name="__________cpr2" localSheetId="34" hidden="1">{"'előző év december'!$A$2:$CP$214"}</definedName>
    <definedName name="__________cpr2" localSheetId="27" hidden="1">{"'előző év december'!$A$2:$CP$214"}</definedName>
    <definedName name="__________cpr2" localSheetId="28" hidden="1">{"'előző év december'!$A$2:$CP$214"}</definedName>
    <definedName name="__________cpr2" localSheetId="30" hidden="1">{"'előző év december'!$A$2:$CP$214"}</definedName>
    <definedName name="__________cpr2" localSheetId="31" hidden="1">{"'előző év december'!$A$2:$CP$214"}</definedName>
    <definedName name="__________cpr2" hidden="1">{"'előző év december'!$A$2:$CP$214"}</definedName>
    <definedName name="__________cpr3" localSheetId="52" hidden="1">{"'előző év december'!$A$2:$CP$214"}</definedName>
    <definedName name="__________cpr3" localSheetId="53" hidden="1">{"'előző év december'!$A$2:$CP$214"}</definedName>
    <definedName name="__________cpr3" localSheetId="8" hidden="1">{"'előző év december'!$A$2:$CP$214"}</definedName>
    <definedName name="__________cpr3" localSheetId="54" hidden="1">{"'előző év december'!$A$2:$CP$214"}</definedName>
    <definedName name="__________cpr3" localSheetId="34" hidden="1">{"'előző év december'!$A$2:$CP$214"}</definedName>
    <definedName name="__________cpr3" localSheetId="27" hidden="1">{"'előző év december'!$A$2:$CP$214"}</definedName>
    <definedName name="__________cpr3" localSheetId="28" hidden="1">{"'előző év december'!$A$2:$CP$214"}</definedName>
    <definedName name="__________cpr3" localSheetId="30" hidden="1">{"'előző év december'!$A$2:$CP$214"}</definedName>
    <definedName name="__________cpr3" localSheetId="31" hidden="1">{"'előző év december'!$A$2:$CP$214"}</definedName>
    <definedName name="__________cpr3" hidden="1">{"'előző év december'!$A$2:$CP$214"}</definedName>
    <definedName name="__________cpr4" localSheetId="52" hidden="1">{"'előző év december'!$A$2:$CP$214"}</definedName>
    <definedName name="__________cpr4" localSheetId="53" hidden="1">{"'előző év december'!$A$2:$CP$214"}</definedName>
    <definedName name="__________cpr4" localSheetId="8" hidden="1">{"'előző év december'!$A$2:$CP$214"}</definedName>
    <definedName name="__________cpr4" localSheetId="54" hidden="1">{"'előző év december'!$A$2:$CP$214"}</definedName>
    <definedName name="__________cpr4" localSheetId="34" hidden="1">{"'előző év december'!$A$2:$CP$214"}</definedName>
    <definedName name="__________cpr4" localSheetId="27" hidden="1">{"'előző év december'!$A$2:$CP$214"}</definedName>
    <definedName name="__________cpr4" localSheetId="28" hidden="1">{"'előző év december'!$A$2:$CP$214"}</definedName>
    <definedName name="__________cpr4" localSheetId="30" hidden="1">{"'előző év december'!$A$2:$CP$214"}</definedName>
    <definedName name="__________cpr4" localSheetId="31" hidden="1">{"'előző év december'!$A$2:$CP$214"}</definedName>
    <definedName name="__________cpr4" hidden="1">{"'előző év december'!$A$2:$CP$214"}</definedName>
    <definedName name="__________Ger2001" localSheetId="52" hidden="1">{#N/A,#N/A,FALSE,"B061196P";#N/A,#N/A,FALSE,"B061196";#N/A,#N/A,FALSE,"Relatório1";#N/A,#N/A,FALSE,"Relatório2";#N/A,#N/A,FALSE,"Relatório3";#N/A,#N/A,FALSE,"Relatório4 ";#N/A,#N/A,FALSE,"Relatório5";#N/A,#N/A,FALSE,"Relatório6";#N/A,#N/A,FALSE,"Relatório7";#N/A,#N/A,FALSE,"Relatório8"}</definedName>
    <definedName name="__________Ger2001" localSheetId="53"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54"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30"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52">[0]!_____IFR2</definedName>
    <definedName name="__________IFR2" localSheetId="53">[0]!_____IFR2</definedName>
    <definedName name="__________IFR2" localSheetId="8">[0]!_____IFR2</definedName>
    <definedName name="__________IFR2" localSheetId="54">[0]!_____IFR2</definedName>
    <definedName name="__________IFR2">[0]!_____IFR2</definedName>
    <definedName name="__________IFR22" localSheetId="52">[0]!_____IFR22</definedName>
    <definedName name="__________IFR22" localSheetId="53">[0]!_____IFR22</definedName>
    <definedName name="__________IFR22" localSheetId="8">[0]!_____IFR22</definedName>
    <definedName name="__________IFR22" localSheetId="54">[0]!_____IFR22</definedName>
    <definedName name="__________IFR22">[0]!_____IFR22</definedName>
    <definedName name="__________IFR23" localSheetId="52">[0]!_____IFR23</definedName>
    <definedName name="__________IFR23" localSheetId="53">[0]!_____IFR23</definedName>
    <definedName name="__________IFR23" localSheetId="8">[0]!_____IFR23</definedName>
    <definedName name="__________IFR23" localSheetId="54">[0]!_____IFR23</definedName>
    <definedName name="__________IFR23">[0]!_____IFR23</definedName>
    <definedName name="__________ip2" localSheetId="52" hidden="1">{#N/A,#N/A,FALSE,"B061196P";#N/A,#N/A,FALSE,"B061196";#N/A,#N/A,FALSE,"Relatório1";#N/A,#N/A,FALSE,"Relatório2";#N/A,#N/A,FALSE,"Relatório3";#N/A,#N/A,FALSE,"Relatório4 ";#N/A,#N/A,FALSE,"Relatório5";#N/A,#N/A,FALSE,"Relatório6";#N/A,#N/A,FALSE,"Relatório7";#N/A,#N/A,FALSE,"Relatório8"}</definedName>
    <definedName name="__________ip2" localSheetId="53"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54"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30"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52">[0]!__M21</definedName>
    <definedName name="__________M21" localSheetId="53">[0]!__M21</definedName>
    <definedName name="__________M21" localSheetId="8">[0]!__M21</definedName>
    <definedName name="__________M21" localSheetId="54">[0]!__M21</definedName>
    <definedName name="__________M21">[0]!__M21</definedName>
    <definedName name="_________cp1" localSheetId="52" hidden="1">{"'előző év december'!$A$2:$CP$214"}</definedName>
    <definedName name="_________cp1" localSheetId="53" hidden="1">{"'előző év december'!$A$2:$CP$214"}</definedName>
    <definedName name="_________cp1" localSheetId="8" hidden="1">{"'előző év december'!$A$2:$CP$214"}</definedName>
    <definedName name="_________cp1" localSheetId="54" hidden="1">{"'előző év december'!$A$2:$CP$214"}</definedName>
    <definedName name="_________cp1" localSheetId="34" hidden="1">{"'előző év december'!$A$2:$CP$214"}</definedName>
    <definedName name="_________cp1" localSheetId="27" hidden="1">{"'előző év december'!$A$2:$CP$214"}</definedName>
    <definedName name="_________cp1" localSheetId="28" hidden="1">{"'előző év december'!$A$2:$CP$214"}</definedName>
    <definedName name="_________cp1" localSheetId="30" hidden="1">{"'előző év december'!$A$2:$CP$214"}</definedName>
    <definedName name="_________cp1" localSheetId="31" hidden="1">{"'előző év december'!$A$2:$CP$214"}</definedName>
    <definedName name="_________cp1" hidden="1">{"'előző év december'!$A$2:$CP$214"}</definedName>
    <definedName name="_________cp10" localSheetId="52" hidden="1">{"'előző év december'!$A$2:$CP$214"}</definedName>
    <definedName name="_________cp10" localSheetId="53" hidden="1">{"'előző év december'!$A$2:$CP$214"}</definedName>
    <definedName name="_________cp10" localSheetId="8" hidden="1">{"'előző év december'!$A$2:$CP$214"}</definedName>
    <definedName name="_________cp10" localSheetId="54" hidden="1">{"'előző év december'!$A$2:$CP$214"}</definedName>
    <definedName name="_________cp10" localSheetId="34" hidden="1">{"'előző év december'!$A$2:$CP$214"}</definedName>
    <definedName name="_________cp10" localSheetId="27" hidden="1">{"'előző év december'!$A$2:$CP$214"}</definedName>
    <definedName name="_________cp10" localSheetId="28" hidden="1">{"'előző év december'!$A$2:$CP$214"}</definedName>
    <definedName name="_________cp10" localSheetId="30" hidden="1">{"'előző év december'!$A$2:$CP$214"}</definedName>
    <definedName name="_________cp10" localSheetId="31" hidden="1">{"'előző év december'!$A$2:$CP$214"}</definedName>
    <definedName name="_________cp10" hidden="1">{"'előző év december'!$A$2:$CP$214"}</definedName>
    <definedName name="_________cp11" localSheetId="52" hidden="1">{"'előző év december'!$A$2:$CP$214"}</definedName>
    <definedName name="_________cp11" localSheetId="53" hidden="1">{"'előző év december'!$A$2:$CP$214"}</definedName>
    <definedName name="_________cp11" localSheetId="8" hidden="1">{"'előző év december'!$A$2:$CP$214"}</definedName>
    <definedName name="_________cp11" localSheetId="54" hidden="1">{"'előző év december'!$A$2:$CP$214"}</definedName>
    <definedName name="_________cp11" localSheetId="34" hidden="1">{"'előző év december'!$A$2:$CP$214"}</definedName>
    <definedName name="_________cp11" localSheetId="27" hidden="1">{"'előző év december'!$A$2:$CP$214"}</definedName>
    <definedName name="_________cp11" localSheetId="28" hidden="1">{"'előző év december'!$A$2:$CP$214"}</definedName>
    <definedName name="_________cp11" localSheetId="30" hidden="1">{"'előző év december'!$A$2:$CP$214"}</definedName>
    <definedName name="_________cp11" localSheetId="31" hidden="1">{"'előző év december'!$A$2:$CP$214"}</definedName>
    <definedName name="_________cp11" hidden="1">{"'előző év december'!$A$2:$CP$214"}</definedName>
    <definedName name="_________cp2" localSheetId="52" hidden="1">{"'előző év december'!$A$2:$CP$214"}</definedName>
    <definedName name="_________cp2" localSheetId="53" hidden="1">{"'előző év december'!$A$2:$CP$214"}</definedName>
    <definedName name="_________cp2" localSheetId="8" hidden="1">{"'előző év december'!$A$2:$CP$214"}</definedName>
    <definedName name="_________cp2" localSheetId="54" hidden="1">{"'előző év december'!$A$2:$CP$214"}</definedName>
    <definedName name="_________cp2" localSheetId="34" hidden="1">{"'előző év december'!$A$2:$CP$214"}</definedName>
    <definedName name="_________cp2" localSheetId="27" hidden="1">{"'előző év december'!$A$2:$CP$214"}</definedName>
    <definedName name="_________cp2" localSheetId="28" hidden="1">{"'előző év december'!$A$2:$CP$214"}</definedName>
    <definedName name="_________cp2" localSheetId="30" hidden="1">{"'előző év december'!$A$2:$CP$214"}</definedName>
    <definedName name="_________cp2" localSheetId="31" hidden="1">{"'előző év december'!$A$2:$CP$214"}</definedName>
    <definedName name="_________cp2" hidden="1">{"'előző év december'!$A$2:$CP$214"}</definedName>
    <definedName name="_________cp3" localSheetId="52" hidden="1">{"'előző év december'!$A$2:$CP$214"}</definedName>
    <definedName name="_________cp3" localSheetId="53" hidden="1">{"'előző év december'!$A$2:$CP$214"}</definedName>
    <definedName name="_________cp3" localSheetId="8" hidden="1">{"'előző év december'!$A$2:$CP$214"}</definedName>
    <definedName name="_________cp3" localSheetId="54" hidden="1">{"'előző év december'!$A$2:$CP$214"}</definedName>
    <definedName name="_________cp3" localSheetId="34" hidden="1">{"'előző év december'!$A$2:$CP$214"}</definedName>
    <definedName name="_________cp3" localSheetId="27" hidden="1">{"'előző év december'!$A$2:$CP$214"}</definedName>
    <definedName name="_________cp3" localSheetId="28" hidden="1">{"'előző év december'!$A$2:$CP$214"}</definedName>
    <definedName name="_________cp3" localSheetId="30" hidden="1">{"'előző év december'!$A$2:$CP$214"}</definedName>
    <definedName name="_________cp3" localSheetId="31" hidden="1">{"'előző év december'!$A$2:$CP$214"}</definedName>
    <definedName name="_________cp3" hidden="1">{"'előző év december'!$A$2:$CP$214"}</definedName>
    <definedName name="_________cp4" localSheetId="52" hidden="1">{"'előző év december'!$A$2:$CP$214"}</definedName>
    <definedName name="_________cp4" localSheetId="53" hidden="1">{"'előző év december'!$A$2:$CP$214"}</definedName>
    <definedName name="_________cp4" localSheetId="8" hidden="1">{"'előző év december'!$A$2:$CP$214"}</definedName>
    <definedName name="_________cp4" localSheetId="54" hidden="1">{"'előző év december'!$A$2:$CP$214"}</definedName>
    <definedName name="_________cp4" localSheetId="34" hidden="1">{"'előző év december'!$A$2:$CP$214"}</definedName>
    <definedName name="_________cp4" localSheetId="27" hidden="1">{"'előző év december'!$A$2:$CP$214"}</definedName>
    <definedName name="_________cp4" localSheetId="28" hidden="1">{"'előző év december'!$A$2:$CP$214"}</definedName>
    <definedName name="_________cp4" localSheetId="30" hidden="1">{"'előző év december'!$A$2:$CP$214"}</definedName>
    <definedName name="_________cp4" localSheetId="31" hidden="1">{"'előző év december'!$A$2:$CP$214"}</definedName>
    <definedName name="_________cp4" hidden="1">{"'előző év december'!$A$2:$CP$214"}</definedName>
    <definedName name="_________cp5" localSheetId="52" hidden="1">{"'előző év december'!$A$2:$CP$214"}</definedName>
    <definedName name="_________cp5" localSheetId="53" hidden="1">{"'előző év december'!$A$2:$CP$214"}</definedName>
    <definedName name="_________cp5" localSheetId="8" hidden="1">{"'előző év december'!$A$2:$CP$214"}</definedName>
    <definedName name="_________cp5" localSheetId="54" hidden="1">{"'előző év december'!$A$2:$CP$214"}</definedName>
    <definedName name="_________cp5" localSheetId="34" hidden="1">{"'előző év december'!$A$2:$CP$214"}</definedName>
    <definedName name="_________cp5" localSheetId="27" hidden="1">{"'előző év december'!$A$2:$CP$214"}</definedName>
    <definedName name="_________cp5" localSheetId="28" hidden="1">{"'előző év december'!$A$2:$CP$214"}</definedName>
    <definedName name="_________cp5" localSheetId="30" hidden="1">{"'előző év december'!$A$2:$CP$214"}</definedName>
    <definedName name="_________cp5" localSheetId="31" hidden="1">{"'előző év december'!$A$2:$CP$214"}</definedName>
    <definedName name="_________cp5" hidden="1">{"'előző év december'!$A$2:$CP$214"}</definedName>
    <definedName name="_________cp6" localSheetId="52" hidden="1">{"'előző év december'!$A$2:$CP$214"}</definedName>
    <definedName name="_________cp6" localSheetId="53" hidden="1">{"'előző év december'!$A$2:$CP$214"}</definedName>
    <definedName name="_________cp6" localSheetId="8" hidden="1">{"'előző év december'!$A$2:$CP$214"}</definedName>
    <definedName name="_________cp6" localSheetId="54" hidden="1">{"'előző év december'!$A$2:$CP$214"}</definedName>
    <definedName name="_________cp6" localSheetId="34" hidden="1">{"'előző év december'!$A$2:$CP$214"}</definedName>
    <definedName name="_________cp6" localSheetId="27" hidden="1">{"'előző év december'!$A$2:$CP$214"}</definedName>
    <definedName name="_________cp6" localSheetId="28" hidden="1">{"'előző év december'!$A$2:$CP$214"}</definedName>
    <definedName name="_________cp6" localSheetId="30" hidden="1">{"'előző év december'!$A$2:$CP$214"}</definedName>
    <definedName name="_________cp6" localSheetId="31" hidden="1">{"'előző év december'!$A$2:$CP$214"}</definedName>
    <definedName name="_________cp6" hidden="1">{"'előző év december'!$A$2:$CP$214"}</definedName>
    <definedName name="_________cp7" localSheetId="52" hidden="1">{"'előző év december'!$A$2:$CP$214"}</definedName>
    <definedName name="_________cp7" localSheetId="53" hidden="1">{"'előző év december'!$A$2:$CP$214"}</definedName>
    <definedName name="_________cp7" localSheetId="8" hidden="1">{"'előző év december'!$A$2:$CP$214"}</definedName>
    <definedName name="_________cp7" localSheetId="54" hidden="1">{"'előző év december'!$A$2:$CP$214"}</definedName>
    <definedName name="_________cp7" localSheetId="34" hidden="1">{"'előző év december'!$A$2:$CP$214"}</definedName>
    <definedName name="_________cp7" localSheetId="27" hidden="1">{"'előző év december'!$A$2:$CP$214"}</definedName>
    <definedName name="_________cp7" localSheetId="28" hidden="1">{"'előző év december'!$A$2:$CP$214"}</definedName>
    <definedName name="_________cp7" localSheetId="30" hidden="1">{"'előző év december'!$A$2:$CP$214"}</definedName>
    <definedName name="_________cp7" localSheetId="31" hidden="1">{"'előző év december'!$A$2:$CP$214"}</definedName>
    <definedName name="_________cp7" hidden="1">{"'előző év december'!$A$2:$CP$214"}</definedName>
    <definedName name="_________cp8" localSheetId="52" hidden="1">{"'előző év december'!$A$2:$CP$214"}</definedName>
    <definedName name="_________cp8" localSheetId="53" hidden="1">{"'előző év december'!$A$2:$CP$214"}</definedName>
    <definedName name="_________cp8" localSheetId="8" hidden="1">{"'előző év december'!$A$2:$CP$214"}</definedName>
    <definedName name="_________cp8" localSheetId="54" hidden="1">{"'előző év december'!$A$2:$CP$214"}</definedName>
    <definedName name="_________cp8" localSheetId="34" hidden="1">{"'előző év december'!$A$2:$CP$214"}</definedName>
    <definedName name="_________cp8" localSheetId="27" hidden="1">{"'előző év december'!$A$2:$CP$214"}</definedName>
    <definedName name="_________cp8" localSheetId="28" hidden="1">{"'előző év december'!$A$2:$CP$214"}</definedName>
    <definedName name="_________cp8" localSheetId="30" hidden="1">{"'előző év december'!$A$2:$CP$214"}</definedName>
    <definedName name="_________cp8" localSheetId="31" hidden="1">{"'előző év december'!$A$2:$CP$214"}</definedName>
    <definedName name="_________cp8" hidden="1">{"'előző év december'!$A$2:$CP$214"}</definedName>
    <definedName name="_________cp9" localSheetId="52" hidden="1">{"'előző év december'!$A$2:$CP$214"}</definedName>
    <definedName name="_________cp9" localSheetId="53" hidden="1">{"'előző év december'!$A$2:$CP$214"}</definedName>
    <definedName name="_________cp9" localSheetId="8" hidden="1">{"'előző év december'!$A$2:$CP$214"}</definedName>
    <definedName name="_________cp9" localSheetId="54" hidden="1">{"'előző év december'!$A$2:$CP$214"}</definedName>
    <definedName name="_________cp9" localSheetId="34" hidden="1">{"'előző év december'!$A$2:$CP$214"}</definedName>
    <definedName name="_________cp9" localSheetId="27" hidden="1">{"'előző év december'!$A$2:$CP$214"}</definedName>
    <definedName name="_________cp9" localSheetId="28" hidden="1">{"'előző év december'!$A$2:$CP$214"}</definedName>
    <definedName name="_________cp9" localSheetId="30" hidden="1">{"'előző év december'!$A$2:$CP$214"}</definedName>
    <definedName name="_________cp9" localSheetId="31" hidden="1">{"'előző év december'!$A$2:$CP$214"}</definedName>
    <definedName name="_________cp9" hidden="1">{"'előző év december'!$A$2:$CP$214"}</definedName>
    <definedName name="_________cpr2" localSheetId="52" hidden="1">{"'előző év december'!$A$2:$CP$214"}</definedName>
    <definedName name="_________cpr2" localSheetId="53" hidden="1">{"'előző év december'!$A$2:$CP$214"}</definedName>
    <definedName name="_________cpr2" localSheetId="8" hidden="1">{"'előző év december'!$A$2:$CP$214"}</definedName>
    <definedName name="_________cpr2" localSheetId="54" hidden="1">{"'előző év december'!$A$2:$CP$214"}</definedName>
    <definedName name="_________cpr2" localSheetId="34" hidden="1">{"'előző év december'!$A$2:$CP$214"}</definedName>
    <definedName name="_________cpr2" localSheetId="27" hidden="1">{"'előző év december'!$A$2:$CP$214"}</definedName>
    <definedName name="_________cpr2" localSheetId="28" hidden="1">{"'előző év december'!$A$2:$CP$214"}</definedName>
    <definedName name="_________cpr2" localSheetId="30" hidden="1">{"'előző év december'!$A$2:$CP$214"}</definedName>
    <definedName name="_________cpr2" localSheetId="31" hidden="1">{"'előző év december'!$A$2:$CP$214"}</definedName>
    <definedName name="_________cpr2" hidden="1">{"'előző év december'!$A$2:$CP$214"}</definedName>
    <definedName name="_________cpr3" localSheetId="52" hidden="1">{"'előző év december'!$A$2:$CP$214"}</definedName>
    <definedName name="_________cpr3" localSheetId="53" hidden="1">{"'előző év december'!$A$2:$CP$214"}</definedName>
    <definedName name="_________cpr3" localSheetId="8" hidden="1">{"'előző év december'!$A$2:$CP$214"}</definedName>
    <definedName name="_________cpr3" localSheetId="54" hidden="1">{"'előző év december'!$A$2:$CP$214"}</definedName>
    <definedName name="_________cpr3" localSheetId="34" hidden="1">{"'előző év december'!$A$2:$CP$214"}</definedName>
    <definedName name="_________cpr3" localSheetId="27" hidden="1">{"'előző év december'!$A$2:$CP$214"}</definedName>
    <definedName name="_________cpr3" localSheetId="28" hidden="1">{"'előző év december'!$A$2:$CP$214"}</definedName>
    <definedName name="_________cpr3" localSheetId="30" hidden="1">{"'előző év december'!$A$2:$CP$214"}</definedName>
    <definedName name="_________cpr3" localSheetId="31" hidden="1">{"'előző év december'!$A$2:$CP$214"}</definedName>
    <definedName name="_________cpr3" hidden="1">{"'előző év december'!$A$2:$CP$214"}</definedName>
    <definedName name="_________cpr4" localSheetId="52" hidden="1">{"'előző év december'!$A$2:$CP$214"}</definedName>
    <definedName name="_________cpr4" localSheetId="53" hidden="1">{"'előző év december'!$A$2:$CP$214"}</definedName>
    <definedName name="_________cpr4" localSheetId="8" hidden="1">{"'előző év december'!$A$2:$CP$214"}</definedName>
    <definedName name="_________cpr4" localSheetId="54" hidden="1">{"'előző év december'!$A$2:$CP$214"}</definedName>
    <definedName name="_________cpr4" localSheetId="34" hidden="1">{"'előző év december'!$A$2:$CP$214"}</definedName>
    <definedName name="_________cpr4" localSheetId="27" hidden="1">{"'előző év december'!$A$2:$CP$214"}</definedName>
    <definedName name="_________cpr4" localSheetId="28" hidden="1">{"'előző év december'!$A$2:$CP$214"}</definedName>
    <definedName name="_________cpr4" localSheetId="30" hidden="1">{"'előző év december'!$A$2:$CP$214"}</definedName>
    <definedName name="_________cpr4" localSheetId="31" hidden="1">{"'előző év december'!$A$2:$CP$214"}</definedName>
    <definedName name="_________cpr4" hidden="1">{"'előző év december'!$A$2:$CP$214"}</definedName>
    <definedName name="_________Ger2001" localSheetId="52" hidden="1">{#N/A,#N/A,FALSE,"B061196P";#N/A,#N/A,FALSE,"B061196";#N/A,#N/A,FALSE,"Relatório1";#N/A,#N/A,FALSE,"Relatório2";#N/A,#N/A,FALSE,"Relatório3";#N/A,#N/A,FALSE,"Relatório4 ";#N/A,#N/A,FALSE,"Relatório5";#N/A,#N/A,FALSE,"Relatório6";#N/A,#N/A,FALSE,"Relatório7";#N/A,#N/A,FALSE,"Relatório8"}</definedName>
    <definedName name="_________Ger2001" localSheetId="53"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54"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30"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52">[0]!_____IFR2</definedName>
    <definedName name="_________IFR2" localSheetId="53">[0]!_____IFR2</definedName>
    <definedName name="_________IFR2" localSheetId="8">[0]!_____IFR2</definedName>
    <definedName name="_________IFR2" localSheetId="54">[0]!_____IFR2</definedName>
    <definedName name="_________IFR2">[0]!_____IFR2</definedName>
    <definedName name="_________IFR22" localSheetId="52">[0]!_____IFR22</definedName>
    <definedName name="_________IFR22" localSheetId="53">[0]!_____IFR22</definedName>
    <definedName name="_________IFR22" localSheetId="8">[0]!_____IFR22</definedName>
    <definedName name="_________IFR22" localSheetId="54">[0]!_____IFR22</definedName>
    <definedName name="_________IFR22">[0]!_____IFR22</definedName>
    <definedName name="_________IFR23" localSheetId="52">[0]!_____IFR23</definedName>
    <definedName name="_________IFR23" localSheetId="53">[0]!_____IFR23</definedName>
    <definedName name="_________IFR23" localSheetId="8">[0]!_____IFR23</definedName>
    <definedName name="_________IFR23" localSheetId="54">[0]!_____IFR23</definedName>
    <definedName name="_________IFR23">[0]!_____IFR23</definedName>
    <definedName name="_________ip2" localSheetId="52" hidden="1">{#N/A,#N/A,FALSE,"B061196P";#N/A,#N/A,FALSE,"B061196";#N/A,#N/A,FALSE,"Relatório1";#N/A,#N/A,FALSE,"Relatório2";#N/A,#N/A,FALSE,"Relatório3";#N/A,#N/A,FALSE,"Relatório4 ";#N/A,#N/A,FALSE,"Relatório5";#N/A,#N/A,FALSE,"Relatório6";#N/A,#N/A,FALSE,"Relatório7";#N/A,#N/A,FALSE,"Relatório8"}</definedName>
    <definedName name="_________ip2" localSheetId="53"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54"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30"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52">[0]!__M21</definedName>
    <definedName name="_________M21" localSheetId="53">[0]!__M21</definedName>
    <definedName name="_________M21" localSheetId="8">[0]!__M21</definedName>
    <definedName name="_________M21" localSheetId="54">[0]!__M21</definedName>
    <definedName name="_________M21">[0]!__M21</definedName>
    <definedName name="________cp1" localSheetId="52" hidden="1">{"'előző év december'!$A$2:$CP$214"}</definedName>
    <definedName name="________cp1" localSheetId="53" hidden="1">{"'előző év december'!$A$2:$CP$214"}</definedName>
    <definedName name="________cp1" localSheetId="8" hidden="1">{"'előző év december'!$A$2:$CP$214"}</definedName>
    <definedName name="________cp1" localSheetId="54" hidden="1">{"'előző év december'!$A$2:$CP$214"}</definedName>
    <definedName name="________cp1" localSheetId="34" hidden="1">{"'előző év december'!$A$2:$CP$214"}</definedName>
    <definedName name="________cp1" localSheetId="27" hidden="1">{"'előző év december'!$A$2:$CP$214"}</definedName>
    <definedName name="________cp1" localSheetId="28" hidden="1">{"'előző év december'!$A$2:$CP$214"}</definedName>
    <definedName name="________cp1" localSheetId="30" hidden="1">{"'előző év december'!$A$2:$CP$214"}</definedName>
    <definedName name="________cp1" localSheetId="31" hidden="1">{"'előző év december'!$A$2:$CP$214"}</definedName>
    <definedName name="________cp1" hidden="1">{"'előző év december'!$A$2:$CP$214"}</definedName>
    <definedName name="________cp10" localSheetId="52" hidden="1">{"'előző év december'!$A$2:$CP$214"}</definedName>
    <definedName name="________cp10" localSheetId="53" hidden="1">{"'előző év december'!$A$2:$CP$214"}</definedName>
    <definedName name="________cp10" localSheetId="8" hidden="1">{"'előző év december'!$A$2:$CP$214"}</definedName>
    <definedName name="________cp10" localSheetId="54" hidden="1">{"'előző év december'!$A$2:$CP$214"}</definedName>
    <definedName name="________cp10" localSheetId="34" hidden="1">{"'előző év december'!$A$2:$CP$214"}</definedName>
    <definedName name="________cp10" localSheetId="27" hidden="1">{"'előző év december'!$A$2:$CP$214"}</definedName>
    <definedName name="________cp10" localSheetId="28" hidden="1">{"'előző év december'!$A$2:$CP$214"}</definedName>
    <definedName name="________cp10" localSheetId="30" hidden="1">{"'előző év december'!$A$2:$CP$214"}</definedName>
    <definedName name="________cp10" localSheetId="31" hidden="1">{"'előző év december'!$A$2:$CP$214"}</definedName>
    <definedName name="________cp10" hidden="1">{"'előző év december'!$A$2:$CP$214"}</definedName>
    <definedName name="________cp11" localSheetId="52" hidden="1">{"'előző év december'!$A$2:$CP$214"}</definedName>
    <definedName name="________cp11" localSheetId="53" hidden="1">{"'előző év december'!$A$2:$CP$214"}</definedName>
    <definedName name="________cp11" localSheetId="8" hidden="1">{"'előző év december'!$A$2:$CP$214"}</definedName>
    <definedName name="________cp11" localSheetId="54" hidden="1">{"'előző év december'!$A$2:$CP$214"}</definedName>
    <definedName name="________cp11" localSheetId="34" hidden="1">{"'előző év december'!$A$2:$CP$214"}</definedName>
    <definedName name="________cp11" localSheetId="27" hidden="1">{"'előző év december'!$A$2:$CP$214"}</definedName>
    <definedName name="________cp11" localSheetId="28" hidden="1">{"'előző év december'!$A$2:$CP$214"}</definedName>
    <definedName name="________cp11" localSheetId="30" hidden="1">{"'előző év december'!$A$2:$CP$214"}</definedName>
    <definedName name="________cp11" localSheetId="31" hidden="1">{"'előző év december'!$A$2:$CP$214"}</definedName>
    <definedName name="________cp11" hidden="1">{"'előző év december'!$A$2:$CP$214"}</definedName>
    <definedName name="________cp2" localSheetId="52" hidden="1">{"'előző év december'!$A$2:$CP$214"}</definedName>
    <definedName name="________cp2" localSheetId="53" hidden="1">{"'előző év december'!$A$2:$CP$214"}</definedName>
    <definedName name="________cp2" localSheetId="8" hidden="1">{"'előző év december'!$A$2:$CP$214"}</definedName>
    <definedName name="________cp2" localSheetId="54" hidden="1">{"'előző év december'!$A$2:$CP$214"}</definedName>
    <definedName name="________cp2" localSheetId="34" hidden="1">{"'előző év december'!$A$2:$CP$214"}</definedName>
    <definedName name="________cp2" localSheetId="27" hidden="1">{"'előző év december'!$A$2:$CP$214"}</definedName>
    <definedName name="________cp2" localSheetId="28" hidden="1">{"'előző év december'!$A$2:$CP$214"}</definedName>
    <definedName name="________cp2" localSheetId="30" hidden="1">{"'előző év december'!$A$2:$CP$214"}</definedName>
    <definedName name="________cp2" localSheetId="31" hidden="1">{"'előző év december'!$A$2:$CP$214"}</definedName>
    <definedName name="________cp2" hidden="1">{"'előző év december'!$A$2:$CP$214"}</definedName>
    <definedName name="________cp3" localSheetId="52" hidden="1">{"'előző év december'!$A$2:$CP$214"}</definedName>
    <definedName name="________cp3" localSheetId="53" hidden="1">{"'előző év december'!$A$2:$CP$214"}</definedName>
    <definedName name="________cp3" localSheetId="8" hidden="1">{"'előző év december'!$A$2:$CP$214"}</definedName>
    <definedName name="________cp3" localSheetId="54" hidden="1">{"'előző év december'!$A$2:$CP$214"}</definedName>
    <definedName name="________cp3" localSheetId="34" hidden="1">{"'előző év december'!$A$2:$CP$214"}</definedName>
    <definedName name="________cp3" localSheetId="27" hidden="1">{"'előző év december'!$A$2:$CP$214"}</definedName>
    <definedName name="________cp3" localSheetId="28" hidden="1">{"'előző év december'!$A$2:$CP$214"}</definedName>
    <definedName name="________cp3" localSheetId="30" hidden="1">{"'előző év december'!$A$2:$CP$214"}</definedName>
    <definedName name="________cp3" localSheetId="31" hidden="1">{"'előző év december'!$A$2:$CP$214"}</definedName>
    <definedName name="________cp3" hidden="1">{"'előző év december'!$A$2:$CP$214"}</definedName>
    <definedName name="________cp4" localSheetId="52" hidden="1">{"'előző év december'!$A$2:$CP$214"}</definedName>
    <definedName name="________cp4" localSheetId="53" hidden="1">{"'előző év december'!$A$2:$CP$214"}</definedName>
    <definedName name="________cp4" localSheetId="8" hidden="1">{"'előző év december'!$A$2:$CP$214"}</definedName>
    <definedName name="________cp4" localSheetId="54" hidden="1">{"'előző év december'!$A$2:$CP$214"}</definedName>
    <definedName name="________cp4" localSheetId="34" hidden="1">{"'előző év december'!$A$2:$CP$214"}</definedName>
    <definedName name="________cp4" localSheetId="27" hidden="1">{"'előző év december'!$A$2:$CP$214"}</definedName>
    <definedName name="________cp4" localSheetId="28" hidden="1">{"'előző év december'!$A$2:$CP$214"}</definedName>
    <definedName name="________cp4" localSheetId="30" hidden="1">{"'előző év december'!$A$2:$CP$214"}</definedName>
    <definedName name="________cp4" localSheetId="31" hidden="1">{"'előző év december'!$A$2:$CP$214"}</definedName>
    <definedName name="________cp4" hidden="1">{"'előző év december'!$A$2:$CP$214"}</definedName>
    <definedName name="________cp5" localSheetId="52" hidden="1">{"'előző év december'!$A$2:$CP$214"}</definedName>
    <definedName name="________cp5" localSheetId="53" hidden="1">{"'előző év december'!$A$2:$CP$214"}</definedName>
    <definedName name="________cp5" localSheetId="8" hidden="1">{"'előző év december'!$A$2:$CP$214"}</definedName>
    <definedName name="________cp5" localSheetId="54" hidden="1">{"'előző év december'!$A$2:$CP$214"}</definedName>
    <definedName name="________cp5" localSheetId="34" hidden="1">{"'előző év december'!$A$2:$CP$214"}</definedName>
    <definedName name="________cp5" localSheetId="27" hidden="1">{"'előző év december'!$A$2:$CP$214"}</definedName>
    <definedName name="________cp5" localSheetId="28" hidden="1">{"'előző év december'!$A$2:$CP$214"}</definedName>
    <definedName name="________cp5" localSheetId="30" hidden="1">{"'előző év december'!$A$2:$CP$214"}</definedName>
    <definedName name="________cp5" localSheetId="31" hidden="1">{"'előző év december'!$A$2:$CP$214"}</definedName>
    <definedName name="________cp5" hidden="1">{"'előző év december'!$A$2:$CP$214"}</definedName>
    <definedName name="________cp6" localSheetId="52" hidden="1">{"'előző év december'!$A$2:$CP$214"}</definedName>
    <definedName name="________cp6" localSheetId="53" hidden="1">{"'előző év december'!$A$2:$CP$214"}</definedName>
    <definedName name="________cp6" localSheetId="8" hidden="1">{"'előző év december'!$A$2:$CP$214"}</definedName>
    <definedName name="________cp6" localSheetId="54" hidden="1">{"'előző év december'!$A$2:$CP$214"}</definedName>
    <definedName name="________cp6" localSheetId="34" hidden="1">{"'előző év december'!$A$2:$CP$214"}</definedName>
    <definedName name="________cp6" localSheetId="27" hidden="1">{"'előző év december'!$A$2:$CP$214"}</definedName>
    <definedName name="________cp6" localSheetId="28" hidden="1">{"'előző év december'!$A$2:$CP$214"}</definedName>
    <definedName name="________cp6" localSheetId="30" hidden="1">{"'előző év december'!$A$2:$CP$214"}</definedName>
    <definedName name="________cp6" localSheetId="31" hidden="1">{"'előző év december'!$A$2:$CP$214"}</definedName>
    <definedName name="________cp6" hidden="1">{"'előző év december'!$A$2:$CP$214"}</definedName>
    <definedName name="________cp7" localSheetId="52" hidden="1">{"'előző év december'!$A$2:$CP$214"}</definedName>
    <definedName name="________cp7" localSheetId="53" hidden="1">{"'előző év december'!$A$2:$CP$214"}</definedName>
    <definedName name="________cp7" localSheetId="8" hidden="1">{"'előző év december'!$A$2:$CP$214"}</definedName>
    <definedName name="________cp7" localSheetId="54" hidden="1">{"'előző év december'!$A$2:$CP$214"}</definedName>
    <definedName name="________cp7" localSheetId="34" hidden="1">{"'előző év december'!$A$2:$CP$214"}</definedName>
    <definedName name="________cp7" localSheetId="27" hidden="1">{"'előző év december'!$A$2:$CP$214"}</definedName>
    <definedName name="________cp7" localSheetId="28" hidden="1">{"'előző év december'!$A$2:$CP$214"}</definedName>
    <definedName name="________cp7" localSheetId="30" hidden="1">{"'előző év december'!$A$2:$CP$214"}</definedName>
    <definedName name="________cp7" localSheetId="31" hidden="1">{"'előző év december'!$A$2:$CP$214"}</definedName>
    <definedName name="________cp7" hidden="1">{"'előző év december'!$A$2:$CP$214"}</definedName>
    <definedName name="________cp8" localSheetId="52" hidden="1">{"'előző év december'!$A$2:$CP$214"}</definedName>
    <definedName name="________cp8" localSheetId="53" hidden="1">{"'előző év december'!$A$2:$CP$214"}</definedName>
    <definedName name="________cp8" localSheetId="8" hidden="1">{"'előző év december'!$A$2:$CP$214"}</definedName>
    <definedName name="________cp8" localSheetId="54" hidden="1">{"'előző év december'!$A$2:$CP$214"}</definedName>
    <definedName name="________cp8" localSheetId="34" hidden="1">{"'előző év december'!$A$2:$CP$214"}</definedName>
    <definedName name="________cp8" localSheetId="27" hidden="1">{"'előző év december'!$A$2:$CP$214"}</definedName>
    <definedName name="________cp8" localSheetId="28" hidden="1">{"'előző év december'!$A$2:$CP$214"}</definedName>
    <definedName name="________cp8" localSheetId="30" hidden="1">{"'előző év december'!$A$2:$CP$214"}</definedName>
    <definedName name="________cp8" localSheetId="31" hidden="1">{"'előző év december'!$A$2:$CP$214"}</definedName>
    <definedName name="________cp8" hidden="1">{"'előző év december'!$A$2:$CP$214"}</definedName>
    <definedName name="________cp9" localSheetId="52" hidden="1">{"'előző év december'!$A$2:$CP$214"}</definedName>
    <definedName name="________cp9" localSheetId="53" hidden="1">{"'előző év december'!$A$2:$CP$214"}</definedName>
    <definedName name="________cp9" localSheetId="8" hidden="1">{"'előző év december'!$A$2:$CP$214"}</definedName>
    <definedName name="________cp9" localSheetId="54" hidden="1">{"'előző év december'!$A$2:$CP$214"}</definedName>
    <definedName name="________cp9" localSheetId="34" hidden="1">{"'előző év december'!$A$2:$CP$214"}</definedName>
    <definedName name="________cp9" localSheetId="27" hidden="1">{"'előző év december'!$A$2:$CP$214"}</definedName>
    <definedName name="________cp9" localSheetId="28" hidden="1">{"'előző év december'!$A$2:$CP$214"}</definedName>
    <definedName name="________cp9" localSheetId="30" hidden="1">{"'előző év december'!$A$2:$CP$214"}</definedName>
    <definedName name="________cp9" localSheetId="31" hidden="1">{"'előző év december'!$A$2:$CP$214"}</definedName>
    <definedName name="________cp9" hidden="1">{"'előző év december'!$A$2:$CP$214"}</definedName>
    <definedName name="________cpr2" localSheetId="52" hidden="1">{"'előző év december'!$A$2:$CP$214"}</definedName>
    <definedName name="________cpr2" localSheetId="53" hidden="1">{"'előző év december'!$A$2:$CP$214"}</definedName>
    <definedName name="________cpr2" localSheetId="8" hidden="1">{"'előző év december'!$A$2:$CP$214"}</definedName>
    <definedName name="________cpr2" localSheetId="54" hidden="1">{"'előző év december'!$A$2:$CP$214"}</definedName>
    <definedName name="________cpr2" localSheetId="34" hidden="1">{"'előző év december'!$A$2:$CP$214"}</definedName>
    <definedName name="________cpr2" localSheetId="27" hidden="1">{"'előző év december'!$A$2:$CP$214"}</definedName>
    <definedName name="________cpr2" localSheetId="28" hidden="1">{"'előző év december'!$A$2:$CP$214"}</definedName>
    <definedName name="________cpr2" localSheetId="30" hidden="1">{"'előző év december'!$A$2:$CP$214"}</definedName>
    <definedName name="________cpr2" localSheetId="31" hidden="1">{"'előző év december'!$A$2:$CP$214"}</definedName>
    <definedName name="________cpr2" hidden="1">{"'előző év december'!$A$2:$CP$214"}</definedName>
    <definedName name="________cpr3" localSheetId="52" hidden="1">{"'előző év december'!$A$2:$CP$214"}</definedName>
    <definedName name="________cpr3" localSheetId="53" hidden="1">{"'előző év december'!$A$2:$CP$214"}</definedName>
    <definedName name="________cpr3" localSheetId="8" hidden="1">{"'előző év december'!$A$2:$CP$214"}</definedName>
    <definedName name="________cpr3" localSheetId="54" hidden="1">{"'előző év december'!$A$2:$CP$214"}</definedName>
    <definedName name="________cpr3" localSheetId="34" hidden="1">{"'előző év december'!$A$2:$CP$214"}</definedName>
    <definedName name="________cpr3" localSheetId="27" hidden="1">{"'előző év december'!$A$2:$CP$214"}</definedName>
    <definedName name="________cpr3" localSheetId="28" hidden="1">{"'előző év december'!$A$2:$CP$214"}</definedName>
    <definedName name="________cpr3" localSheetId="30" hidden="1">{"'előző év december'!$A$2:$CP$214"}</definedName>
    <definedName name="________cpr3" localSheetId="31" hidden="1">{"'előző év december'!$A$2:$CP$214"}</definedName>
    <definedName name="________cpr3" hidden="1">{"'előző év december'!$A$2:$CP$214"}</definedName>
    <definedName name="________cpr4" localSheetId="52" hidden="1">{"'előző év december'!$A$2:$CP$214"}</definedName>
    <definedName name="________cpr4" localSheetId="53" hidden="1">{"'előző év december'!$A$2:$CP$214"}</definedName>
    <definedName name="________cpr4" localSheetId="8" hidden="1">{"'előző év december'!$A$2:$CP$214"}</definedName>
    <definedName name="________cpr4" localSheetId="54" hidden="1">{"'előző év december'!$A$2:$CP$214"}</definedName>
    <definedName name="________cpr4" localSheetId="34" hidden="1">{"'előző év december'!$A$2:$CP$214"}</definedName>
    <definedName name="________cpr4" localSheetId="27" hidden="1">{"'előző év december'!$A$2:$CP$214"}</definedName>
    <definedName name="________cpr4" localSheetId="28" hidden="1">{"'előző év december'!$A$2:$CP$214"}</definedName>
    <definedName name="________cpr4" localSheetId="30" hidden="1">{"'előző év december'!$A$2:$CP$214"}</definedName>
    <definedName name="________cpr4" localSheetId="31" hidden="1">{"'előző év december'!$A$2:$CP$214"}</definedName>
    <definedName name="________cpr4" hidden="1">{"'előző év december'!$A$2:$CP$214"}</definedName>
    <definedName name="________IFR2" localSheetId="52">[0]!_____IFR2</definedName>
    <definedName name="________IFR2" localSheetId="53">[0]!_____IFR2</definedName>
    <definedName name="________IFR2" localSheetId="8">[0]!_____IFR2</definedName>
    <definedName name="________IFR2" localSheetId="54">[0]!_____IFR2</definedName>
    <definedName name="________IFR2">[0]!_____IFR2</definedName>
    <definedName name="________IFR22" localSheetId="52">[0]!_____IFR22</definedName>
    <definedName name="________IFR22" localSheetId="53">[0]!_____IFR22</definedName>
    <definedName name="________IFR22" localSheetId="8">[0]!_____IFR22</definedName>
    <definedName name="________IFR22" localSheetId="54">[0]!_____IFR22</definedName>
    <definedName name="________IFR22">[0]!_____IFR22</definedName>
    <definedName name="________IFR23" localSheetId="52">[0]!_____IFR23</definedName>
    <definedName name="________IFR23" localSheetId="53">[0]!_____IFR23</definedName>
    <definedName name="________IFR23" localSheetId="8">[0]!_____IFR23</definedName>
    <definedName name="________IFR23" localSheetId="54">[0]!_____IFR23</definedName>
    <definedName name="________IFR23">[0]!_____IFR23</definedName>
    <definedName name="________M21" localSheetId="52">[0]!__M21</definedName>
    <definedName name="________M21" localSheetId="53">[0]!__M21</definedName>
    <definedName name="________M21" localSheetId="8">[0]!__M21</definedName>
    <definedName name="________M21" localSheetId="54">[0]!__M21</definedName>
    <definedName name="________M21">[0]!__M21</definedName>
    <definedName name="_______asq1" localSheetId="52" hidden="1">{#N/A,#N/A,FALSE,"B061196P";#N/A,#N/A,FALSE,"B061196";#N/A,#N/A,FALSE,"Relatório1";#N/A,#N/A,FALSE,"Relatório2";#N/A,#N/A,FALSE,"Relatório3";#N/A,#N/A,FALSE,"Relatório4 ";#N/A,#N/A,FALSE,"Relatório5";#N/A,#N/A,FALSE,"Relatório6";#N/A,#N/A,FALSE,"Relatório7";#N/A,#N/A,FALSE,"Relatório8"}</definedName>
    <definedName name="_______asq1" localSheetId="53"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54"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30"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52" hidden="1">{"'előző év december'!$A$2:$CP$214"}</definedName>
    <definedName name="_______cp1" localSheetId="53" hidden="1">{"'előző év december'!$A$2:$CP$214"}</definedName>
    <definedName name="_______cp1" localSheetId="8" hidden="1">{"'előző év december'!$A$2:$CP$214"}</definedName>
    <definedName name="_______cp1" localSheetId="54" hidden="1">{"'előző év december'!$A$2:$CP$214"}</definedName>
    <definedName name="_______cp1" localSheetId="34" hidden="1">{"'előző év december'!$A$2:$CP$214"}</definedName>
    <definedName name="_______cp1" localSheetId="27" hidden="1">{"'előző év december'!$A$2:$CP$214"}</definedName>
    <definedName name="_______cp1" localSheetId="28" hidden="1">{"'előző év december'!$A$2:$CP$214"}</definedName>
    <definedName name="_______cp1" localSheetId="30" hidden="1">{"'előző év december'!$A$2:$CP$214"}</definedName>
    <definedName name="_______cp1" localSheetId="31" hidden="1">{"'előző év december'!$A$2:$CP$214"}</definedName>
    <definedName name="_______cp1" hidden="1">{"'előző év december'!$A$2:$CP$214"}</definedName>
    <definedName name="_______cp10" localSheetId="52" hidden="1">{"'előző év december'!$A$2:$CP$214"}</definedName>
    <definedName name="_______cp10" localSheetId="53" hidden="1">{"'előző év december'!$A$2:$CP$214"}</definedName>
    <definedName name="_______cp10" localSheetId="8" hidden="1">{"'előző év december'!$A$2:$CP$214"}</definedName>
    <definedName name="_______cp10" localSheetId="54" hidden="1">{"'előző év december'!$A$2:$CP$214"}</definedName>
    <definedName name="_______cp10" localSheetId="34" hidden="1">{"'előző év december'!$A$2:$CP$214"}</definedName>
    <definedName name="_______cp10" localSheetId="27" hidden="1">{"'előző év december'!$A$2:$CP$214"}</definedName>
    <definedName name="_______cp10" localSheetId="28" hidden="1">{"'előző év december'!$A$2:$CP$214"}</definedName>
    <definedName name="_______cp10" localSheetId="30" hidden="1">{"'előző év december'!$A$2:$CP$214"}</definedName>
    <definedName name="_______cp10" localSheetId="31" hidden="1">{"'előző év december'!$A$2:$CP$214"}</definedName>
    <definedName name="_______cp10" hidden="1">{"'előző év december'!$A$2:$CP$214"}</definedName>
    <definedName name="_______cp11" localSheetId="52" hidden="1">{"'előző év december'!$A$2:$CP$214"}</definedName>
    <definedName name="_______cp11" localSheetId="53" hidden="1">{"'előző év december'!$A$2:$CP$214"}</definedName>
    <definedName name="_______cp11" localSheetId="8" hidden="1">{"'előző év december'!$A$2:$CP$214"}</definedName>
    <definedName name="_______cp11" localSheetId="54" hidden="1">{"'előző év december'!$A$2:$CP$214"}</definedName>
    <definedName name="_______cp11" localSheetId="34" hidden="1">{"'előző év december'!$A$2:$CP$214"}</definedName>
    <definedName name="_______cp11" localSheetId="27" hidden="1">{"'előző év december'!$A$2:$CP$214"}</definedName>
    <definedName name="_______cp11" localSheetId="28" hidden="1">{"'előző év december'!$A$2:$CP$214"}</definedName>
    <definedName name="_______cp11" localSheetId="30" hidden="1">{"'előző év december'!$A$2:$CP$214"}</definedName>
    <definedName name="_______cp11" localSheetId="31" hidden="1">{"'előző év december'!$A$2:$CP$214"}</definedName>
    <definedName name="_______cp11" hidden="1">{"'előző év december'!$A$2:$CP$214"}</definedName>
    <definedName name="_______cp2" localSheetId="52" hidden="1">{"'előző év december'!$A$2:$CP$214"}</definedName>
    <definedName name="_______cp2" localSheetId="53" hidden="1">{"'előző év december'!$A$2:$CP$214"}</definedName>
    <definedName name="_______cp2" localSheetId="8" hidden="1">{"'előző év december'!$A$2:$CP$214"}</definedName>
    <definedName name="_______cp2" localSheetId="54" hidden="1">{"'előző év december'!$A$2:$CP$214"}</definedName>
    <definedName name="_______cp2" localSheetId="34" hidden="1">{"'előző év december'!$A$2:$CP$214"}</definedName>
    <definedName name="_______cp2" localSheetId="27" hidden="1">{"'előző év december'!$A$2:$CP$214"}</definedName>
    <definedName name="_______cp2" localSheetId="28" hidden="1">{"'előző év december'!$A$2:$CP$214"}</definedName>
    <definedName name="_______cp2" localSheetId="30" hidden="1">{"'előző év december'!$A$2:$CP$214"}</definedName>
    <definedName name="_______cp2" localSheetId="31" hidden="1">{"'előző év december'!$A$2:$CP$214"}</definedName>
    <definedName name="_______cp2" hidden="1">{"'előző év december'!$A$2:$CP$214"}</definedName>
    <definedName name="_______cp3" localSheetId="52" hidden="1">{"'előző év december'!$A$2:$CP$214"}</definedName>
    <definedName name="_______cp3" localSheetId="53" hidden="1">{"'előző év december'!$A$2:$CP$214"}</definedName>
    <definedName name="_______cp3" localSheetId="8" hidden="1">{"'előző év december'!$A$2:$CP$214"}</definedName>
    <definedName name="_______cp3" localSheetId="54" hidden="1">{"'előző év december'!$A$2:$CP$214"}</definedName>
    <definedName name="_______cp3" localSheetId="34" hidden="1">{"'előző év december'!$A$2:$CP$214"}</definedName>
    <definedName name="_______cp3" localSheetId="27" hidden="1">{"'előző év december'!$A$2:$CP$214"}</definedName>
    <definedName name="_______cp3" localSheetId="28" hidden="1">{"'előző év december'!$A$2:$CP$214"}</definedName>
    <definedName name="_______cp3" localSheetId="30" hidden="1">{"'előző év december'!$A$2:$CP$214"}</definedName>
    <definedName name="_______cp3" localSheetId="31" hidden="1">{"'előző év december'!$A$2:$CP$214"}</definedName>
    <definedName name="_______cp3" hidden="1">{"'előző év december'!$A$2:$CP$214"}</definedName>
    <definedName name="_______cp4" localSheetId="52" hidden="1">{"'előző év december'!$A$2:$CP$214"}</definedName>
    <definedName name="_______cp4" localSheetId="53" hidden="1">{"'előző év december'!$A$2:$CP$214"}</definedName>
    <definedName name="_______cp4" localSheetId="8" hidden="1">{"'előző év december'!$A$2:$CP$214"}</definedName>
    <definedName name="_______cp4" localSheetId="54" hidden="1">{"'előző év december'!$A$2:$CP$214"}</definedName>
    <definedName name="_______cp4" localSheetId="34" hidden="1">{"'előző év december'!$A$2:$CP$214"}</definedName>
    <definedName name="_______cp4" localSheetId="27" hidden="1">{"'előző év december'!$A$2:$CP$214"}</definedName>
    <definedName name="_______cp4" localSheetId="28" hidden="1">{"'előző év december'!$A$2:$CP$214"}</definedName>
    <definedName name="_______cp4" localSheetId="30" hidden="1">{"'előző év december'!$A$2:$CP$214"}</definedName>
    <definedName name="_______cp4" localSheetId="31" hidden="1">{"'előző év december'!$A$2:$CP$214"}</definedName>
    <definedName name="_______cp4" hidden="1">{"'előző év december'!$A$2:$CP$214"}</definedName>
    <definedName name="_______cp5" localSheetId="52" hidden="1">{"'előző év december'!$A$2:$CP$214"}</definedName>
    <definedName name="_______cp5" localSheetId="53" hidden="1">{"'előző év december'!$A$2:$CP$214"}</definedName>
    <definedName name="_______cp5" localSheetId="8" hidden="1">{"'előző év december'!$A$2:$CP$214"}</definedName>
    <definedName name="_______cp5" localSheetId="54" hidden="1">{"'előző év december'!$A$2:$CP$214"}</definedName>
    <definedName name="_______cp5" localSheetId="34" hidden="1">{"'előző év december'!$A$2:$CP$214"}</definedName>
    <definedName name="_______cp5" localSheetId="27" hidden="1">{"'előző év december'!$A$2:$CP$214"}</definedName>
    <definedName name="_______cp5" localSheetId="28" hidden="1">{"'előző év december'!$A$2:$CP$214"}</definedName>
    <definedName name="_______cp5" localSheetId="30" hidden="1">{"'előző év december'!$A$2:$CP$214"}</definedName>
    <definedName name="_______cp5" localSheetId="31" hidden="1">{"'előző év december'!$A$2:$CP$214"}</definedName>
    <definedName name="_______cp5" hidden="1">{"'előző év december'!$A$2:$CP$214"}</definedName>
    <definedName name="_______cp6" localSheetId="52" hidden="1">{"'előző év december'!$A$2:$CP$214"}</definedName>
    <definedName name="_______cp6" localSheetId="53" hidden="1">{"'előző év december'!$A$2:$CP$214"}</definedName>
    <definedName name="_______cp6" localSheetId="8" hidden="1">{"'előző év december'!$A$2:$CP$214"}</definedName>
    <definedName name="_______cp6" localSheetId="54" hidden="1">{"'előző év december'!$A$2:$CP$214"}</definedName>
    <definedName name="_______cp6" localSheetId="34" hidden="1">{"'előző év december'!$A$2:$CP$214"}</definedName>
    <definedName name="_______cp6" localSheetId="27" hidden="1">{"'előző év december'!$A$2:$CP$214"}</definedName>
    <definedName name="_______cp6" localSheetId="28" hidden="1">{"'előző év december'!$A$2:$CP$214"}</definedName>
    <definedName name="_______cp6" localSheetId="30" hidden="1">{"'előző év december'!$A$2:$CP$214"}</definedName>
    <definedName name="_______cp6" localSheetId="31" hidden="1">{"'előző év december'!$A$2:$CP$214"}</definedName>
    <definedName name="_______cp6" hidden="1">{"'előző év december'!$A$2:$CP$214"}</definedName>
    <definedName name="_______cp7" localSheetId="52" hidden="1">{"'előző év december'!$A$2:$CP$214"}</definedName>
    <definedName name="_______cp7" localSheetId="53" hidden="1">{"'előző év december'!$A$2:$CP$214"}</definedName>
    <definedName name="_______cp7" localSheetId="8" hidden="1">{"'előző év december'!$A$2:$CP$214"}</definedName>
    <definedName name="_______cp7" localSheetId="54" hidden="1">{"'előző év december'!$A$2:$CP$214"}</definedName>
    <definedName name="_______cp7" localSheetId="34" hidden="1">{"'előző év december'!$A$2:$CP$214"}</definedName>
    <definedName name="_______cp7" localSheetId="27" hidden="1">{"'előző év december'!$A$2:$CP$214"}</definedName>
    <definedName name="_______cp7" localSheetId="28" hidden="1">{"'előző év december'!$A$2:$CP$214"}</definedName>
    <definedName name="_______cp7" localSheetId="30" hidden="1">{"'előző év december'!$A$2:$CP$214"}</definedName>
    <definedName name="_______cp7" localSheetId="31" hidden="1">{"'előző év december'!$A$2:$CP$214"}</definedName>
    <definedName name="_______cp7" hidden="1">{"'előző év december'!$A$2:$CP$214"}</definedName>
    <definedName name="_______cp8" localSheetId="52" hidden="1">{"'előző év december'!$A$2:$CP$214"}</definedName>
    <definedName name="_______cp8" localSheetId="53" hidden="1">{"'előző év december'!$A$2:$CP$214"}</definedName>
    <definedName name="_______cp8" localSheetId="8" hidden="1">{"'előző év december'!$A$2:$CP$214"}</definedName>
    <definedName name="_______cp8" localSheetId="54" hidden="1">{"'előző év december'!$A$2:$CP$214"}</definedName>
    <definedName name="_______cp8" localSheetId="34" hidden="1">{"'előző év december'!$A$2:$CP$214"}</definedName>
    <definedName name="_______cp8" localSheetId="27" hidden="1">{"'előző év december'!$A$2:$CP$214"}</definedName>
    <definedName name="_______cp8" localSheetId="28" hidden="1">{"'előző év december'!$A$2:$CP$214"}</definedName>
    <definedName name="_______cp8" localSheetId="30" hidden="1">{"'előző év december'!$A$2:$CP$214"}</definedName>
    <definedName name="_______cp8" localSheetId="31" hidden="1">{"'előző év december'!$A$2:$CP$214"}</definedName>
    <definedName name="_______cp8" hidden="1">{"'előző év december'!$A$2:$CP$214"}</definedName>
    <definedName name="_______cp9" localSheetId="52" hidden="1">{"'előző év december'!$A$2:$CP$214"}</definedName>
    <definedName name="_______cp9" localSheetId="53" hidden="1">{"'előző év december'!$A$2:$CP$214"}</definedName>
    <definedName name="_______cp9" localSheetId="8" hidden="1">{"'előző év december'!$A$2:$CP$214"}</definedName>
    <definedName name="_______cp9" localSheetId="54" hidden="1">{"'előző év december'!$A$2:$CP$214"}</definedName>
    <definedName name="_______cp9" localSheetId="34" hidden="1">{"'előző év december'!$A$2:$CP$214"}</definedName>
    <definedName name="_______cp9" localSheetId="27" hidden="1">{"'előző év december'!$A$2:$CP$214"}</definedName>
    <definedName name="_______cp9" localSheetId="28" hidden="1">{"'előző év december'!$A$2:$CP$214"}</definedName>
    <definedName name="_______cp9" localSheetId="30" hidden="1">{"'előző év december'!$A$2:$CP$214"}</definedName>
    <definedName name="_______cp9" localSheetId="31" hidden="1">{"'előző év december'!$A$2:$CP$214"}</definedName>
    <definedName name="_______cp9" hidden="1">{"'előző év december'!$A$2:$CP$214"}</definedName>
    <definedName name="_______cpr2" localSheetId="52" hidden="1">{"'előző év december'!$A$2:$CP$214"}</definedName>
    <definedName name="_______cpr2" localSheetId="53" hidden="1">{"'előző év december'!$A$2:$CP$214"}</definedName>
    <definedName name="_______cpr2" localSheetId="8" hidden="1">{"'előző év december'!$A$2:$CP$214"}</definedName>
    <definedName name="_______cpr2" localSheetId="54" hidden="1">{"'előző év december'!$A$2:$CP$214"}</definedName>
    <definedName name="_______cpr2" localSheetId="34" hidden="1">{"'előző év december'!$A$2:$CP$214"}</definedName>
    <definedName name="_______cpr2" localSheetId="27" hidden="1">{"'előző év december'!$A$2:$CP$214"}</definedName>
    <definedName name="_______cpr2" localSheetId="28" hidden="1">{"'előző év december'!$A$2:$CP$214"}</definedName>
    <definedName name="_______cpr2" localSheetId="30" hidden="1">{"'előző év december'!$A$2:$CP$214"}</definedName>
    <definedName name="_______cpr2" localSheetId="31" hidden="1">{"'előző év december'!$A$2:$CP$214"}</definedName>
    <definedName name="_______cpr2" hidden="1">{"'előző év december'!$A$2:$CP$214"}</definedName>
    <definedName name="_______cpr3" localSheetId="52" hidden="1">{"'előző év december'!$A$2:$CP$214"}</definedName>
    <definedName name="_______cpr3" localSheetId="53" hidden="1">{"'előző év december'!$A$2:$CP$214"}</definedName>
    <definedName name="_______cpr3" localSheetId="8" hidden="1">{"'előző év december'!$A$2:$CP$214"}</definedName>
    <definedName name="_______cpr3" localSheetId="54" hidden="1">{"'előző év december'!$A$2:$CP$214"}</definedName>
    <definedName name="_______cpr3" localSheetId="34" hidden="1">{"'előző év december'!$A$2:$CP$214"}</definedName>
    <definedName name="_______cpr3" localSheetId="27" hidden="1">{"'előző év december'!$A$2:$CP$214"}</definedName>
    <definedName name="_______cpr3" localSheetId="28" hidden="1">{"'előző év december'!$A$2:$CP$214"}</definedName>
    <definedName name="_______cpr3" localSheetId="30" hidden="1">{"'előző év december'!$A$2:$CP$214"}</definedName>
    <definedName name="_______cpr3" localSheetId="31" hidden="1">{"'előző év december'!$A$2:$CP$214"}</definedName>
    <definedName name="_______cpr3" hidden="1">{"'előző év december'!$A$2:$CP$214"}</definedName>
    <definedName name="_______cpr4" localSheetId="52" hidden="1">{"'előző év december'!$A$2:$CP$214"}</definedName>
    <definedName name="_______cpr4" localSheetId="53" hidden="1">{"'előző év december'!$A$2:$CP$214"}</definedName>
    <definedName name="_______cpr4" localSheetId="8" hidden="1">{"'előző év december'!$A$2:$CP$214"}</definedName>
    <definedName name="_______cpr4" localSheetId="54" hidden="1">{"'előző év december'!$A$2:$CP$214"}</definedName>
    <definedName name="_______cpr4" localSheetId="34" hidden="1">{"'előző év december'!$A$2:$CP$214"}</definedName>
    <definedName name="_______cpr4" localSheetId="27" hidden="1">{"'előző év december'!$A$2:$CP$214"}</definedName>
    <definedName name="_______cpr4" localSheetId="28" hidden="1">{"'előző év december'!$A$2:$CP$214"}</definedName>
    <definedName name="_______cpr4" localSheetId="30" hidden="1">{"'előző év december'!$A$2:$CP$214"}</definedName>
    <definedName name="_______cpr4" localSheetId="31" hidden="1">{"'előző év december'!$A$2:$CP$214"}</definedName>
    <definedName name="_______cpr4" hidden="1">{"'előző év december'!$A$2:$CP$214"}</definedName>
    <definedName name="_______dez2" localSheetId="52" hidden="1">{#N/A,#N/A,FALSE,"B061196P";#N/A,#N/A,FALSE,"B061196";#N/A,#N/A,FALSE,"Relatório1";#N/A,#N/A,FALSE,"Relatório2";#N/A,#N/A,FALSE,"Relatório3";#N/A,#N/A,FALSE,"Relatório4 ";#N/A,#N/A,FALSE,"Relatório5";#N/A,#N/A,FALSE,"Relatório6";#N/A,#N/A,FALSE,"Relatório7";#N/A,#N/A,FALSE,"Relatório8"}</definedName>
    <definedName name="_______dez2" localSheetId="53"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54"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30"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52" hidden="1">{#N/A,#N/A,FALSE,"B061196P";#N/A,#N/A,FALSE,"B061196";#N/A,#N/A,FALSE,"Relatório1";#N/A,#N/A,FALSE,"Relatório2";#N/A,#N/A,FALSE,"Relatório3";#N/A,#N/A,FALSE,"Relatório4 ";#N/A,#N/A,FALSE,"Relatório5";#N/A,#N/A,FALSE,"Relatório6";#N/A,#N/A,FALSE,"Relatório7";#N/A,#N/A,FALSE,"Relatório8"}</definedName>
    <definedName name="_______f2" localSheetId="53"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54"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30"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52" hidden="1">{#N/A,#N/A,FALSE,"B061196P";#N/A,#N/A,FALSE,"B061196";#N/A,#N/A,FALSE,"Relatório1";#N/A,#N/A,FALSE,"Relatório2";#N/A,#N/A,FALSE,"Relatório3";#N/A,#N/A,FALSE,"Relatório4 ";#N/A,#N/A,FALSE,"Relatório5";#N/A,#N/A,FALSE,"Relatório6";#N/A,#N/A,FALSE,"Relatório7";#N/A,#N/A,FALSE,"Relatório8"}</definedName>
    <definedName name="_______fer2" localSheetId="53"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54"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30"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52" hidden="1">{#N/A,#N/A,FALSE,"B061196P";#N/A,#N/A,FALSE,"B061196";#N/A,#N/A,FALSE,"Relatório1";#N/A,#N/A,FALSE,"Relatório2";#N/A,#N/A,FALSE,"Relatório3";#N/A,#N/A,FALSE,"Relatório4 ";#N/A,#N/A,FALSE,"Relatório5";#N/A,#N/A,FALSE,"Relatório6";#N/A,#N/A,FALSE,"Relatório7";#N/A,#N/A,FALSE,"Relatório8"}</definedName>
    <definedName name="_______ger2" localSheetId="53"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54"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30"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52" hidden="1">{#N/A,#N/A,FALSE,"B061196P";#N/A,#N/A,FALSE,"B061196";#N/A,#N/A,FALSE,"Relatório1";#N/A,#N/A,FALSE,"Relatório2";#N/A,#N/A,FALSE,"Relatório3";#N/A,#N/A,FALSE,"Relatório4 ";#N/A,#N/A,FALSE,"Relatório5";#N/A,#N/A,FALSE,"Relatório6";#N/A,#N/A,FALSE,"Relatório7";#N/A,#N/A,FALSE,"Relatório8"}</definedName>
    <definedName name="_______ger20012" localSheetId="53"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54"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30"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52">[0]!_____IFR2</definedName>
    <definedName name="_______IFR2" localSheetId="53">[0]!_____IFR2</definedName>
    <definedName name="_______IFR2" localSheetId="8">[0]!_____IFR2</definedName>
    <definedName name="_______IFR2" localSheetId="54">[0]!_____IFR2</definedName>
    <definedName name="_______IFR2">[0]!_____IFR2</definedName>
    <definedName name="_______IFR22" localSheetId="52">[0]!_____IFR22</definedName>
    <definedName name="_______IFR22" localSheetId="53">[0]!_____IFR22</definedName>
    <definedName name="_______IFR22" localSheetId="8">[0]!_____IFR22</definedName>
    <definedName name="_______IFR22" localSheetId="54">[0]!_____IFR22</definedName>
    <definedName name="_______IFR22">[0]!_____IFR22</definedName>
    <definedName name="_______IFR23" localSheetId="52">[0]!_____IFR23</definedName>
    <definedName name="_______IFR23" localSheetId="53">[0]!_____IFR23</definedName>
    <definedName name="_______IFR23" localSheetId="8">[0]!_____IFR23</definedName>
    <definedName name="_______IFR23" localSheetId="54">[0]!_____IFR23</definedName>
    <definedName name="_______IFR23">[0]!_____IFR23</definedName>
    <definedName name="_______M21" localSheetId="52">[0]!__M21</definedName>
    <definedName name="_______M21" localSheetId="53">[0]!__M21</definedName>
    <definedName name="_______M21" localSheetId="8">[0]!__M21</definedName>
    <definedName name="_______M21" localSheetId="54">[0]!__M21</definedName>
    <definedName name="_______M21">[0]!__M21</definedName>
    <definedName name="______asq1" localSheetId="52" hidden="1">{#N/A,#N/A,FALSE,"B061196P";#N/A,#N/A,FALSE,"B061196";#N/A,#N/A,FALSE,"Relatório1";#N/A,#N/A,FALSE,"Relatório2";#N/A,#N/A,FALSE,"Relatório3";#N/A,#N/A,FALSE,"Relatório4 ";#N/A,#N/A,FALSE,"Relatório5";#N/A,#N/A,FALSE,"Relatório6";#N/A,#N/A,FALSE,"Relatório7";#N/A,#N/A,FALSE,"Relatório8"}</definedName>
    <definedName name="______asq1" localSheetId="53"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54"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30"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52" hidden="1">{"'előző év december'!$A$2:$CP$214"}</definedName>
    <definedName name="______cp1" localSheetId="53" hidden="1">{"'előző év december'!$A$2:$CP$214"}</definedName>
    <definedName name="______cp1" localSheetId="8" hidden="1">{"'előző év december'!$A$2:$CP$214"}</definedName>
    <definedName name="______cp1" localSheetId="54" hidden="1">{"'előző év december'!$A$2:$CP$214"}</definedName>
    <definedName name="______cp1" localSheetId="34" hidden="1">{"'előző év december'!$A$2:$CP$214"}</definedName>
    <definedName name="______cp1" localSheetId="27" hidden="1">{"'előző év december'!$A$2:$CP$214"}</definedName>
    <definedName name="______cp1" localSheetId="28" hidden="1">{"'előző év december'!$A$2:$CP$214"}</definedName>
    <definedName name="______cp1" localSheetId="30" hidden="1">{"'előző év december'!$A$2:$CP$214"}</definedName>
    <definedName name="______cp1" localSheetId="31" hidden="1">{"'előző év december'!$A$2:$CP$214"}</definedName>
    <definedName name="______cp1" hidden="1">{"'előző év december'!$A$2:$CP$214"}</definedName>
    <definedName name="______cp10" localSheetId="52" hidden="1">{"'előző év december'!$A$2:$CP$214"}</definedName>
    <definedName name="______cp10" localSheetId="53" hidden="1">{"'előző év december'!$A$2:$CP$214"}</definedName>
    <definedName name="______cp10" localSheetId="8" hidden="1">{"'előző év december'!$A$2:$CP$214"}</definedName>
    <definedName name="______cp10" localSheetId="54" hidden="1">{"'előző év december'!$A$2:$CP$214"}</definedName>
    <definedName name="______cp10" localSheetId="34" hidden="1">{"'előző év december'!$A$2:$CP$214"}</definedName>
    <definedName name="______cp10" localSheetId="27" hidden="1">{"'előző év december'!$A$2:$CP$214"}</definedName>
    <definedName name="______cp10" localSheetId="28" hidden="1">{"'előző év december'!$A$2:$CP$214"}</definedName>
    <definedName name="______cp10" localSheetId="30" hidden="1">{"'előző év december'!$A$2:$CP$214"}</definedName>
    <definedName name="______cp10" localSheetId="31" hidden="1">{"'előző év december'!$A$2:$CP$214"}</definedName>
    <definedName name="______cp10" hidden="1">{"'előző év december'!$A$2:$CP$214"}</definedName>
    <definedName name="______cp11" localSheetId="52" hidden="1">{"'előző év december'!$A$2:$CP$214"}</definedName>
    <definedName name="______cp11" localSheetId="53" hidden="1">{"'előző év december'!$A$2:$CP$214"}</definedName>
    <definedName name="______cp11" localSheetId="8" hidden="1">{"'előző év december'!$A$2:$CP$214"}</definedName>
    <definedName name="______cp11" localSheetId="54" hidden="1">{"'előző év december'!$A$2:$CP$214"}</definedName>
    <definedName name="______cp11" localSheetId="34" hidden="1">{"'előző év december'!$A$2:$CP$214"}</definedName>
    <definedName name="______cp11" localSheetId="27" hidden="1">{"'előző év december'!$A$2:$CP$214"}</definedName>
    <definedName name="______cp11" localSheetId="28" hidden="1">{"'előző év december'!$A$2:$CP$214"}</definedName>
    <definedName name="______cp11" localSheetId="30" hidden="1">{"'előző év december'!$A$2:$CP$214"}</definedName>
    <definedName name="______cp11" localSheetId="31" hidden="1">{"'előző év december'!$A$2:$CP$214"}</definedName>
    <definedName name="______cp11" hidden="1">{"'előző év december'!$A$2:$CP$214"}</definedName>
    <definedName name="______cp2" localSheetId="52" hidden="1">{"'előző év december'!$A$2:$CP$214"}</definedName>
    <definedName name="______cp2" localSheetId="53" hidden="1">{"'előző év december'!$A$2:$CP$214"}</definedName>
    <definedName name="______cp2" localSheetId="8" hidden="1">{"'előző év december'!$A$2:$CP$214"}</definedName>
    <definedName name="______cp2" localSheetId="54" hidden="1">{"'előző év december'!$A$2:$CP$214"}</definedName>
    <definedName name="______cp2" localSheetId="34" hidden="1">{"'előző év december'!$A$2:$CP$214"}</definedName>
    <definedName name="______cp2" localSheetId="27" hidden="1">{"'előző év december'!$A$2:$CP$214"}</definedName>
    <definedName name="______cp2" localSheetId="28" hidden="1">{"'előző év december'!$A$2:$CP$214"}</definedName>
    <definedName name="______cp2" localSheetId="30" hidden="1">{"'előző év december'!$A$2:$CP$214"}</definedName>
    <definedName name="______cp2" localSheetId="31" hidden="1">{"'előző év december'!$A$2:$CP$214"}</definedName>
    <definedName name="______cp2" hidden="1">{"'előző év december'!$A$2:$CP$214"}</definedName>
    <definedName name="______cp3" localSheetId="52" hidden="1">{"'előző év december'!$A$2:$CP$214"}</definedName>
    <definedName name="______cp3" localSheetId="53" hidden="1">{"'előző év december'!$A$2:$CP$214"}</definedName>
    <definedName name="______cp3" localSheetId="8" hidden="1">{"'előző év december'!$A$2:$CP$214"}</definedName>
    <definedName name="______cp3" localSheetId="54" hidden="1">{"'előző év december'!$A$2:$CP$214"}</definedName>
    <definedName name="______cp3" localSheetId="34" hidden="1">{"'előző év december'!$A$2:$CP$214"}</definedName>
    <definedName name="______cp3" localSheetId="27" hidden="1">{"'előző év december'!$A$2:$CP$214"}</definedName>
    <definedName name="______cp3" localSheetId="28" hidden="1">{"'előző év december'!$A$2:$CP$214"}</definedName>
    <definedName name="______cp3" localSheetId="30" hidden="1">{"'előző év december'!$A$2:$CP$214"}</definedName>
    <definedName name="______cp3" localSheetId="31" hidden="1">{"'előző év december'!$A$2:$CP$214"}</definedName>
    <definedName name="______cp3" hidden="1">{"'előző év december'!$A$2:$CP$214"}</definedName>
    <definedName name="______cp4" localSheetId="52" hidden="1">{"'előző év december'!$A$2:$CP$214"}</definedName>
    <definedName name="______cp4" localSheetId="53" hidden="1">{"'előző év december'!$A$2:$CP$214"}</definedName>
    <definedName name="______cp4" localSheetId="8" hidden="1">{"'előző év december'!$A$2:$CP$214"}</definedName>
    <definedName name="______cp4" localSheetId="54" hidden="1">{"'előző év december'!$A$2:$CP$214"}</definedName>
    <definedName name="______cp4" localSheetId="34" hidden="1">{"'előző év december'!$A$2:$CP$214"}</definedName>
    <definedName name="______cp4" localSheetId="27" hidden="1">{"'előző év december'!$A$2:$CP$214"}</definedName>
    <definedName name="______cp4" localSheetId="28" hidden="1">{"'előző év december'!$A$2:$CP$214"}</definedName>
    <definedName name="______cp4" localSheetId="30" hidden="1">{"'előző év december'!$A$2:$CP$214"}</definedName>
    <definedName name="______cp4" localSheetId="31" hidden="1">{"'előző év december'!$A$2:$CP$214"}</definedName>
    <definedName name="______cp4" hidden="1">{"'előző év december'!$A$2:$CP$214"}</definedName>
    <definedName name="______cp5" localSheetId="52" hidden="1">{"'előző év december'!$A$2:$CP$214"}</definedName>
    <definedName name="______cp5" localSheetId="53" hidden="1">{"'előző év december'!$A$2:$CP$214"}</definedName>
    <definedName name="______cp5" localSheetId="8" hidden="1">{"'előző év december'!$A$2:$CP$214"}</definedName>
    <definedName name="______cp5" localSheetId="54" hidden="1">{"'előző év december'!$A$2:$CP$214"}</definedName>
    <definedName name="______cp5" localSheetId="34" hidden="1">{"'előző év december'!$A$2:$CP$214"}</definedName>
    <definedName name="______cp5" localSheetId="27" hidden="1">{"'előző év december'!$A$2:$CP$214"}</definedName>
    <definedName name="______cp5" localSheetId="28" hidden="1">{"'előző év december'!$A$2:$CP$214"}</definedName>
    <definedName name="______cp5" localSheetId="30" hidden="1">{"'előző év december'!$A$2:$CP$214"}</definedName>
    <definedName name="______cp5" localSheetId="31" hidden="1">{"'előző év december'!$A$2:$CP$214"}</definedName>
    <definedName name="______cp5" hidden="1">{"'előző év december'!$A$2:$CP$214"}</definedName>
    <definedName name="______cp6" localSheetId="52" hidden="1">{"'előző év december'!$A$2:$CP$214"}</definedName>
    <definedName name="______cp6" localSheetId="53" hidden="1">{"'előző év december'!$A$2:$CP$214"}</definedName>
    <definedName name="______cp6" localSheetId="8" hidden="1">{"'előző év december'!$A$2:$CP$214"}</definedName>
    <definedName name="______cp6" localSheetId="54" hidden="1">{"'előző év december'!$A$2:$CP$214"}</definedName>
    <definedName name="______cp6" localSheetId="34" hidden="1">{"'előző év december'!$A$2:$CP$214"}</definedName>
    <definedName name="______cp6" localSheetId="27" hidden="1">{"'előző év december'!$A$2:$CP$214"}</definedName>
    <definedName name="______cp6" localSheetId="28" hidden="1">{"'előző év december'!$A$2:$CP$214"}</definedName>
    <definedName name="______cp6" localSheetId="30" hidden="1">{"'előző év december'!$A$2:$CP$214"}</definedName>
    <definedName name="______cp6" localSheetId="31" hidden="1">{"'előző év december'!$A$2:$CP$214"}</definedName>
    <definedName name="______cp6" hidden="1">{"'előző év december'!$A$2:$CP$214"}</definedName>
    <definedName name="______cp7" localSheetId="52" hidden="1">{"'előző év december'!$A$2:$CP$214"}</definedName>
    <definedName name="______cp7" localSheetId="53" hidden="1">{"'előző év december'!$A$2:$CP$214"}</definedName>
    <definedName name="______cp7" localSheetId="8" hidden="1">{"'előző év december'!$A$2:$CP$214"}</definedName>
    <definedName name="______cp7" localSheetId="54" hidden="1">{"'előző év december'!$A$2:$CP$214"}</definedName>
    <definedName name="______cp7" localSheetId="34" hidden="1">{"'előző év december'!$A$2:$CP$214"}</definedName>
    <definedName name="______cp7" localSheetId="27" hidden="1">{"'előző év december'!$A$2:$CP$214"}</definedName>
    <definedName name="______cp7" localSheetId="28" hidden="1">{"'előző év december'!$A$2:$CP$214"}</definedName>
    <definedName name="______cp7" localSheetId="30" hidden="1">{"'előző év december'!$A$2:$CP$214"}</definedName>
    <definedName name="______cp7" localSheetId="31" hidden="1">{"'előző év december'!$A$2:$CP$214"}</definedName>
    <definedName name="______cp7" hidden="1">{"'előző év december'!$A$2:$CP$214"}</definedName>
    <definedName name="______cp8" localSheetId="52" hidden="1">{"'előző év december'!$A$2:$CP$214"}</definedName>
    <definedName name="______cp8" localSheetId="53" hidden="1">{"'előző év december'!$A$2:$CP$214"}</definedName>
    <definedName name="______cp8" localSheetId="8" hidden="1">{"'előző év december'!$A$2:$CP$214"}</definedName>
    <definedName name="______cp8" localSheetId="54" hidden="1">{"'előző év december'!$A$2:$CP$214"}</definedName>
    <definedName name="______cp8" localSheetId="34" hidden="1">{"'előző év december'!$A$2:$CP$214"}</definedName>
    <definedName name="______cp8" localSheetId="27" hidden="1">{"'előző év december'!$A$2:$CP$214"}</definedName>
    <definedName name="______cp8" localSheetId="28" hidden="1">{"'előző év december'!$A$2:$CP$214"}</definedName>
    <definedName name="______cp8" localSheetId="30" hidden="1">{"'előző év december'!$A$2:$CP$214"}</definedName>
    <definedName name="______cp8" localSheetId="31" hidden="1">{"'előző év december'!$A$2:$CP$214"}</definedName>
    <definedName name="______cp8" hidden="1">{"'előző év december'!$A$2:$CP$214"}</definedName>
    <definedName name="______cp9" localSheetId="52" hidden="1">{"'előző év december'!$A$2:$CP$214"}</definedName>
    <definedName name="______cp9" localSheetId="53" hidden="1">{"'előző év december'!$A$2:$CP$214"}</definedName>
    <definedName name="______cp9" localSheetId="8" hidden="1">{"'előző év december'!$A$2:$CP$214"}</definedName>
    <definedName name="______cp9" localSheetId="54" hidden="1">{"'előző év december'!$A$2:$CP$214"}</definedName>
    <definedName name="______cp9" localSheetId="34" hidden="1">{"'előző év december'!$A$2:$CP$214"}</definedName>
    <definedName name="______cp9" localSheetId="27" hidden="1">{"'előző év december'!$A$2:$CP$214"}</definedName>
    <definedName name="______cp9" localSheetId="28" hidden="1">{"'előző év december'!$A$2:$CP$214"}</definedName>
    <definedName name="______cp9" localSheetId="30" hidden="1">{"'előző év december'!$A$2:$CP$214"}</definedName>
    <definedName name="______cp9" localSheetId="31" hidden="1">{"'előző év december'!$A$2:$CP$214"}</definedName>
    <definedName name="______cp9" hidden="1">{"'előző év december'!$A$2:$CP$214"}</definedName>
    <definedName name="______cpr2" localSheetId="52" hidden="1">{"'előző év december'!$A$2:$CP$214"}</definedName>
    <definedName name="______cpr2" localSheetId="53" hidden="1">{"'előző év december'!$A$2:$CP$214"}</definedName>
    <definedName name="______cpr2" localSheetId="8" hidden="1">{"'előző év december'!$A$2:$CP$214"}</definedName>
    <definedName name="______cpr2" localSheetId="54" hidden="1">{"'előző év december'!$A$2:$CP$214"}</definedName>
    <definedName name="______cpr2" localSheetId="34" hidden="1">{"'előző év december'!$A$2:$CP$214"}</definedName>
    <definedName name="______cpr2" localSheetId="27" hidden="1">{"'előző év december'!$A$2:$CP$214"}</definedName>
    <definedName name="______cpr2" localSheetId="28" hidden="1">{"'előző év december'!$A$2:$CP$214"}</definedName>
    <definedName name="______cpr2" localSheetId="30" hidden="1">{"'előző év december'!$A$2:$CP$214"}</definedName>
    <definedName name="______cpr2" localSheetId="31" hidden="1">{"'előző év december'!$A$2:$CP$214"}</definedName>
    <definedName name="______cpr2" hidden="1">{"'előző év december'!$A$2:$CP$214"}</definedName>
    <definedName name="______cpr3" localSheetId="52" hidden="1">{"'előző év december'!$A$2:$CP$214"}</definedName>
    <definedName name="______cpr3" localSheetId="53" hidden="1">{"'előző év december'!$A$2:$CP$214"}</definedName>
    <definedName name="______cpr3" localSheetId="8" hidden="1">{"'előző év december'!$A$2:$CP$214"}</definedName>
    <definedName name="______cpr3" localSheetId="54" hidden="1">{"'előző év december'!$A$2:$CP$214"}</definedName>
    <definedName name="______cpr3" localSheetId="34" hidden="1">{"'előző év december'!$A$2:$CP$214"}</definedName>
    <definedName name="______cpr3" localSheetId="27" hidden="1">{"'előző év december'!$A$2:$CP$214"}</definedName>
    <definedName name="______cpr3" localSheetId="28" hidden="1">{"'előző év december'!$A$2:$CP$214"}</definedName>
    <definedName name="______cpr3" localSheetId="30" hidden="1">{"'előző év december'!$A$2:$CP$214"}</definedName>
    <definedName name="______cpr3" localSheetId="31" hidden="1">{"'előző év december'!$A$2:$CP$214"}</definedName>
    <definedName name="______cpr3" hidden="1">{"'előző év december'!$A$2:$CP$214"}</definedName>
    <definedName name="______cpr4" localSheetId="52" hidden="1">{"'előző év december'!$A$2:$CP$214"}</definedName>
    <definedName name="______cpr4" localSheetId="53" hidden="1">{"'előző év december'!$A$2:$CP$214"}</definedName>
    <definedName name="______cpr4" localSheetId="8" hidden="1">{"'előző év december'!$A$2:$CP$214"}</definedName>
    <definedName name="______cpr4" localSheetId="54" hidden="1">{"'előző év december'!$A$2:$CP$214"}</definedName>
    <definedName name="______cpr4" localSheetId="34" hidden="1">{"'előző év december'!$A$2:$CP$214"}</definedName>
    <definedName name="______cpr4" localSheetId="27" hidden="1">{"'előző év december'!$A$2:$CP$214"}</definedName>
    <definedName name="______cpr4" localSheetId="28" hidden="1">{"'előző év december'!$A$2:$CP$214"}</definedName>
    <definedName name="______cpr4" localSheetId="30" hidden="1">{"'előző év december'!$A$2:$CP$214"}</definedName>
    <definedName name="______cpr4" localSheetId="31" hidden="1">{"'előző év december'!$A$2:$CP$214"}</definedName>
    <definedName name="______cpr4" hidden="1">{"'előző év december'!$A$2:$CP$214"}</definedName>
    <definedName name="______dez2" localSheetId="52" hidden="1">{#N/A,#N/A,FALSE,"B061196P";#N/A,#N/A,FALSE,"B061196";#N/A,#N/A,FALSE,"Relatório1";#N/A,#N/A,FALSE,"Relatório2";#N/A,#N/A,FALSE,"Relatório3";#N/A,#N/A,FALSE,"Relatório4 ";#N/A,#N/A,FALSE,"Relatório5";#N/A,#N/A,FALSE,"Relatório6";#N/A,#N/A,FALSE,"Relatório7";#N/A,#N/A,FALSE,"Relatório8"}</definedName>
    <definedName name="______dez2" localSheetId="53"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54"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30"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52" hidden="1">{#N/A,#N/A,FALSE,"B061196P";#N/A,#N/A,FALSE,"B061196";#N/A,#N/A,FALSE,"Relatório1";#N/A,#N/A,FALSE,"Relatório2";#N/A,#N/A,FALSE,"Relatório3";#N/A,#N/A,FALSE,"Relatório4 ";#N/A,#N/A,FALSE,"Relatório5";#N/A,#N/A,FALSE,"Relatório6";#N/A,#N/A,FALSE,"Relatório7";#N/A,#N/A,FALSE,"Relatório8"}</definedName>
    <definedName name="______f2" localSheetId="53"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54"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30"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52" hidden="1">{#N/A,#N/A,FALSE,"B061196P";#N/A,#N/A,FALSE,"B061196";#N/A,#N/A,FALSE,"Relatório1";#N/A,#N/A,FALSE,"Relatório2";#N/A,#N/A,FALSE,"Relatório3";#N/A,#N/A,FALSE,"Relatório4 ";#N/A,#N/A,FALSE,"Relatório5";#N/A,#N/A,FALSE,"Relatório6";#N/A,#N/A,FALSE,"Relatório7";#N/A,#N/A,FALSE,"Relatório8"}</definedName>
    <definedName name="______fer2" localSheetId="53"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54"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30"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52" hidden="1">{#N/A,#N/A,FALSE,"B061196P";#N/A,#N/A,FALSE,"B061196";#N/A,#N/A,FALSE,"Relatório1";#N/A,#N/A,FALSE,"Relatório2";#N/A,#N/A,FALSE,"Relatório3";#N/A,#N/A,FALSE,"Relatório4 ";#N/A,#N/A,FALSE,"Relatório5";#N/A,#N/A,FALSE,"Relatório6";#N/A,#N/A,FALSE,"Relatório7";#N/A,#N/A,FALSE,"Relatório8"}</definedName>
    <definedName name="______ger2" localSheetId="53"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54"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30"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52" hidden="1">{#N/A,#N/A,FALSE,"B061196P";#N/A,#N/A,FALSE,"B061196";#N/A,#N/A,FALSE,"Relatório1";#N/A,#N/A,FALSE,"Relatório2";#N/A,#N/A,FALSE,"Relatório3";#N/A,#N/A,FALSE,"Relatório4 ";#N/A,#N/A,FALSE,"Relatório5";#N/A,#N/A,FALSE,"Relatório6";#N/A,#N/A,FALSE,"Relatório7";#N/A,#N/A,FALSE,"Relatório8"}</definedName>
    <definedName name="______Ger2001" localSheetId="53"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54"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30"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52" hidden="1">{#N/A,#N/A,FALSE,"B061196P";#N/A,#N/A,FALSE,"B061196";#N/A,#N/A,FALSE,"Relatório1";#N/A,#N/A,FALSE,"Relatório2";#N/A,#N/A,FALSE,"Relatório3";#N/A,#N/A,FALSE,"Relatório4 ";#N/A,#N/A,FALSE,"Relatório5";#N/A,#N/A,FALSE,"Relatório6";#N/A,#N/A,FALSE,"Relatório7";#N/A,#N/A,FALSE,"Relatório8"}</definedName>
    <definedName name="______ger20012" localSheetId="53"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54"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30"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52">[0]!_____IFR2</definedName>
    <definedName name="______IFR2" localSheetId="53">[0]!_____IFR2</definedName>
    <definedName name="______IFR2" localSheetId="8">[0]!_____IFR2</definedName>
    <definedName name="______IFR2" localSheetId="54">[0]!_____IFR2</definedName>
    <definedName name="______IFR2">[0]!_____IFR2</definedName>
    <definedName name="______IFR22" localSheetId="52">[0]!_____IFR22</definedName>
    <definedName name="______IFR22" localSheetId="53">[0]!_____IFR22</definedName>
    <definedName name="______IFR22" localSheetId="8">[0]!_____IFR22</definedName>
    <definedName name="______IFR22" localSheetId="54">[0]!_____IFR22</definedName>
    <definedName name="______IFR22">[0]!_____IFR22</definedName>
    <definedName name="______IFR23" localSheetId="52">[0]!_____IFR23</definedName>
    <definedName name="______IFR23" localSheetId="53">[0]!_____IFR23</definedName>
    <definedName name="______IFR23" localSheetId="8">[0]!_____IFR23</definedName>
    <definedName name="______IFR23" localSheetId="54">[0]!_____IFR23</definedName>
    <definedName name="______IFR23">[0]!_____IFR23</definedName>
    <definedName name="______ip2" localSheetId="52" hidden="1">{#N/A,#N/A,FALSE,"B061196P";#N/A,#N/A,FALSE,"B061196";#N/A,#N/A,FALSE,"Relatório1";#N/A,#N/A,FALSE,"Relatório2";#N/A,#N/A,FALSE,"Relatório3";#N/A,#N/A,FALSE,"Relatório4 ";#N/A,#N/A,FALSE,"Relatório5";#N/A,#N/A,FALSE,"Relatório6";#N/A,#N/A,FALSE,"Relatório7";#N/A,#N/A,FALSE,"Relatório8"}</definedName>
    <definedName name="______ip2" localSheetId="53"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54"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30"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52">[0]!__M21</definedName>
    <definedName name="______M21" localSheetId="53">[0]!__M21</definedName>
    <definedName name="______M21" localSheetId="8">[0]!__M21</definedName>
    <definedName name="______M21" localSheetId="54">[0]!__M21</definedName>
    <definedName name="______M21">[0]!__M21</definedName>
    <definedName name="_____asq1" localSheetId="52" hidden="1">{#N/A,#N/A,FALSE,"B061196P";#N/A,#N/A,FALSE,"B061196";#N/A,#N/A,FALSE,"Relatório1";#N/A,#N/A,FALSE,"Relatório2";#N/A,#N/A,FALSE,"Relatório3";#N/A,#N/A,FALSE,"Relatório4 ";#N/A,#N/A,FALSE,"Relatório5";#N/A,#N/A,FALSE,"Relatório6";#N/A,#N/A,FALSE,"Relatório7";#N/A,#N/A,FALSE,"Relatório8"}</definedName>
    <definedName name="_____asq1" localSheetId="53"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54"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30"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52" hidden="1">{"'előző év december'!$A$2:$CP$214"}</definedName>
    <definedName name="_____cp1" localSheetId="53" hidden="1">{"'előző év december'!$A$2:$CP$214"}</definedName>
    <definedName name="_____cp1" localSheetId="8" hidden="1">{"'előző év december'!$A$2:$CP$214"}</definedName>
    <definedName name="_____cp1" localSheetId="54" hidden="1">{"'előző év december'!$A$2:$CP$214"}</definedName>
    <definedName name="_____cp1" localSheetId="34" hidden="1">{"'előző év december'!$A$2:$CP$214"}</definedName>
    <definedName name="_____cp1" localSheetId="27" hidden="1">{"'előző év december'!$A$2:$CP$214"}</definedName>
    <definedName name="_____cp1" localSheetId="28" hidden="1">{"'előző év december'!$A$2:$CP$214"}</definedName>
    <definedName name="_____cp1" localSheetId="30" hidden="1">{"'előző év december'!$A$2:$CP$214"}</definedName>
    <definedName name="_____cp1" localSheetId="31" hidden="1">{"'előző év december'!$A$2:$CP$214"}</definedName>
    <definedName name="_____cp1" hidden="1">{"'előző év december'!$A$2:$CP$214"}</definedName>
    <definedName name="_____cp10" localSheetId="52" hidden="1">{"'előző év december'!$A$2:$CP$214"}</definedName>
    <definedName name="_____cp10" localSheetId="53" hidden="1">{"'előző év december'!$A$2:$CP$214"}</definedName>
    <definedName name="_____cp10" localSheetId="8" hidden="1">{"'előző év december'!$A$2:$CP$214"}</definedName>
    <definedName name="_____cp10" localSheetId="54" hidden="1">{"'előző év december'!$A$2:$CP$214"}</definedName>
    <definedName name="_____cp10" localSheetId="34" hidden="1">{"'előző év december'!$A$2:$CP$214"}</definedName>
    <definedName name="_____cp10" localSheetId="27" hidden="1">{"'előző év december'!$A$2:$CP$214"}</definedName>
    <definedName name="_____cp10" localSheetId="28" hidden="1">{"'előző év december'!$A$2:$CP$214"}</definedName>
    <definedName name="_____cp10" localSheetId="30" hidden="1">{"'előző év december'!$A$2:$CP$214"}</definedName>
    <definedName name="_____cp10" localSheetId="31" hidden="1">{"'előző év december'!$A$2:$CP$214"}</definedName>
    <definedName name="_____cp10" hidden="1">{"'előző év december'!$A$2:$CP$214"}</definedName>
    <definedName name="_____cp11" localSheetId="52" hidden="1">{"'előző év december'!$A$2:$CP$214"}</definedName>
    <definedName name="_____cp11" localSheetId="53" hidden="1">{"'előző év december'!$A$2:$CP$214"}</definedName>
    <definedName name="_____cp11" localSheetId="8" hidden="1">{"'előző év december'!$A$2:$CP$214"}</definedName>
    <definedName name="_____cp11" localSheetId="54" hidden="1">{"'előző év december'!$A$2:$CP$214"}</definedName>
    <definedName name="_____cp11" localSheetId="34" hidden="1">{"'előző év december'!$A$2:$CP$214"}</definedName>
    <definedName name="_____cp11" localSheetId="27" hidden="1">{"'előző év december'!$A$2:$CP$214"}</definedName>
    <definedName name="_____cp11" localSheetId="28" hidden="1">{"'előző év december'!$A$2:$CP$214"}</definedName>
    <definedName name="_____cp11" localSheetId="30" hidden="1">{"'előző év december'!$A$2:$CP$214"}</definedName>
    <definedName name="_____cp11" localSheetId="31" hidden="1">{"'előző év december'!$A$2:$CP$214"}</definedName>
    <definedName name="_____cp11" hidden="1">{"'előző év december'!$A$2:$CP$214"}</definedName>
    <definedName name="_____cp2" localSheetId="52" hidden="1">{"'előző év december'!$A$2:$CP$214"}</definedName>
    <definedName name="_____cp2" localSheetId="53" hidden="1">{"'előző év december'!$A$2:$CP$214"}</definedName>
    <definedName name="_____cp2" localSheetId="8" hidden="1">{"'előző év december'!$A$2:$CP$214"}</definedName>
    <definedName name="_____cp2" localSheetId="54" hidden="1">{"'előző év december'!$A$2:$CP$214"}</definedName>
    <definedName name="_____cp2" localSheetId="34" hidden="1">{"'előző év december'!$A$2:$CP$214"}</definedName>
    <definedName name="_____cp2" localSheetId="27" hidden="1">{"'előző év december'!$A$2:$CP$214"}</definedName>
    <definedName name="_____cp2" localSheetId="28" hidden="1">{"'előző év december'!$A$2:$CP$214"}</definedName>
    <definedName name="_____cp2" localSheetId="30" hidden="1">{"'előző év december'!$A$2:$CP$214"}</definedName>
    <definedName name="_____cp2" localSheetId="31" hidden="1">{"'előző év december'!$A$2:$CP$214"}</definedName>
    <definedName name="_____cp2" hidden="1">{"'előző év december'!$A$2:$CP$214"}</definedName>
    <definedName name="_____cp3" localSheetId="52" hidden="1">{"'előző év december'!$A$2:$CP$214"}</definedName>
    <definedName name="_____cp3" localSheetId="53" hidden="1">{"'előző év december'!$A$2:$CP$214"}</definedName>
    <definedName name="_____cp3" localSheetId="8" hidden="1">{"'előző év december'!$A$2:$CP$214"}</definedName>
    <definedName name="_____cp3" localSheetId="54" hidden="1">{"'előző év december'!$A$2:$CP$214"}</definedName>
    <definedName name="_____cp3" localSheetId="34" hidden="1">{"'előző év december'!$A$2:$CP$214"}</definedName>
    <definedName name="_____cp3" localSheetId="27" hidden="1">{"'előző év december'!$A$2:$CP$214"}</definedName>
    <definedName name="_____cp3" localSheetId="28" hidden="1">{"'előző év december'!$A$2:$CP$214"}</definedName>
    <definedName name="_____cp3" localSheetId="30" hidden="1">{"'előző év december'!$A$2:$CP$214"}</definedName>
    <definedName name="_____cp3" localSheetId="31" hidden="1">{"'előző év december'!$A$2:$CP$214"}</definedName>
    <definedName name="_____cp3" hidden="1">{"'előző év december'!$A$2:$CP$214"}</definedName>
    <definedName name="_____cp4" localSheetId="52" hidden="1">{"'előző év december'!$A$2:$CP$214"}</definedName>
    <definedName name="_____cp4" localSheetId="53" hidden="1">{"'előző év december'!$A$2:$CP$214"}</definedName>
    <definedName name="_____cp4" localSheetId="8" hidden="1">{"'előző év december'!$A$2:$CP$214"}</definedName>
    <definedName name="_____cp4" localSheetId="54" hidden="1">{"'előző év december'!$A$2:$CP$214"}</definedName>
    <definedName name="_____cp4" localSheetId="34" hidden="1">{"'előző év december'!$A$2:$CP$214"}</definedName>
    <definedName name="_____cp4" localSheetId="27" hidden="1">{"'előző év december'!$A$2:$CP$214"}</definedName>
    <definedName name="_____cp4" localSheetId="28" hidden="1">{"'előző év december'!$A$2:$CP$214"}</definedName>
    <definedName name="_____cp4" localSheetId="30" hidden="1">{"'előző év december'!$A$2:$CP$214"}</definedName>
    <definedName name="_____cp4" localSheetId="31" hidden="1">{"'előző év december'!$A$2:$CP$214"}</definedName>
    <definedName name="_____cp4" hidden="1">{"'előző év december'!$A$2:$CP$214"}</definedName>
    <definedName name="_____cp5" localSheetId="52" hidden="1">{"'előző év december'!$A$2:$CP$214"}</definedName>
    <definedName name="_____cp5" localSheetId="53" hidden="1">{"'előző év december'!$A$2:$CP$214"}</definedName>
    <definedName name="_____cp5" localSheetId="8" hidden="1">{"'előző év december'!$A$2:$CP$214"}</definedName>
    <definedName name="_____cp5" localSheetId="54" hidden="1">{"'előző év december'!$A$2:$CP$214"}</definedName>
    <definedName name="_____cp5" localSheetId="34" hidden="1">{"'előző év december'!$A$2:$CP$214"}</definedName>
    <definedName name="_____cp5" localSheetId="27" hidden="1">{"'előző év december'!$A$2:$CP$214"}</definedName>
    <definedName name="_____cp5" localSheetId="28" hidden="1">{"'előző év december'!$A$2:$CP$214"}</definedName>
    <definedName name="_____cp5" localSheetId="30" hidden="1">{"'előző év december'!$A$2:$CP$214"}</definedName>
    <definedName name="_____cp5" localSheetId="31" hidden="1">{"'előző év december'!$A$2:$CP$214"}</definedName>
    <definedName name="_____cp5" hidden="1">{"'előző év december'!$A$2:$CP$214"}</definedName>
    <definedName name="_____cp6" localSheetId="52" hidden="1">{"'előző év december'!$A$2:$CP$214"}</definedName>
    <definedName name="_____cp6" localSheetId="53" hidden="1">{"'előző év december'!$A$2:$CP$214"}</definedName>
    <definedName name="_____cp6" localSheetId="8" hidden="1">{"'előző év december'!$A$2:$CP$214"}</definedName>
    <definedName name="_____cp6" localSheetId="54" hidden="1">{"'előző év december'!$A$2:$CP$214"}</definedName>
    <definedName name="_____cp6" localSheetId="34" hidden="1">{"'előző év december'!$A$2:$CP$214"}</definedName>
    <definedName name="_____cp6" localSheetId="27" hidden="1">{"'előző év december'!$A$2:$CP$214"}</definedName>
    <definedName name="_____cp6" localSheetId="28" hidden="1">{"'előző év december'!$A$2:$CP$214"}</definedName>
    <definedName name="_____cp6" localSheetId="30" hidden="1">{"'előző év december'!$A$2:$CP$214"}</definedName>
    <definedName name="_____cp6" localSheetId="31" hidden="1">{"'előző év december'!$A$2:$CP$214"}</definedName>
    <definedName name="_____cp6" hidden="1">{"'előző év december'!$A$2:$CP$214"}</definedName>
    <definedName name="_____cp7" localSheetId="52" hidden="1">{"'előző év december'!$A$2:$CP$214"}</definedName>
    <definedName name="_____cp7" localSheetId="53" hidden="1">{"'előző év december'!$A$2:$CP$214"}</definedName>
    <definedName name="_____cp7" localSheetId="8" hidden="1">{"'előző év december'!$A$2:$CP$214"}</definedName>
    <definedName name="_____cp7" localSheetId="54" hidden="1">{"'előző év december'!$A$2:$CP$214"}</definedName>
    <definedName name="_____cp7" localSheetId="34" hidden="1">{"'előző év december'!$A$2:$CP$214"}</definedName>
    <definedName name="_____cp7" localSheetId="27" hidden="1">{"'előző év december'!$A$2:$CP$214"}</definedName>
    <definedName name="_____cp7" localSheetId="28" hidden="1">{"'előző év december'!$A$2:$CP$214"}</definedName>
    <definedName name="_____cp7" localSheetId="30" hidden="1">{"'előző év december'!$A$2:$CP$214"}</definedName>
    <definedName name="_____cp7" localSheetId="31" hidden="1">{"'előző év december'!$A$2:$CP$214"}</definedName>
    <definedName name="_____cp7" hidden="1">{"'előző év december'!$A$2:$CP$214"}</definedName>
    <definedName name="_____cp8" localSheetId="52" hidden="1">{"'előző év december'!$A$2:$CP$214"}</definedName>
    <definedName name="_____cp8" localSheetId="53" hidden="1">{"'előző év december'!$A$2:$CP$214"}</definedName>
    <definedName name="_____cp8" localSheetId="8" hidden="1">{"'előző év december'!$A$2:$CP$214"}</definedName>
    <definedName name="_____cp8" localSheetId="54" hidden="1">{"'előző év december'!$A$2:$CP$214"}</definedName>
    <definedName name="_____cp8" localSheetId="34" hidden="1">{"'előző év december'!$A$2:$CP$214"}</definedName>
    <definedName name="_____cp8" localSheetId="27" hidden="1">{"'előző év december'!$A$2:$CP$214"}</definedName>
    <definedName name="_____cp8" localSheetId="28" hidden="1">{"'előző év december'!$A$2:$CP$214"}</definedName>
    <definedName name="_____cp8" localSheetId="30" hidden="1">{"'előző év december'!$A$2:$CP$214"}</definedName>
    <definedName name="_____cp8" localSheetId="31" hidden="1">{"'előző év december'!$A$2:$CP$214"}</definedName>
    <definedName name="_____cp8" hidden="1">{"'előző év december'!$A$2:$CP$214"}</definedName>
    <definedName name="_____cp9" localSheetId="52" hidden="1">{"'előző év december'!$A$2:$CP$214"}</definedName>
    <definedName name="_____cp9" localSheetId="53" hidden="1">{"'előző év december'!$A$2:$CP$214"}</definedName>
    <definedName name="_____cp9" localSheetId="8" hidden="1">{"'előző év december'!$A$2:$CP$214"}</definedName>
    <definedName name="_____cp9" localSheetId="54" hidden="1">{"'előző év december'!$A$2:$CP$214"}</definedName>
    <definedName name="_____cp9" localSheetId="34" hidden="1">{"'előző év december'!$A$2:$CP$214"}</definedName>
    <definedName name="_____cp9" localSheetId="27" hidden="1">{"'előző év december'!$A$2:$CP$214"}</definedName>
    <definedName name="_____cp9" localSheetId="28" hidden="1">{"'előző év december'!$A$2:$CP$214"}</definedName>
    <definedName name="_____cp9" localSheetId="30" hidden="1">{"'előző év december'!$A$2:$CP$214"}</definedName>
    <definedName name="_____cp9" localSheetId="31" hidden="1">{"'előző év december'!$A$2:$CP$214"}</definedName>
    <definedName name="_____cp9" hidden="1">{"'előző év december'!$A$2:$CP$214"}</definedName>
    <definedName name="_____cpr2" localSheetId="52" hidden="1">{"'előző év december'!$A$2:$CP$214"}</definedName>
    <definedName name="_____cpr2" localSheetId="53" hidden="1">{"'előző év december'!$A$2:$CP$214"}</definedName>
    <definedName name="_____cpr2" localSheetId="8" hidden="1">{"'előző év december'!$A$2:$CP$214"}</definedName>
    <definedName name="_____cpr2" localSheetId="54" hidden="1">{"'előző év december'!$A$2:$CP$214"}</definedName>
    <definedName name="_____cpr2" localSheetId="34" hidden="1">{"'előző év december'!$A$2:$CP$214"}</definedName>
    <definedName name="_____cpr2" localSheetId="27" hidden="1">{"'előző év december'!$A$2:$CP$214"}</definedName>
    <definedName name="_____cpr2" localSheetId="28" hidden="1">{"'előző év december'!$A$2:$CP$214"}</definedName>
    <definedName name="_____cpr2" localSheetId="30" hidden="1">{"'előző év december'!$A$2:$CP$214"}</definedName>
    <definedName name="_____cpr2" localSheetId="31" hidden="1">{"'előző év december'!$A$2:$CP$214"}</definedName>
    <definedName name="_____cpr2" hidden="1">{"'előző év december'!$A$2:$CP$214"}</definedName>
    <definedName name="_____cpr3" localSheetId="52" hidden="1">{"'előző év december'!$A$2:$CP$214"}</definedName>
    <definedName name="_____cpr3" localSheetId="53" hidden="1">{"'előző év december'!$A$2:$CP$214"}</definedName>
    <definedName name="_____cpr3" localSheetId="8" hidden="1">{"'előző év december'!$A$2:$CP$214"}</definedName>
    <definedName name="_____cpr3" localSheetId="54" hidden="1">{"'előző év december'!$A$2:$CP$214"}</definedName>
    <definedName name="_____cpr3" localSheetId="34" hidden="1">{"'előző év december'!$A$2:$CP$214"}</definedName>
    <definedName name="_____cpr3" localSheetId="27" hidden="1">{"'előző év december'!$A$2:$CP$214"}</definedName>
    <definedName name="_____cpr3" localSheetId="28" hidden="1">{"'előző év december'!$A$2:$CP$214"}</definedName>
    <definedName name="_____cpr3" localSheetId="30" hidden="1">{"'előző év december'!$A$2:$CP$214"}</definedName>
    <definedName name="_____cpr3" localSheetId="31" hidden="1">{"'előző év december'!$A$2:$CP$214"}</definedName>
    <definedName name="_____cpr3" hidden="1">{"'előző év december'!$A$2:$CP$214"}</definedName>
    <definedName name="_____cpr4" localSheetId="52" hidden="1">{"'előző év december'!$A$2:$CP$214"}</definedName>
    <definedName name="_____cpr4" localSheetId="53" hidden="1">{"'előző év december'!$A$2:$CP$214"}</definedName>
    <definedName name="_____cpr4" localSheetId="8" hidden="1">{"'előző év december'!$A$2:$CP$214"}</definedName>
    <definedName name="_____cpr4" localSheetId="54" hidden="1">{"'előző év december'!$A$2:$CP$214"}</definedName>
    <definedName name="_____cpr4" localSheetId="34" hidden="1">{"'előző év december'!$A$2:$CP$214"}</definedName>
    <definedName name="_____cpr4" localSheetId="27" hidden="1">{"'előző év december'!$A$2:$CP$214"}</definedName>
    <definedName name="_____cpr4" localSheetId="28" hidden="1">{"'előző év december'!$A$2:$CP$214"}</definedName>
    <definedName name="_____cpr4" localSheetId="30" hidden="1">{"'előző év december'!$A$2:$CP$214"}</definedName>
    <definedName name="_____cpr4" localSheetId="31" hidden="1">{"'előző év december'!$A$2:$CP$214"}</definedName>
    <definedName name="_____cpr4" hidden="1">{"'előző év december'!$A$2:$CP$214"}</definedName>
    <definedName name="_____dez2" localSheetId="52" hidden="1">{#N/A,#N/A,FALSE,"B061196P";#N/A,#N/A,FALSE,"B061196";#N/A,#N/A,FALSE,"Relatório1";#N/A,#N/A,FALSE,"Relatório2";#N/A,#N/A,FALSE,"Relatório3";#N/A,#N/A,FALSE,"Relatório4 ";#N/A,#N/A,FALSE,"Relatório5";#N/A,#N/A,FALSE,"Relatório6";#N/A,#N/A,FALSE,"Relatório7";#N/A,#N/A,FALSE,"Relatório8"}</definedName>
    <definedName name="_____dez2" localSheetId="53"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54"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30"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52" hidden="1">{#N/A,#N/A,FALSE,"B061196P";#N/A,#N/A,FALSE,"B061196";#N/A,#N/A,FALSE,"Relatório1";#N/A,#N/A,FALSE,"Relatório2";#N/A,#N/A,FALSE,"Relatório3";#N/A,#N/A,FALSE,"Relatório4 ";#N/A,#N/A,FALSE,"Relatório5";#N/A,#N/A,FALSE,"Relatório6";#N/A,#N/A,FALSE,"Relatório7";#N/A,#N/A,FALSE,"Relatório8"}</definedName>
    <definedName name="_____f2" localSheetId="53"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54"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30"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52" hidden="1">{#N/A,#N/A,FALSE,"B061196P";#N/A,#N/A,FALSE,"B061196";#N/A,#N/A,FALSE,"Relatório1";#N/A,#N/A,FALSE,"Relatório2";#N/A,#N/A,FALSE,"Relatório3";#N/A,#N/A,FALSE,"Relatório4 ";#N/A,#N/A,FALSE,"Relatório5";#N/A,#N/A,FALSE,"Relatório6";#N/A,#N/A,FALSE,"Relatório7";#N/A,#N/A,FALSE,"Relatório8"}</definedName>
    <definedName name="_____fer2" localSheetId="53"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54"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30"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52" hidden="1">{#N/A,#N/A,FALSE,"B061196P";#N/A,#N/A,FALSE,"B061196";#N/A,#N/A,FALSE,"Relatório1";#N/A,#N/A,FALSE,"Relatório2";#N/A,#N/A,FALSE,"Relatório3";#N/A,#N/A,FALSE,"Relatório4 ";#N/A,#N/A,FALSE,"Relatório5";#N/A,#N/A,FALSE,"Relatório6";#N/A,#N/A,FALSE,"Relatório7";#N/A,#N/A,FALSE,"Relatório8"}</definedName>
    <definedName name="_____ger2" localSheetId="53"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54"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30"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52" hidden="1">{#N/A,#N/A,FALSE,"B061196P";#N/A,#N/A,FALSE,"B061196";#N/A,#N/A,FALSE,"Relatório1";#N/A,#N/A,FALSE,"Relatório2";#N/A,#N/A,FALSE,"Relatório3";#N/A,#N/A,FALSE,"Relatório4 ";#N/A,#N/A,FALSE,"Relatório5";#N/A,#N/A,FALSE,"Relatório6";#N/A,#N/A,FALSE,"Relatório7";#N/A,#N/A,FALSE,"Relatório8"}</definedName>
    <definedName name="_____ger20012" localSheetId="53"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54"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30"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52">[0]!__M21</definedName>
    <definedName name="_____M21" localSheetId="53">[0]!__M21</definedName>
    <definedName name="_____M21" localSheetId="8">[0]!__M21</definedName>
    <definedName name="_____M21" localSheetId="54">[0]!__M21</definedName>
    <definedName name="_____M21">[0]!__M21</definedName>
    <definedName name="____cp1" localSheetId="52" hidden="1">{"'előző év december'!$A$2:$CP$214"}</definedName>
    <definedName name="____cp1" localSheetId="53" hidden="1">{"'előző év december'!$A$2:$CP$214"}</definedName>
    <definedName name="____cp1" localSheetId="8" hidden="1">{"'előző év december'!$A$2:$CP$214"}</definedName>
    <definedName name="____cp1" localSheetId="54" hidden="1">{"'előző év december'!$A$2:$CP$214"}</definedName>
    <definedName name="____cp1" localSheetId="34" hidden="1">{"'előző év december'!$A$2:$CP$214"}</definedName>
    <definedName name="____cp1" localSheetId="27" hidden="1">{"'előző év december'!$A$2:$CP$214"}</definedName>
    <definedName name="____cp1" localSheetId="28" hidden="1">{"'előző év december'!$A$2:$CP$214"}</definedName>
    <definedName name="____cp1" localSheetId="30" hidden="1">{"'előző év december'!$A$2:$CP$214"}</definedName>
    <definedName name="____cp1" localSheetId="31" hidden="1">{"'előző év december'!$A$2:$CP$214"}</definedName>
    <definedName name="____cp1" hidden="1">{"'előző év december'!$A$2:$CP$214"}</definedName>
    <definedName name="____cp10" localSheetId="52" hidden="1">{"'előző év december'!$A$2:$CP$214"}</definedName>
    <definedName name="____cp10" localSheetId="53" hidden="1">{"'előző év december'!$A$2:$CP$214"}</definedName>
    <definedName name="____cp10" localSheetId="8" hidden="1">{"'előző év december'!$A$2:$CP$214"}</definedName>
    <definedName name="____cp10" localSheetId="54" hidden="1">{"'előző év december'!$A$2:$CP$214"}</definedName>
    <definedName name="____cp10" localSheetId="34" hidden="1">{"'előző év december'!$A$2:$CP$214"}</definedName>
    <definedName name="____cp10" localSheetId="27" hidden="1">{"'előző év december'!$A$2:$CP$214"}</definedName>
    <definedName name="____cp10" localSheetId="28" hidden="1">{"'előző év december'!$A$2:$CP$214"}</definedName>
    <definedName name="____cp10" localSheetId="30" hidden="1">{"'előző év december'!$A$2:$CP$214"}</definedName>
    <definedName name="____cp10" localSheetId="31" hidden="1">{"'előző év december'!$A$2:$CP$214"}</definedName>
    <definedName name="____cp10" hidden="1">{"'előző év december'!$A$2:$CP$214"}</definedName>
    <definedName name="____cp11" localSheetId="52" hidden="1">{"'előző év december'!$A$2:$CP$214"}</definedName>
    <definedName name="____cp11" localSheetId="53" hidden="1">{"'előző év december'!$A$2:$CP$214"}</definedName>
    <definedName name="____cp11" localSheetId="8" hidden="1">{"'előző év december'!$A$2:$CP$214"}</definedName>
    <definedName name="____cp11" localSheetId="54" hidden="1">{"'előző év december'!$A$2:$CP$214"}</definedName>
    <definedName name="____cp11" localSheetId="34" hidden="1">{"'előző év december'!$A$2:$CP$214"}</definedName>
    <definedName name="____cp11" localSheetId="27" hidden="1">{"'előző év december'!$A$2:$CP$214"}</definedName>
    <definedName name="____cp11" localSheetId="28" hidden="1">{"'előző év december'!$A$2:$CP$214"}</definedName>
    <definedName name="____cp11" localSheetId="30" hidden="1">{"'előző év december'!$A$2:$CP$214"}</definedName>
    <definedName name="____cp11" localSheetId="31" hidden="1">{"'előző év december'!$A$2:$CP$214"}</definedName>
    <definedName name="____cp11" hidden="1">{"'előző év december'!$A$2:$CP$214"}</definedName>
    <definedName name="____cp2" localSheetId="52" hidden="1">{"'előző év december'!$A$2:$CP$214"}</definedName>
    <definedName name="____cp2" localSheetId="53" hidden="1">{"'előző év december'!$A$2:$CP$214"}</definedName>
    <definedName name="____cp2" localSheetId="8" hidden="1">{"'előző év december'!$A$2:$CP$214"}</definedName>
    <definedName name="____cp2" localSheetId="54" hidden="1">{"'előző év december'!$A$2:$CP$214"}</definedName>
    <definedName name="____cp2" localSheetId="34" hidden="1">{"'előző év december'!$A$2:$CP$214"}</definedName>
    <definedName name="____cp2" localSheetId="27" hidden="1">{"'előző év december'!$A$2:$CP$214"}</definedName>
    <definedName name="____cp2" localSheetId="28" hidden="1">{"'előző év december'!$A$2:$CP$214"}</definedName>
    <definedName name="____cp2" localSheetId="30" hidden="1">{"'előző év december'!$A$2:$CP$214"}</definedName>
    <definedName name="____cp2" localSheetId="31" hidden="1">{"'előző év december'!$A$2:$CP$214"}</definedName>
    <definedName name="____cp2" hidden="1">{"'előző év december'!$A$2:$CP$214"}</definedName>
    <definedName name="____cp3" localSheetId="52" hidden="1">{"'előző év december'!$A$2:$CP$214"}</definedName>
    <definedName name="____cp3" localSheetId="53" hidden="1">{"'előző év december'!$A$2:$CP$214"}</definedName>
    <definedName name="____cp3" localSheetId="8" hidden="1">{"'előző év december'!$A$2:$CP$214"}</definedName>
    <definedName name="____cp3" localSheetId="54" hidden="1">{"'előző év december'!$A$2:$CP$214"}</definedName>
    <definedName name="____cp3" localSheetId="34" hidden="1">{"'előző év december'!$A$2:$CP$214"}</definedName>
    <definedName name="____cp3" localSheetId="27" hidden="1">{"'előző év december'!$A$2:$CP$214"}</definedName>
    <definedName name="____cp3" localSheetId="28" hidden="1">{"'előző év december'!$A$2:$CP$214"}</definedName>
    <definedName name="____cp3" localSheetId="30" hidden="1">{"'előző év december'!$A$2:$CP$214"}</definedName>
    <definedName name="____cp3" localSheetId="31" hidden="1">{"'előző év december'!$A$2:$CP$214"}</definedName>
    <definedName name="____cp3" hidden="1">{"'előző év december'!$A$2:$CP$214"}</definedName>
    <definedName name="____cp4" localSheetId="52" hidden="1">{"'előző év december'!$A$2:$CP$214"}</definedName>
    <definedName name="____cp4" localSheetId="53" hidden="1">{"'előző év december'!$A$2:$CP$214"}</definedName>
    <definedName name="____cp4" localSheetId="8" hidden="1">{"'előző év december'!$A$2:$CP$214"}</definedName>
    <definedName name="____cp4" localSheetId="54" hidden="1">{"'előző év december'!$A$2:$CP$214"}</definedName>
    <definedName name="____cp4" localSheetId="34" hidden="1">{"'előző év december'!$A$2:$CP$214"}</definedName>
    <definedName name="____cp4" localSheetId="27" hidden="1">{"'előző év december'!$A$2:$CP$214"}</definedName>
    <definedName name="____cp4" localSheetId="28" hidden="1">{"'előző év december'!$A$2:$CP$214"}</definedName>
    <definedName name="____cp4" localSheetId="30" hidden="1">{"'előző év december'!$A$2:$CP$214"}</definedName>
    <definedName name="____cp4" localSheetId="31" hidden="1">{"'előző év december'!$A$2:$CP$214"}</definedName>
    <definedName name="____cp4" hidden="1">{"'előző év december'!$A$2:$CP$214"}</definedName>
    <definedName name="____cp5" localSheetId="52" hidden="1">{"'előző év december'!$A$2:$CP$214"}</definedName>
    <definedName name="____cp5" localSheetId="53" hidden="1">{"'előző év december'!$A$2:$CP$214"}</definedName>
    <definedName name="____cp5" localSheetId="8" hidden="1">{"'előző év december'!$A$2:$CP$214"}</definedName>
    <definedName name="____cp5" localSheetId="54" hidden="1">{"'előző év december'!$A$2:$CP$214"}</definedName>
    <definedName name="____cp5" localSheetId="34" hidden="1">{"'előző év december'!$A$2:$CP$214"}</definedName>
    <definedName name="____cp5" localSheetId="27" hidden="1">{"'előző év december'!$A$2:$CP$214"}</definedName>
    <definedName name="____cp5" localSheetId="28" hidden="1">{"'előző év december'!$A$2:$CP$214"}</definedName>
    <definedName name="____cp5" localSheetId="30" hidden="1">{"'előző év december'!$A$2:$CP$214"}</definedName>
    <definedName name="____cp5" localSheetId="31" hidden="1">{"'előző év december'!$A$2:$CP$214"}</definedName>
    <definedName name="____cp5" hidden="1">{"'előző év december'!$A$2:$CP$214"}</definedName>
    <definedName name="____cp6" localSheetId="52" hidden="1">{"'előző év december'!$A$2:$CP$214"}</definedName>
    <definedName name="____cp6" localSheetId="53" hidden="1">{"'előző év december'!$A$2:$CP$214"}</definedName>
    <definedName name="____cp6" localSheetId="8" hidden="1">{"'előző év december'!$A$2:$CP$214"}</definedName>
    <definedName name="____cp6" localSheetId="54" hidden="1">{"'előző év december'!$A$2:$CP$214"}</definedName>
    <definedName name="____cp6" localSheetId="34" hidden="1">{"'előző év december'!$A$2:$CP$214"}</definedName>
    <definedName name="____cp6" localSheetId="27" hidden="1">{"'előző év december'!$A$2:$CP$214"}</definedName>
    <definedName name="____cp6" localSheetId="28" hidden="1">{"'előző év december'!$A$2:$CP$214"}</definedName>
    <definedName name="____cp6" localSheetId="30" hidden="1">{"'előző év december'!$A$2:$CP$214"}</definedName>
    <definedName name="____cp6" localSheetId="31" hidden="1">{"'előző év december'!$A$2:$CP$214"}</definedName>
    <definedName name="____cp6" hidden="1">{"'előző év december'!$A$2:$CP$214"}</definedName>
    <definedName name="____cp7" localSheetId="52" hidden="1">{"'előző év december'!$A$2:$CP$214"}</definedName>
    <definedName name="____cp7" localSheetId="53" hidden="1">{"'előző év december'!$A$2:$CP$214"}</definedName>
    <definedName name="____cp7" localSheetId="8" hidden="1">{"'előző év december'!$A$2:$CP$214"}</definedName>
    <definedName name="____cp7" localSheetId="54" hidden="1">{"'előző év december'!$A$2:$CP$214"}</definedName>
    <definedName name="____cp7" localSheetId="34" hidden="1">{"'előző év december'!$A$2:$CP$214"}</definedName>
    <definedName name="____cp7" localSheetId="27" hidden="1">{"'előző év december'!$A$2:$CP$214"}</definedName>
    <definedName name="____cp7" localSheetId="28" hidden="1">{"'előző év december'!$A$2:$CP$214"}</definedName>
    <definedName name="____cp7" localSheetId="30" hidden="1">{"'előző év december'!$A$2:$CP$214"}</definedName>
    <definedName name="____cp7" localSheetId="31" hidden="1">{"'előző év december'!$A$2:$CP$214"}</definedName>
    <definedName name="____cp7" hidden="1">{"'előző év december'!$A$2:$CP$214"}</definedName>
    <definedName name="____cp8" localSheetId="52" hidden="1">{"'előző év december'!$A$2:$CP$214"}</definedName>
    <definedName name="____cp8" localSheetId="53" hidden="1">{"'előző év december'!$A$2:$CP$214"}</definedName>
    <definedName name="____cp8" localSheetId="8" hidden="1">{"'előző év december'!$A$2:$CP$214"}</definedName>
    <definedName name="____cp8" localSheetId="54" hidden="1">{"'előző év december'!$A$2:$CP$214"}</definedName>
    <definedName name="____cp8" localSheetId="34" hidden="1">{"'előző év december'!$A$2:$CP$214"}</definedName>
    <definedName name="____cp8" localSheetId="27" hidden="1">{"'előző év december'!$A$2:$CP$214"}</definedName>
    <definedName name="____cp8" localSheetId="28" hidden="1">{"'előző év december'!$A$2:$CP$214"}</definedName>
    <definedName name="____cp8" localSheetId="30" hidden="1">{"'előző év december'!$A$2:$CP$214"}</definedName>
    <definedName name="____cp8" localSheetId="31" hidden="1">{"'előző év december'!$A$2:$CP$214"}</definedName>
    <definedName name="____cp8" hidden="1">{"'előző év december'!$A$2:$CP$214"}</definedName>
    <definedName name="____cp9" localSheetId="52" hidden="1">{"'előző év december'!$A$2:$CP$214"}</definedName>
    <definedName name="____cp9" localSheetId="53" hidden="1">{"'előző év december'!$A$2:$CP$214"}</definedName>
    <definedName name="____cp9" localSheetId="8" hidden="1">{"'előző év december'!$A$2:$CP$214"}</definedName>
    <definedName name="____cp9" localSheetId="54" hidden="1">{"'előző év december'!$A$2:$CP$214"}</definedName>
    <definedName name="____cp9" localSheetId="34" hidden="1">{"'előző év december'!$A$2:$CP$214"}</definedName>
    <definedName name="____cp9" localSheetId="27" hidden="1">{"'előző év december'!$A$2:$CP$214"}</definedName>
    <definedName name="____cp9" localSheetId="28" hidden="1">{"'előző év december'!$A$2:$CP$214"}</definedName>
    <definedName name="____cp9" localSheetId="30" hidden="1">{"'előző év december'!$A$2:$CP$214"}</definedName>
    <definedName name="____cp9" localSheetId="31" hidden="1">{"'előző év december'!$A$2:$CP$214"}</definedName>
    <definedName name="____cp9" hidden="1">{"'előző év december'!$A$2:$CP$214"}</definedName>
    <definedName name="____cpr2" localSheetId="52" hidden="1">{"'előző év december'!$A$2:$CP$214"}</definedName>
    <definedName name="____cpr2" localSheetId="53" hidden="1">{"'előző év december'!$A$2:$CP$214"}</definedName>
    <definedName name="____cpr2" localSheetId="8" hidden="1">{"'előző év december'!$A$2:$CP$214"}</definedName>
    <definedName name="____cpr2" localSheetId="54" hidden="1">{"'előző év december'!$A$2:$CP$214"}</definedName>
    <definedName name="____cpr2" localSheetId="34" hidden="1">{"'előző év december'!$A$2:$CP$214"}</definedName>
    <definedName name="____cpr2" localSheetId="27" hidden="1">{"'előző év december'!$A$2:$CP$214"}</definedName>
    <definedName name="____cpr2" localSheetId="28" hidden="1">{"'előző év december'!$A$2:$CP$214"}</definedName>
    <definedName name="____cpr2" localSheetId="30" hidden="1">{"'előző év december'!$A$2:$CP$214"}</definedName>
    <definedName name="____cpr2" localSheetId="31" hidden="1">{"'előző év december'!$A$2:$CP$214"}</definedName>
    <definedName name="____cpr2" hidden="1">{"'előző év december'!$A$2:$CP$214"}</definedName>
    <definedName name="____cpr3" localSheetId="52" hidden="1">{"'előző év december'!$A$2:$CP$214"}</definedName>
    <definedName name="____cpr3" localSheetId="53" hidden="1">{"'előző év december'!$A$2:$CP$214"}</definedName>
    <definedName name="____cpr3" localSheetId="8" hidden="1">{"'előző év december'!$A$2:$CP$214"}</definedName>
    <definedName name="____cpr3" localSheetId="54" hidden="1">{"'előző év december'!$A$2:$CP$214"}</definedName>
    <definedName name="____cpr3" localSheetId="34" hidden="1">{"'előző év december'!$A$2:$CP$214"}</definedName>
    <definedName name="____cpr3" localSheetId="27" hidden="1">{"'előző év december'!$A$2:$CP$214"}</definedName>
    <definedName name="____cpr3" localSheetId="28" hidden="1">{"'előző év december'!$A$2:$CP$214"}</definedName>
    <definedName name="____cpr3" localSheetId="30" hidden="1">{"'előző év december'!$A$2:$CP$214"}</definedName>
    <definedName name="____cpr3" localSheetId="31" hidden="1">{"'előző év december'!$A$2:$CP$214"}</definedName>
    <definedName name="____cpr3" hidden="1">{"'előző év december'!$A$2:$CP$214"}</definedName>
    <definedName name="____cpr4" localSheetId="52" hidden="1">{"'előző év december'!$A$2:$CP$214"}</definedName>
    <definedName name="____cpr4" localSheetId="53" hidden="1">{"'előző év december'!$A$2:$CP$214"}</definedName>
    <definedName name="____cpr4" localSheetId="8" hidden="1">{"'előző év december'!$A$2:$CP$214"}</definedName>
    <definedName name="____cpr4" localSheetId="54" hidden="1">{"'előző év december'!$A$2:$CP$214"}</definedName>
    <definedName name="____cpr4" localSheetId="34" hidden="1">{"'előző év december'!$A$2:$CP$214"}</definedName>
    <definedName name="____cpr4" localSheetId="27" hidden="1">{"'előző év december'!$A$2:$CP$214"}</definedName>
    <definedName name="____cpr4" localSheetId="28" hidden="1">{"'előző év december'!$A$2:$CP$214"}</definedName>
    <definedName name="____cpr4" localSheetId="30" hidden="1">{"'előző év december'!$A$2:$CP$214"}</definedName>
    <definedName name="____cpr4" localSheetId="31" hidden="1">{"'előző év december'!$A$2:$CP$214"}</definedName>
    <definedName name="____cpr4" hidden="1">{"'előző év december'!$A$2:$CP$214"}</definedName>
    <definedName name="____Ger2001" localSheetId="52" hidden="1">{#N/A,#N/A,FALSE,"B061196P";#N/A,#N/A,FALSE,"B061196";#N/A,#N/A,FALSE,"Relatório1";#N/A,#N/A,FALSE,"Relatório2";#N/A,#N/A,FALSE,"Relatório3";#N/A,#N/A,FALSE,"Relatório4 ";#N/A,#N/A,FALSE,"Relatório5";#N/A,#N/A,FALSE,"Relatório6";#N/A,#N/A,FALSE,"Relatório7";#N/A,#N/A,FALSE,"Relatório8"}</definedName>
    <definedName name="____Ger2001" localSheetId="53"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54"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30"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52" hidden="1">{"'előző év december'!$A$2:$CP$214"}</definedName>
    <definedName name="___cp1" localSheetId="53" hidden="1">{"'előző év december'!$A$2:$CP$214"}</definedName>
    <definedName name="___cp1" localSheetId="8" hidden="1">{"'előző év december'!$A$2:$CP$214"}</definedName>
    <definedName name="___cp1" localSheetId="54" hidden="1">{"'előző év december'!$A$2:$CP$214"}</definedName>
    <definedName name="___cp1" localSheetId="34" hidden="1">{"'előző év december'!$A$2:$CP$214"}</definedName>
    <definedName name="___cp1" localSheetId="27" hidden="1">{"'előző év december'!$A$2:$CP$214"}</definedName>
    <definedName name="___cp1" localSheetId="28" hidden="1">{"'előző év december'!$A$2:$CP$214"}</definedName>
    <definedName name="___cp1" localSheetId="30" hidden="1">{"'előző év december'!$A$2:$CP$214"}</definedName>
    <definedName name="___cp1" localSheetId="31" hidden="1">{"'előző év december'!$A$2:$CP$214"}</definedName>
    <definedName name="___cp1" hidden="1">{"'előző év december'!$A$2:$CP$214"}</definedName>
    <definedName name="___cp10" localSheetId="52" hidden="1">{"'előző év december'!$A$2:$CP$214"}</definedName>
    <definedName name="___cp10" localSheetId="53" hidden="1">{"'előző év december'!$A$2:$CP$214"}</definedName>
    <definedName name="___cp10" localSheetId="8" hidden="1">{"'előző év december'!$A$2:$CP$214"}</definedName>
    <definedName name="___cp10" localSheetId="54" hidden="1">{"'előző év december'!$A$2:$CP$214"}</definedName>
    <definedName name="___cp10" localSheetId="34" hidden="1">{"'előző év december'!$A$2:$CP$214"}</definedName>
    <definedName name="___cp10" localSheetId="27" hidden="1">{"'előző év december'!$A$2:$CP$214"}</definedName>
    <definedName name="___cp10" localSheetId="28" hidden="1">{"'előző év december'!$A$2:$CP$214"}</definedName>
    <definedName name="___cp10" localSheetId="30" hidden="1">{"'előző év december'!$A$2:$CP$214"}</definedName>
    <definedName name="___cp10" localSheetId="31" hidden="1">{"'előző év december'!$A$2:$CP$214"}</definedName>
    <definedName name="___cp10" hidden="1">{"'előző év december'!$A$2:$CP$214"}</definedName>
    <definedName name="___cp11" localSheetId="52" hidden="1">{"'előző év december'!$A$2:$CP$214"}</definedName>
    <definedName name="___cp11" localSheetId="53" hidden="1">{"'előző év december'!$A$2:$CP$214"}</definedName>
    <definedName name="___cp11" localSheetId="8" hidden="1">{"'előző év december'!$A$2:$CP$214"}</definedName>
    <definedName name="___cp11" localSheetId="54" hidden="1">{"'előző év december'!$A$2:$CP$214"}</definedName>
    <definedName name="___cp11" localSheetId="34" hidden="1">{"'előző év december'!$A$2:$CP$214"}</definedName>
    <definedName name="___cp11" localSheetId="27" hidden="1">{"'előző év december'!$A$2:$CP$214"}</definedName>
    <definedName name="___cp11" localSheetId="28" hidden="1">{"'előző év december'!$A$2:$CP$214"}</definedName>
    <definedName name="___cp11" localSheetId="30" hidden="1">{"'előző év december'!$A$2:$CP$214"}</definedName>
    <definedName name="___cp11" localSheetId="31" hidden="1">{"'előző év december'!$A$2:$CP$214"}</definedName>
    <definedName name="___cp11" hidden="1">{"'előző év december'!$A$2:$CP$214"}</definedName>
    <definedName name="___cp2" localSheetId="52" hidden="1">{"'előző év december'!$A$2:$CP$214"}</definedName>
    <definedName name="___cp2" localSheetId="53" hidden="1">{"'előző év december'!$A$2:$CP$214"}</definedName>
    <definedName name="___cp2" localSheetId="8" hidden="1">{"'előző év december'!$A$2:$CP$214"}</definedName>
    <definedName name="___cp2" localSheetId="54" hidden="1">{"'előző év december'!$A$2:$CP$214"}</definedName>
    <definedName name="___cp2" localSheetId="34" hidden="1">{"'előző év december'!$A$2:$CP$214"}</definedName>
    <definedName name="___cp2" localSheetId="27" hidden="1">{"'előző év december'!$A$2:$CP$214"}</definedName>
    <definedName name="___cp2" localSheetId="28" hidden="1">{"'előző év december'!$A$2:$CP$214"}</definedName>
    <definedName name="___cp2" localSheetId="30" hidden="1">{"'előző év december'!$A$2:$CP$214"}</definedName>
    <definedName name="___cp2" localSheetId="31" hidden="1">{"'előző év december'!$A$2:$CP$214"}</definedName>
    <definedName name="___cp2" hidden="1">{"'előző év december'!$A$2:$CP$214"}</definedName>
    <definedName name="___cp3" localSheetId="52" hidden="1">{"'előző év december'!$A$2:$CP$214"}</definedName>
    <definedName name="___cp3" localSheetId="53" hidden="1">{"'előző év december'!$A$2:$CP$214"}</definedName>
    <definedName name="___cp3" localSheetId="8" hidden="1">{"'előző év december'!$A$2:$CP$214"}</definedName>
    <definedName name="___cp3" localSheetId="54" hidden="1">{"'előző év december'!$A$2:$CP$214"}</definedName>
    <definedName name="___cp3" localSheetId="34" hidden="1">{"'előző év december'!$A$2:$CP$214"}</definedName>
    <definedName name="___cp3" localSheetId="27" hidden="1">{"'előző év december'!$A$2:$CP$214"}</definedName>
    <definedName name="___cp3" localSheetId="28" hidden="1">{"'előző év december'!$A$2:$CP$214"}</definedName>
    <definedName name="___cp3" localSheetId="30" hidden="1">{"'előző év december'!$A$2:$CP$214"}</definedName>
    <definedName name="___cp3" localSheetId="31" hidden="1">{"'előző év december'!$A$2:$CP$214"}</definedName>
    <definedName name="___cp3" hidden="1">{"'előző év december'!$A$2:$CP$214"}</definedName>
    <definedName name="___cp4" localSheetId="52" hidden="1">{"'előző év december'!$A$2:$CP$214"}</definedName>
    <definedName name="___cp4" localSheetId="53" hidden="1">{"'előző év december'!$A$2:$CP$214"}</definedName>
    <definedName name="___cp4" localSheetId="8" hidden="1">{"'előző év december'!$A$2:$CP$214"}</definedName>
    <definedName name="___cp4" localSheetId="54" hidden="1">{"'előző év december'!$A$2:$CP$214"}</definedName>
    <definedName name="___cp4" localSheetId="34" hidden="1">{"'előző év december'!$A$2:$CP$214"}</definedName>
    <definedName name="___cp4" localSheetId="27" hidden="1">{"'előző év december'!$A$2:$CP$214"}</definedName>
    <definedName name="___cp4" localSheetId="28" hidden="1">{"'előző év december'!$A$2:$CP$214"}</definedName>
    <definedName name="___cp4" localSheetId="30" hidden="1">{"'előző év december'!$A$2:$CP$214"}</definedName>
    <definedName name="___cp4" localSheetId="31" hidden="1">{"'előző év december'!$A$2:$CP$214"}</definedName>
    <definedName name="___cp4" hidden="1">{"'előző év december'!$A$2:$CP$214"}</definedName>
    <definedName name="___cp5" localSheetId="52" hidden="1">{"'előző év december'!$A$2:$CP$214"}</definedName>
    <definedName name="___cp5" localSheetId="53" hidden="1">{"'előző év december'!$A$2:$CP$214"}</definedName>
    <definedName name="___cp5" localSheetId="8" hidden="1">{"'előző év december'!$A$2:$CP$214"}</definedName>
    <definedName name="___cp5" localSheetId="54" hidden="1">{"'előző év december'!$A$2:$CP$214"}</definedName>
    <definedName name="___cp5" localSheetId="34" hidden="1">{"'előző év december'!$A$2:$CP$214"}</definedName>
    <definedName name="___cp5" localSheetId="27" hidden="1">{"'előző év december'!$A$2:$CP$214"}</definedName>
    <definedName name="___cp5" localSheetId="28" hidden="1">{"'előző év december'!$A$2:$CP$214"}</definedName>
    <definedName name="___cp5" localSheetId="30" hidden="1">{"'előző év december'!$A$2:$CP$214"}</definedName>
    <definedName name="___cp5" localSheetId="31" hidden="1">{"'előző év december'!$A$2:$CP$214"}</definedName>
    <definedName name="___cp5" hidden="1">{"'előző év december'!$A$2:$CP$214"}</definedName>
    <definedName name="___cp6" localSheetId="52" hidden="1">{"'előző év december'!$A$2:$CP$214"}</definedName>
    <definedName name="___cp6" localSheetId="53" hidden="1">{"'előző év december'!$A$2:$CP$214"}</definedName>
    <definedName name="___cp6" localSheetId="8" hidden="1">{"'előző év december'!$A$2:$CP$214"}</definedName>
    <definedName name="___cp6" localSheetId="54" hidden="1">{"'előző év december'!$A$2:$CP$214"}</definedName>
    <definedName name="___cp6" localSheetId="34" hidden="1">{"'előző év december'!$A$2:$CP$214"}</definedName>
    <definedName name="___cp6" localSheetId="27" hidden="1">{"'előző év december'!$A$2:$CP$214"}</definedName>
    <definedName name="___cp6" localSheetId="28" hidden="1">{"'előző év december'!$A$2:$CP$214"}</definedName>
    <definedName name="___cp6" localSheetId="30" hidden="1">{"'előző év december'!$A$2:$CP$214"}</definedName>
    <definedName name="___cp6" localSheetId="31" hidden="1">{"'előző év december'!$A$2:$CP$214"}</definedName>
    <definedName name="___cp6" hidden="1">{"'előző év december'!$A$2:$CP$214"}</definedName>
    <definedName name="___cp7" localSheetId="52" hidden="1">{"'előző év december'!$A$2:$CP$214"}</definedName>
    <definedName name="___cp7" localSheetId="53" hidden="1">{"'előző év december'!$A$2:$CP$214"}</definedName>
    <definedName name="___cp7" localSheetId="8" hidden="1">{"'előző év december'!$A$2:$CP$214"}</definedName>
    <definedName name="___cp7" localSheetId="54" hidden="1">{"'előző év december'!$A$2:$CP$214"}</definedName>
    <definedName name="___cp7" localSheetId="34" hidden="1">{"'előző év december'!$A$2:$CP$214"}</definedName>
    <definedName name="___cp7" localSheetId="27" hidden="1">{"'előző év december'!$A$2:$CP$214"}</definedName>
    <definedName name="___cp7" localSheetId="28" hidden="1">{"'előző év december'!$A$2:$CP$214"}</definedName>
    <definedName name="___cp7" localSheetId="30" hidden="1">{"'előző év december'!$A$2:$CP$214"}</definedName>
    <definedName name="___cp7" localSheetId="31" hidden="1">{"'előző év december'!$A$2:$CP$214"}</definedName>
    <definedName name="___cp7" hidden="1">{"'előző év december'!$A$2:$CP$214"}</definedName>
    <definedName name="___cp8" localSheetId="52" hidden="1">{"'előző év december'!$A$2:$CP$214"}</definedName>
    <definedName name="___cp8" localSheetId="53" hidden="1">{"'előző év december'!$A$2:$CP$214"}</definedName>
    <definedName name="___cp8" localSheetId="8" hidden="1">{"'előző év december'!$A$2:$CP$214"}</definedName>
    <definedName name="___cp8" localSheetId="54" hidden="1">{"'előző év december'!$A$2:$CP$214"}</definedName>
    <definedName name="___cp8" localSheetId="34" hidden="1">{"'előző év december'!$A$2:$CP$214"}</definedName>
    <definedName name="___cp8" localSheetId="27" hidden="1">{"'előző év december'!$A$2:$CP$214"}</definedName>
    <definedName name="___cp8" localSheetId="28" hidden="1">{"'előző év december'!$A$2:$CP$214"}</definedName>
    <definedName name="___cp8" localSheetId="30" hidden="1">{"'előző év december'!$A$2:$CP$214"}</definedName>
    <definedName name="___cp8" localSheetId="31" hidden="1">{"'előző év december'!$A$2:$CP$214"}</definedName>
    <definedName name="___cp8" hidden="1">{"'előző év december'!$A$2:$CP$214"}</definedName>
    <definedName name="___cp9" localSheetId="52" hidden="1">{"'előző év december'!$A$2:$CP$214"}</definedName>
    <definedName name="___cp9" localSheetId="53" hidden="1">{"'előző év december'!$A$2:$CP$214"}</definedName>
    <definedName name="___cp9" localSheetId="8" hidden="1">{"'előző év december'!$A$2:$CP$214"}</definedName>
    <definedName name="___cp9" localSheetId="54" hidden="1">{"'előző év december'!$A$2:$CP$214"}</definedName>
    <definedName name="___cp9" localSheetId="34" hidden="1">{"'előző év december'!$A$2:$CP$214"}</definedName>
    <definedName name="___cp9" localSheetId="27" hidden="1">{"'előző év december'!$A$2:$CP$214"}</definedName>
    <definedName name="___cp9" localSheetId="28" hidden="1">{"'előző év december'!$A$2:$CP$214"}</definedName>
    <definedName name="___cp9" localSheetId="30" hidden="1">{"'előző év december'!$A$2:$CP$214"}</definedName>
    <definedName name="___cp9" localSheetId="31" hidden="1">{"'előző év december'!$A$2:$CP$214"}</definedName>
    <definedName name="___cp9" hidden="1">{"'előző év december'!$A$2:$CP$214"}</definedName>
    <definedName name="___cpr2" localSheetId="52" hidden="1">{"'előző év december'!$A$2:$CP$214"}</definedName>
    <definedName name="___cpr2" localSheetId="53" hidden="1">{"'előző év december'!$A$2:$CP$214"}</definedName>
    <definedName name="___cpr2" localSheetId="8" hidden="1">{"'előző év december'!$A$2:$CP$214"}</definedName>
    <definedName name="___cpr2" localSheetId="54" hidden="1">{"'előző év december'!$A$2:$CP$214"}</definedName>
    <definedName name="___cpr2" localSheetId="34" hidden="1">{"'előző év december'!$A$2:$CP$214"}</definedName>
    <definedName name="___cpr2" localSheetId="27" hidden="1">{"'előző év december'!$A$2:$CP$214"}</definedName>
    <definedName name="___cpr2" localSheetId="28" hidden="1">{"'előző év december'!$A$2:$CP$214"}</definedName>
    <definedName name="___cpr2" localSheetId="30" hidden="1">{"'előző év december'!$A$2:$CP$214"}</definedName>
    <definedName name="___cpr2" localSheetId="31" hidden="1">{"'előző év december'!$A$2:$CP$214"}</definedName>
    <definedName name="___cpr2" hidden="1">{"'előző év december'!$A$2:$CP$214"}</definedName>
    <definedName name="___cpr3" localSheetId="52" hidden="1">{"'előző év december'!$A$2:$CP$214"}</definedName>
    <definedName name="___cpr3" localSheetId="53" hidden="1">{"'előző év december'!$A$2:$CP$214"}</definedName>
    <definedName name="___cpr3" localSheetId="8" hidden="1">{"'előző év december'!$A$2:$CP$214"}</definedName>
    <definedName name="___cpr3" localSheetId="54" hidden="1">{"'előző év december'!$A$2:$CP$214"}</definedName>
    <definedName name="___cpr3" localSheetId="34" hidden="1">{"'előző év december'!$A$2:$CP$214"}</definedName>
    <definedName name="___cpr3" localSheetId="27" hidden="1">{"'előző év december'!$A$2:$CP$214"}</definedName>
    <definedName name="___cpr3" localSheetId="28" hidden="1">{"'előző év december'!$A$2:$CP$214"}</definedName>
    <definedName name="___cpr3" localSheetId="30" hidden="1">{"'előző év december'!$A$2:$CP$214"}</definedName>
    <definedName name="___cpr3" localSheetId="31" hidden="1">{"'előző év december'!$A$2:$CP$214"}</definedName>
    <definedName name="___cpr3" hidden="1">{"'előző év december'!$A$2:$CP$214"}</definedName>
    <definedName name="___cpr4" localSheetId="52" hidden="1">{"'előző év december'!$A$2:$CP$214"}</definedName>
    <definedName name="___cpr4" localSheetId="53" hidden="1">{"'előző év december'!$A$2:$CP$214"}</definedName>
    <definedName name="___cpr4" localSheetId="8" hidden="1">{"'előző év december'!$A$2:$CP$214"}</definedName>
    <definedName name="___cpr4" localSheetId="54" hidden="1">{"'előző év december'!$A$2:$CP$214"}</definedName>
    <definedName name="___cpr4" localSheetId="34" hidden="1">{"'előző év december'!$A$2:$CP$214"}</definedName>
    <definedName name="___cpr4" localSheetId="27" hidden="1">{"'előző év december'!$A$2:$CP$214"}</definedName>
    <definedName name="___cpr4" localSheetId="28" hidden="1">{"'előző év december'!$A$2:$CP$214"}</definedName>
    <definedName name="___cpr4" localSheetId="30" hidden="1">{"'előző év december'!$A$2:$CP$214"}</definedName>
    <definedName name="___cpr4" localSheetId="31" hidden="1">{"'előző év december'!$A$2:$CP$214"}</definedName>
    <definedName name="___cpr4" hidden="1">{"'előző év december'!$A$2:$CP$214"}</definedName>
    <definedName name="___Ger2001" localSheetId="52" hidden="1">{#N/A,#N/A,FALSE,"B061196P";#N/A,#N/A,FALSE,"B061196";#N/A,#N/A,FALSE,"Relatório1";#N/A,#N/A,FALSE,"Relatório2";#N/A,#N/A,FALSE,"Relatório3";#N/A,#N/A,FALSE,"Relatório4 ";#N/A,#N/A,FALSE,"Relatório5";#N/A,#N/A,FALSE,"Relatório6";#N/A,#N/A,FALSE,"Relatório7";#N/A,#N/A,FALSE,"Relatório8"}</definedName>
    <definedName name="___Ger2001" localSheetId="53"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54"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30"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52" hidden="1">{#N/A,#N/A,FALSE,"B061196P";#N/A,#N/A,FALSE,"B061196";#N/A,#N/A,FALSE,"Relatório1";#N/A,#N/A,FALSE,"Relatório2";#N/A,#N/A,FALSE,"Relatório3";#N/A,#N/A,FALSE,"Relatório4 ";#N/A,#N/A,FALSE,"Relatório5";#N/A,#N/A,FALSE,"Relatório6";#N/A,#N/A,FALSE,"Relatório7";#N/A,#N/A,FALSE,"Relatório8"}</definedName>
    <definedName name="___ip2" localSheetId="53"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54"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30"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52" hidden="1">[4]Market!#REF!</definedName>
    <definedName name="__123Graph_A" localSheetId="53" hidden="1">[4]Market!#REF!</definedName>
    <definedName name="__123Graph_A" localSheetId="34" hidden="1">[4]Market!#REF!</definedName>
    <definedName name="__123Graph_A" localSheetId="27" hidden="1">[5]Market!#REF!</definedName>
    <definedName name="__123Graph_A" localSheetId="28" hidden="1">[5]Market!#REF!</definedName>
    <definedName name="__123Graph_A" localSheetId="31" hidden="1">[5]Market!#REF!</definedName>
    <definedName name="__123Graph_A" hidden="1">[6]Market!#REF!</definedName>
    <definedName name="__123Graph_ABERLGRAP" localSheetId="52" hidden="1">'[7]Time series'!#REF!</definedName>
    <definedName name="__123Graph_ABERLGRAP" localSheetId="53" hidden="1">'[7]Time series'!#REF!</definedName>
    <definedName name="__123Graph_ABERLGRAP" localSheetId="28" hidden="1">'[7]Time series'!#REF!</definedName>
    <definedName name="__123Graph_ABERLGRAP" localSheetId="31" hidden="1">'[7]Time series'!#REF!</definedName>
    <definedName name="__123Graph_ABERLGRAP" hidden="1">'[7]Time series'!#REF!</definedName>
    <definedName name="__123Graph_ABKSRESRV" localSheetId="52" hidden="1">[8]BOG!#REF!</definedName>
    <definedName name="__123Graph_ABKSRESRV" localSheetId="53" hidden="1">[8]BOG!#REF!</definedName>
    <definedName name="__123Graph_ABKSRESRV" localSheetId="28" hidden="1">[8]BOG!#REF!</definedName>
    <definedName name="__123Graph_ABKSRESRV" localSheetId="31" hidden="1">[8]BOG!#REF!</definedName>
    <definedName name="__123Graph_ABKSRESRV" hidden="1">[8]BOG!#REF!</definedName>
    <definedName name="__123Graph_ABSYSASST" hidden="1">[9]interv!$C$37:$K$37</definedName>
    <definedName name="__123Graph_ACATCH1" localSheetId="28" hidden="1">'[7]Time series'!#REF!</definedName>
    <definedName name="__123Graph_ACATCH1" localSheetId="31" hidden="1">'[7]Time series'!#REF!</definedName>
    <definedName name="__123Graph_ACATCH1" hidden="1">'[7]Time series'!#REF!</definedName>
    <definedName name="__123Graph_ACBASSETS" hidden="1">[9]interv!$C$34:$K$34</definedName>
    <definedName name="__123Graph_AChart1" hidden="1">'[10]2'!#REF!</definedName>
    <definedName name="__123Graph_AChart2" hidden="1">'[10]2'!#REF!</definedName>
    <definedName name="__123Graph_AChart3" hidden="1">'[10]2'!#REF!</definedName>
    <definedName name="__123Graph_ACONVERG1" localSheetId="28" hidden="1">'[7]Time series'!#REF!</definedName>
    <definedName name="__123Graph_ACONVERG1" localSheetId="31" hidden="1">'[7]Time series'!#REF!</definedName>
    <definedName name="__123Graph_ACONVERG1" hidden="1">'[7]Time series'!#REF!</definedName>
    <definedName name="__123Graph_ACurrent" hidden="1">[11]CPIINDEX!$O$263:$O$310</definedName>
    <definedName name="__123Graph_ADIFF" localSheetId="52" hidden="1">[4]Market!#REF!</definedName>
    <definedName name="__123Graph_ADIFF" localSheetId="53" hidden="1">[4]Market!#REF!</definedName>
    <definedName name="__123Graph_ADIFF" localSheetId="34" hidden="1">[4]Market!#REF!</definedName>
    <definedName name="__123Graph_ADIFF" localSheetId="27" hidden="1">[5]Market!#REF!</definedName>
    <definedName name="__123Graph_ADIFF" localSheetId="28" hidden="1">[5]Market!#REF!</definedName>
    <definedName name="__123Graph_ADIFF" localSheetId="31" hidden="1">[5]Market!#REF!</definedName>
    <definedName name="__123Graph_ADIFF" hidden="1">[6]Market!#REF!</definedName>
    <definedName name="__123Graph_AECTOT" localSheetId="52" hidden="1">#REF!</definedName>
    <definedName name="__123Graph_AECTOT" localSheetId="53" hidden="1">#REF!</definedName>
    <definedName name="__123Graph_AECTOT" localSheetId="28" hidden="1">#REF!</definedName>
    <definedName name="__123Graph_AECTOT" localSheetId="31" hidden="1">#REF!</definedName>
    <definedName name="__123Graph_AECTOT" hidden="1">#REF!</definedName>
    <definedName name="__123Graph_AERDOLLAR" hidden="1">'[12]ex rate'!$F$30:$AM$30</definedName>
    <definedName name="__123Graph_AERRUBLE" hidden="1">'[12]ex rate'!$F$31:$AM$31</definedName>
    <definedName name="__123Graph_AGFS.3" hidden="1">[13]GFS!$T$14:$V$14</definedName>
    <definedName name="__123Graph_AGRAPH1" hidden="1">[14]A!$D$2:$D$86</definedName>
    <definedName name="__123Graph_AGRAPH2" localSheetId="28" hidden="1">'[7]Time series'!#REF!</definedName>
    <definedName name="__123Graph_AGRAPH2" localSheetId="31" hidden="1">'[7]Time series'!#REF!</definedName>
    <definedName name="__123Graph_AGRAPH2" hidden="1">'[7]Time series'!#REF!</definedName>
    <definedName name="__123Graph_AGRAPH3" hidden="1">[14]A!$D$2:$D$105</definedName>
    <definedName name="__123Graph_AGRAPH41" localSheetId="28" hidden="1">'[7]Time series'!#REF!</definedName>
    <definedName name="__123Graph_AGRAPH41" localSheetId="31" hidden="1">'[7]Time series'!#REF!</definedName>
    <definedName name="__123Graph_AGRAPH41" hidden="1">'[7]Time series'!#REF!</definedName>
    <definedName name="__123Graph_AGRAPH42" localSheetId="28" hidden="1">'[7]Time series'!#REF!</definedName>
    <definedName name="__123Graph_AGRAPH42" localSheetId="31" hidden="1">'[7]Time series'!#REF!</definedName>
    <definedName name="__123Graph_AGRAPH42" hidden="1">'[7]Time series'!#REF!</definedName>
    <definedName name="__123Graph_AGRAPH44" localSheetId="28" hidden="1">'[7]Time series'!#REF!</definedName>
    <definedName name="__123Graph_AGRAPH44" localSheetId="31" hidden="1">'[7]Time series'!#REF!</definedName>
    <definedName name="__123Graph_AGRAPH44" hidden="1">'[7]Time series'!#REF!</definedName>
    <definedName name="__123Graph_AIBRD_LEND" hidden="1">[15]WB!$Q$13:$AK$13</definedName>
    <definedName name="__123Graph_AIMPORTS" hidden="1">'[16]CA input'!#REF!</definedName>
    <definedName name="__123Graph_ALINES" localSheetId="52" hidden="1">[4]Market!#REF!</definedName>
    <definedName name="__123Graph_ALINES" localSheetId="53" hidden="1">[4]Market!#REF!</definedName>
    <definedName name="__123Graph_ALINES" localSheetId="34" hidden="1">[4]Market!#REF!</definedName>
    <definedName name="__123Graph_ALINES" localSheetId="27" hidden="1">[5]Market!#REF!</definedName>
    <definedName name="__123Graph_ALINES" localSheetId="28" hidden="1">[5]Market!#REF!</definedName>
    <definedName name="__123Graph_ALINES" localSheetId="31" hidden="1">[5]Market!#REF!</definedName>
    <definedName name="__123Graph_ALINES" hidden="1">[6]Market!#REF!</definedName>
    <definedName name="__123Graph_AMIMPMAC" hidden="1">[17]monimp!$E$38:$N$38</definedName>
    <definedName name="__123Graph_AMONEY" hidden="1">'[18]MonSurv-BC'!#REF!</definedName>
    <definedName name="__123Graph_AMONIMP" hidden="1">[17]monimp!$E$31:$N$31</definedName>
    <definedName name="__123Graph_AMULTVELO" hidden="1">[17]interv!$C$31:$K$31</definedName>
    <definedName name="__123Graph_APERIB" localSheetId="28" hidden="1">'[7]Time series'!#REF!</definedName>
    <definedName name="__123Graph_APERIB" localSheetId="31" hidden="1">'[7]Time series'!#REF!</definedName>
    <definedName name="__123Graph_APERIB" hidden="1">'[7]Time series'!#REF!</definedName>
    <definedName name="__123Graph_APIPELINE" hidden="1">[15]BoP!$U$359:$AQ$359</definedName>
    <definedName name="__123Graph_APRODABSC" localSheetId="28" hidden="1">'[7]Time series'!#REF!</definedName>
    <definedName name="__123Graph_APRODABSC" localSheetId="31" hidden="1">'[7]Time series'!#REF!</definedName>
    <definedName name="__123Graph_APRODABSC" hidden="1">'[7]Time series'!#REF!</definedName>
    <definedName name="__123Graph_APRODABSD" localSheetId="28" hidden="1">'[7]Time series'!#REF!</definedName>
    <definedName name="__123Graph_APRODABSD" localSheetId="31" hidden="1">'[7]Time series'!#REF!</definedName>
    <definedName name="__123Graph_APRODABSD" hidden="1">'[7]Time series'!#REF!</definedName>
    <definedName name="__123Graph_APRODTRE2" localSheetId="28" hidden="1">'[7]Time series'!#REF!</definedName>
    <definedName name="__123Graph_APRODTRE2" localSheetId="31" hidden="1">'[7]Time series'!#REF!</definedName>
    <definedName name="__123Graph_APRODTRE2" hidden="1">'[7]Time series'!#REF!</definedName>
    <definedName name="__123Graph_APRODTRE3" localSheetId="28" hidden="1">'[7]Time series'!#REF!</definedName>
    <definedName name="__123Graph_APRODTRE3" localSheetId="31" hidden="1">'[7]Time series'!#REF!</definedName>
    <definedName name="__123Graph_APRODTRE3" hidden="1">'[7]Time series'!#REF!</definedName>
    <definedName name="__123Graph_APRODTRE4" localSheetId="28" hidden="1">'[7]Time series'!#REF!</definedName>
    <definedName name="__123Graph_APRODTRE4" localSheetId="31" hidden="1">'[7]Time series'!#REF!</definedName>
    <definedName name="__123Graph_APRODTRE4" hidden="1">'[7]Time series'!#REF!</definedName>
    <definedName name="__123Graph_APRODTREND" hidden="1">'[7]Time series'!#REF!</definedName>
    <definedName name="__123Graph_AREALRATE" hidden="1">'[12]ex rate'!$F$36:$AU$36</definedName>
    <definedName name="__123Graph_AREER" hidden="1">[15]ER!#REF!</definedName>
    <definedName name="__123Graph_ARESCOV" hidden="1">[17]fiscout!$J$146:$J$166</definedName>
    <definedName name="__123Graph_ARESERVES" hidden="1">[8]BOG!#REF!</definedName>
    <definedName name="__123Graph_ARUBRATE" hidden="1">'[12]ex rate'!$K$37:$AN$37</definedName>
    <definedName name="__123Graph_ASEASON_CASH" hidden="1">'[18]MonSurv-BC'!#REF!</definedName>
    <definedName name="__123Graph_ASEASON_MONEY" hidden="1">'[18]MonSurv-BC'!#REF!</definedName>
    <definedName name="__123Graph_ASEASON_SIGHT" hidden="1">'[18]MonSurv-BC'!#REF!</definedName>
    <definedName name="__123Graph_ASEASON_TIME" hidden="1">'[18]MonSurv-BC'!#REF!</definedName>
    <definedName name="__123Graph_ATAX1" hidden="1">[13]TAX!$V$21:$X$21</definedName>
    <definedName name="__123Graph_ATRADECPI" hidden="1">[19]CPI!#REF!</definedName>
    <definedName name="__123Graph_AUSRATE" hidden="1">'[12]ex rate'!$K$36:$AN$36</definedName>
    <definedName name="__123Graph_AUTRECHT" localSheetId="28" hidden="1">'[7]Time series'!#REF!</definedName>
    <definedName name="__123Graph_AUTRECHT" localSheetId="31" hidden="1">'[7]Time series'!#REF!</definedName>
    <definedName name="__123Graph_AUTRECHT" hidden="1">'[7]Time series'!#REF!</definedName>
    <definedName name="__123Graph_AWEEKLY" localSheetId="52" hidden="1">#REF!</definedName>
    <definedName name="__123Graph_AWEEKLY" localSheetId="53" hidden="1">#REF!</definedName>
    <definedName name="__123Graph_AWEEKLY" localSheetId="28" hidden="1">#REF!</definedName>
    <definedName name="__123Graph_AWEEKLY" localSheetId="31" hidden="1">#REF!</definedName>
    <definedName name="__123Graph_AWEEKLY" hidden="1">#REF!</definedName>
    <definedName name="__123Graph_AXRATE" hidden="1">[20]data!$K$125:$K$243</definedName>
    <definedName name="__123Graph_B" localSheetId="52" hidden="1">[4]Market!#REF!</definedName>
    <definedName name="__123Graph_B" localSheetId="53" hidden="1">[4]Market!#REF!</definedName>
    <definedName name="__123Graph_B" localSheetId="34" hidden="1">[4]Market!#REF!</definedName>
    <definedName name="__123Graph_B" localSheetId="27" hidden="1">[5]Market!#REF!</definedName>
    <definedName name="__123Graph_B" localSheetId="28" hidden="1">[5]Market!#REF!</definedName>
    <definedName name="__123Graph_B" localSheetId="31" hidden="1">[5]Market!#REF!</definedName>
    <definedName name="__123Graph_B" hidden="1">[6]Market!#REF!</definedName>
    <definedName name="__123Graph_BBERLGRAP" localSheetId="52" hidden="1">'[7]Time series'!#REF!</definedName>
    <definedName name="__123Graph_BBERLGRAP" localSheetId="53" hidden="1">'[7]Time series'!#REF!</definedName>
    <definedName name="__123Graph_BBERLGRAP" localSheetId="28" hidden="1">'[7]Time series'!#REF!</definedName>
    <definedName name="__123Graph_BBERLGRAP" localSheetId="31" hidden="1">'[7]Time series'!#REF!</definedName>
    <definedName name="__123Graph_BBERLGRAP" hidden="1">'[7]Time series'!#REF!</definedName>
    <definedName name="__123Graph_BBKSRESRV" localSheetId="52" hidden="1">[8]BOG!#REF!</definedName>
    <definedName name="__123Graph_BBKSRESRV" localSheetId="53" hidden="1">[8]BOG!#REF!</definedName>
    <definedName name="__123Graph_BBKSRESRV" localSheetId="28" hidden="1">[8]BOG!#REF!</definedName>
    <definedName name="__123Graph_BBKSRESRV" localSheetId="31" hidden="1">[8]BOG!#REF!</definedName>
    <definedName name="__123Graph_BBKSRESRV" hidden="1">[8]BOG!#REF!</definedName>
    <definedName name="__123Graph_BBSYSASST" hidden="1">[17]interv!$C$38:$K$38</definedName>
    <definedName name="__123Graph_BCATCH1" localSheetId="28" hidden="1">'[7]Time series'!#REF!</definedName>
    <definedName name="__123Graph_BCATCH1" localSheetId="31" hidden="1">'[7]Time series'!#REF!</definedName>
    <definedName name="__123Graph_BCATCH1" hidden="1">'[7]Time series'!#REF!</definedName>
    <definedName name="__123Graph_BCBASSETS" hidden="1">[17]interv!$C$35:$K$35</definedName>
    <definedName name="__123Graph_BChart1" hidden="1">'[10]2'!#REF!</definedName>
    <definedName name="__123Graph_BChart2" hidden="1">'[10]2'!#REF!</definedName>
    <definedName name="__123Graph_BChart3" hidden="1">'[10]2'!#REF!</definedName>
    <definedName name="__123Graph_BCONVERG1" localSheetId="28" hidden="1">'[7]Time series'!#REF!</definedName>
    <definedName name="__123Graph_BCONVERG1" localSheetId="31" hidden="1">'[7]Time series'!#REF!</definedName>
    <definedName name="__123Graph_BCONVERG1" hidden="1">'[7]Time series'!#REF!</definedName>
    <definedName name="__123Graph_BCurrent" hidden="1">[21]G!#REF!</definedName>
    <definedName name="__123Graph_BDIFF" localSheetId="34" hidden="1">[4]Market!#REF!</definedName>
    <definedName name="__123Graph_BDIFF" localSheetId="27" hidden="1">[5]Market!#REF!</definedName>
    <definedName name="__123Graph_BDIFF" localSheetId="28" hidden="1">[5]Market!#REF!</definedName>
    <definedName name="__123Graph_BDIFF" localSheetId="31" hidden="1">[5]Market!#REF!</definedName>
    <definedName name="__123Graph_BDIFF" hidden="1">[6]Market!#REF!</definedName>
    <definedName name="__123Graph_BECTOT" localSheetId="52" hidden="1">#REF!</definedName>
    <definedName name="__123Graph_BECTOT" localSheetId="53" hidden="1">#REF!</definedName>
    <definedName name="__123Graph_BECTOT" localSheetId="28" hidden="1">#REF!</definedName>
    <definedName name="__123Graph_BECTOT" localSheetId="31" hidden="1">#REF!</definedName>
    <definedName name="__123Graph_BECTOT" hidden="1">#REF!</definedName>
    <definedName name="__123Graph_BERDOLLAR" hidden="1">'[12]ex rate'!$F$36:$AM$36</definedName>
    <definedName name="__123Graph_BERRUBLE" hidden="1">'[12]ex rate'!$F$37:$AM$37</definedName>
    <definedName name="__123Graph_BGFS.1" hidden="1">[13]GFS!$T$9:$V$9</definedName>
    <definedName name="__123Graph_BGFS.3" hidden="1">[13]GFS!$T$15:$V$15</definedName>
    <definedName name="__123Graph_BGRAPH1" hidden="1">[22]T17_T18_MSURC!$E$832:$I$832</definedName>
    <definedName name="__123Graph_BGRAPH2" localSheetId="28" hidden="1">'[7]Time series'!#REF!</definedName>
    <definedName name="__123Graph_BGRAPH2" localSheetId="31" hidden="1">'[7]Time series'!#REF!</definedName>
    <definedName name="__123Graph_BGRAPH2" hidden="1">'[7]Time series'!#REF!</definedName>
    <definedName name="__123Graph_BGRAPH41" localSheetId="28" hidden="1">'[7]Time series'!#REF!</definedName>
    <definedName name="__123Graph_BGRAPH41" localSheetId="31" hidden="1">'[7]Time series'!#REF!</definedName>
    <definedName name="__123Graph_BGRAPH41" hidden="1">'[7]Time series'!#REF!</definedName>
    <definedName name="__123Graph_BIBRD_LEND" hidden="1">[15]WB!$Q$61:$AK$61</definedName>
    <definedName name="__123Graph_BIMPORTS" hidden="1">'[16]CA input'!#REF!</definedName>
    <definedName name="__123Graph_BLINES" localSheetId="52" hidden="1">[4]Market!#REF!</definedName>
    <definedName name="__123Graph_BLINES" localSheetId="53" hidden="1">[4]Market!#REF!</definedName>
    <definedName name="__123Graph_BLINES" localSheetId="34" hidden="1">[4]Market!#REF!</definedName>
    <definedName name="__123Graph_BLINES" localSheetId="27" hidden="1">[5]Market!#REF!</definedName>
    <definedName name="__123Graph_BLINES" localSheetId="28" hidden="1">[5]Market!#REF!</definedName>
    <definedName name="__123Graph_BLINES" localSheetId="31" hidden="1">[5]Market!#REF!</definedName>
    <definedName name="__123Graph_BLINES" hidden="1">[6]Market!#REF!</definedName>
    <definedName name="__123Graph_BMONEY" localSheetId="52" hidden="1">'[18]MonSurv-BC'!#REF!</definedName>
    <definedName name="__123Graph_BMONEY" localSheetId="53" hidden="1">'[18]MonSurv-BC'!#REF!</definedName>
    <definedName name="__123Graph_BMONEY" localSheetId="28" hidden="1">'[18]MonSurv-BC'!#REF!</definedName>
    <definedName name="__123Graph_BMONEY" localSheetId="31" hidden="1">'[18]MonSurv-BC'!#REF!</definedName>
    <definedName name="__123Graph_BMONEY" hidden="1">'[18]MonSurv-BC'!#REF!</definedName>
    <definedName name="__123Graph_BMONIMP" hidden="1">[17]monimp!$E$38:$N$38</definedName>
    <definedName name="__123Graph_BMULTVELO" hidden="1">[17]interv!$C$32:$K$32</definedName>
    <definedName name="__123Graph_BPERIB" localSheetId="28" hidden="1">'[7]Time series'!#REF!</definedName>
    <definedName name="__123Graph_BPERIB" localSheetId="31" hidden="1">'[7]Time series'!#REF!</definedName>
    <definedName name="__123Graph_BPERIB" hidden="1">'[7]Time series'!#REF!</definedName>
    <definedName name="__123Graph_BPIPELINE" hidden="1">[15]BoP!$U$358:$AQ$358</definedName>
    <definedName name="__123Graph_BPRODABSC" localSheetId="28" hidden="1">'[7]Time series'!#REF!</definedName>
    <definedName name="__123Graph_BPRODABSC" localSheetId="31" hidden="1">'[7]Time series'!#REF!</definedName>
    <definedName name="__123Graph_BPRODABSC" hidden="1">'[7]Time series'!#REF!</definedName>
    <definedName name="__123Graph_BPRODABSD" localSheetId="28" hidden="1">'[7]Time series'!#REF!</definedName>
    <definedName name="__123Graph_BPRODABSD" localSheetId="31" hidden="1">'[7]Time series'!#REF!</definedName>
    <definedName name="__123Graph_BPRODABSD" hidden="1">'[7]Time series'!#REF!</definedName>
    <definedName name="__123Graph_BREALRATE" hidden="1">'[12]ex rate'!$F$37:$AU$37</definedName>
    <definedName name="__123Graph_BREER" hidden="1">[15]ER!#REF!</definedName>
    <definedName name="__123Graph_BRESCOV" hidden="1">[17]fiscout!$K$146:$K$166</definedName>
    <definedName name="__123Graph_BRESERVES" hidden="1">[8]BOG!#REF!</definedName>
    <definedName name="__123Graph_BRUBRATE" hidden="1">'[12]ex rate'!$K$31:$AN$31</definedName>
    <definedName name="__123Graph_BSEASON_CASH" hidden="1">'[18]MonSurv-BC'!#REF!</definedName>
    <definedName name="__123Graph_BSEASON_MONEY" hidden="1">'[18]MonSurv-BC'!#REF!</definedName>
    <definedName name="__123Graph_BSEASON_TIME" hidden="1">'[18]MonSurv-BC'!#REF!</definedName>
    <definedName name="__123Graph_BTAX1" hidden="1">[13]TAX!$V$22:$X$22</definedName>
    <definedName name="__123Graph_BTRADECPI" hidden="1">[19]CPI!#REF!</definedName>
    <definedName name="__123Graph_BUSRATE" hidden="1">'[12]ex rate'!$K$30:$AN$30</definedName>
    <definedName name="__123Graph_C" localSheetId="52" hidden="1">[4]Market!#REF!</definedName>
    <definedName name="__123Graph_C" localSheetId="53" hidden="1">[4]Market!#REF!</definedName>
    <definedName name="__123Graph_C" localSheetId="34" hidden="1">[4]Market!#REF!</definedName>
    <definedName name="__123Graph_C" localSheetId="27" hidden="1">[5]Market!#REF!</definedName>
    <definedName name="__123Graph_C" localSheetId="28" hidden="1">[5]Market!#REF!</definedName>
    <definedName name="__123Graph_C" localSheetId="31" hidden="1">[5]Market!#REF!</definedName>
    <definedName name="__123Graph_C" hidden="1">[6]Market!#REF!</definedName>
    <definedName name="__123Graph_CBERLGRAP" localSheetId="52" hidden="1">'[7]Time series'!#REF!</definedName>
    <definedName name="__123Graph_CBERLGRAP" localSheetId="53" hidden="1">'[7]Time series'!#REF!</definedName>
    <definedName name="__123Graph_CBERLGRAP" localSheetId="28" hidden="1">'[7]Time series'!#REF!</definedName>
    <definedName name="__123Graph_CBERLGRAP" localSheetId="31" hidden="1">'[7]Time series'!#REF!</definedName>
    <definedName name="__123Graph_CBERLGRAP" hidden="1">'[7]Time series'!#REF!</definedName>
    <definedName name="__123Graph_CBKSRESRV" localSheetId="52" hidden="1">[8]BOG!#REF!</definedName>
    <definedName name="__123Graph_CBKSRESRV" localSheetId="53" hidden="1">[8]BOG!#REF!</definedName>
    <definedName name="__123Graph_CBKSRESRV" localSheetId="28" hidden="1">[8]BOG!#REF!</definedName>
    <definedName name="__123Graph_CBKSRESRV" localSheetId="31" hidden="1">[8]BOG!#REF!</definedName>
    <definedName name="__123Graph_CBKSRESRV" hidden="1">[8]BOG!#REF!</definedName>
    <definedName name="__123Graph_CBSYSASST" hidden="1">[17]interv!$C$39:$K$39</definedName>
    <definedName name="__123Graph_CCATCH1" localSheetId="28" hidden="1">'[7]Time series'!#REF!</definedName>
    <definedName name="__123Graph_CCATCH1" localSheetId="31" hidden="1">'[7]Time series'!#REF!</definedName>
    <definedName name="__123Graph_CCATCH1" hidden="1">'[7]Time series'!#REF!</definedName>
    <definedName name="__123Graph_CChart1" localSheetId="28" hidden="1">'[10]2'!#REF!</definedName>
    <definedName name="__123Graph_CChart1" localSheetId="31" hidden="1">'[10]2'!#REF!</definedName>
    <definedName name="__123Graph_CChart1" hidden="1">'[10]2'!#REF!</definedName>
    <definedName name="__123Graph_CChart2" localSheetId="28" hidden="1">'[10]2'!#REF!</definedName>
    <definedName name="__123Graph_CChart2" localSheetId="31" hidden="1">'[10]2'!#REF!</definedName>
    <definedName name="__123Graph_CChart2" hidden="1">'[10]2'!#REF!</definedName>
    <definedName name="__123Graph_CChart3" localSheetId="28" hidden="1">'[10]2'!#REF!</definedName>
    <definedName name="__123Graph_CChart3" localSheetId="31" hidden="1">'[10]2'!#REF!</definedName>
    <definedName name="__123Graph_CChart3" hidden="1">'[10]2'!#REF!</definedName>
    <definedName name="__123Graph_CCONVERG1" localSheetId="52" hidden="1">#REF!</definedName>
    <definedName name="__123Graph_CCONVERG1" localSheetId="53" hidden="1">#REF!</definedName>
    <definedName name="__123Graph_CCONVERG1" localSheetId="28" hidden="1">#REF!</definedName>
    <definedName name="__123Graph_CCONVERG1" localSheetId="31" hidden="1">#REF!</definedName>
    <definedName name="__123Graph_CCONVERG1" hidden="1">#REF!</definedName>
    <definedName name="__123Graph_CCURRENT" localSheetId="28" hidden="1">'[23]Dep fonct'!#REF!</definedName>
    <definedName name="__123Graph_CCURRENT" localSheetId="31" hidden="1">'[23]Dep fonct'!#REF!</definedName>
    <definedName name="__123Graph_CCURRENT" hidden="1">'[23]Dep fonct'!#REF!</definedName>
    <definedName name="__123Graph_CDIFF" localSheetId="52" hidden="1">[4]Market!#REF!</definedName>
    <definedName name="__123Graph_CDIFF" localSheetId="53" hidden="1">[4]Market!#REF!</definedName>
    <definedName name="__123Graph_CDIFF" localSheetId="34" hidden="1">[4]Market!#REF!</definedName>
    <definedName name="__123Graph_CDIFF" localSheetId="27" hidden="1">[5]Market!#REF!</definedName>
    <definedName name="__123Graph_CDIFF" localSheetId="28" hidden="1">[5]Market!#REF!</definedName>
    <definedName name="__123Graph_CDIFF" localSheetId="31" hidden="1">[5]Market!#REF!</definedName>
    <definedName name="__123Graph_CDIFF" hidden="1">[6]Market!#REF!</definedName>
    <definedName name="__123Graph_CECTOT" localSheetId="52" hidden="1">#REF!</definedName>
    <definedName name="__123Graph_CECTOT" localSheetId="53" hidden="1">#REF!</definedName>
    <definedName name="__123Graph_CECTOT" localSheetId="28" hidden="1">#REF!</definedName>
    <definedName name="__123Graph_CECTOT" localSheetId="31" hidden="1">#REF!</definedName>
    <definedName name="__123Graph_CECTOT" hidden="1">#REF!</definedName>
    <definedName name="__123Graph_CGFS.3" hidden="1">[13]GFS!$T$16:$V$16</definedName>
    <definedName name="__123Graph_CGRAPH1" hidden="1">[24]T17_T18_MSURC!$E$834:$I$834</definedName>
    <definedName name="__123Graph_CGRAPH41" localSheetId="28" hidden="1">'[7]Time series'!#REF!</definedName>
    <definedName name="__123Graph_CGRAPH41" localSheetId="31" hidden="1">'[7]Time series'!#REF!</definedName>
    <definedName name="__123Graph_CGRAPH41" hidden="1">'[7]Time series'!#REF!</definedName>
    <definedName name="__123Graph_CGRAPH44" localSheetId="28" hidden="1">'[7]Time series'!#REF!</definedName>
    <definedName name="__123Graph_CGRAPH44" localSheetId="31" hidden="1">'[7]Time series'!#REF!</definedName>
    <definedName name="__123Graph_CGRAPH44" hidden="1">'[7]Time series'!#REF!</definedName>
    <definedName name="__123Graph_CIMPORTS" localSheetId="52" hidden="1">#REF!</definedName>
    <definedName name="__123Graph_CIMPORTS" localSheetId="53" hidden="1">#REF!</definedName>
    <definedName name="__123Graph_CIMPORTS" localSheetId="28" hidden="1">#REF!</definedName>
    <definedName name="__123Graph_CIMPORTS" localSheetId="31" hidden="1">#REF!</definedName>
    <definedName name="__123Graph_CIMPORTS" hidden="1">#REF!</definedName>
    <definedName name="__123Graph_CLINES" localSheetId="52" hidden="1">[4]Market!#REF!</definedName>
    <definedName name="__123Graph_CLINES" localSheetId="53" hidden="1">[4]Market!#REF!</definedName>
    <definedName name="__123Graph_CLINES" localSheetId="34" hidden="1">[4]Market!#REF!</definedName>
    <definedName name="__123Graph_CLINES" localSheetId="27" hidden="1">[5]Market!#REF!</definedName>
    <definedName name="__123Graph_CLINES" localSheetId="28" hidden="1">[5]Market!#REF!</definedName>
    <definedName name="__123Graph_CLINES" localSheetId="31" hidden="1">[5]Market!#REF!</definedName>
    <definedName name="__123Graph_CLINES" hidden="1">[6]Market!#REF!</definedName>
    <definedName name="__123Graph_CMONEY" localSheetId="52" hidden="1">'[18]MonSurv-BC'!#REF!</definedName>
    <definedName name="__123Graph_CMONEY" localSheetId="53" hidden="1">'[18]MonSurv-BC'!#REF!</definedName>
    <definedName name="__123Graph_CMONEY" localSheetId="28" hidden="1">'[18]MonSurv-BC'!#REF!</definedName>
    <definedName name="__123Graph_CMONEY" localSheetId="31" hidden="1">'[18]MonSurv-BC'!#REF!</definedName>
    <definedName name="__123Graph_CMONEY" hidden="1">'[18]MonSurv-BC'!#REF!</definedName>
    <definedName name="__123Graph_CPERIA" localSheetId="52" hidden="1">'[7]Time series'!#REF!</definedName>
    <definedName name="__123Graph_CPERIA" localSheetId="53" hidden="1">'[7]Time series'!#REF!</definedName>
    <definedName name="__123Graph_CPERIA" localSheetId="28" hidden="1">'[7]Time series'!#REF!</definedName>
    <definedName name="__123Graph_CPERIA" localSheetId="31" hidden="1">'[7]Time series'!#REF!</definedName>
    <definedName name="__123Graph_CPERIA" hidden="1">'[7]Time series'!#REF!</definedName>
    <definedName name="__123Graph_CPERIB" localSheetId="52" hidden="1">'[7]Time series'!#REF!</definedName>
    <definedName name="__123Graph_CPERIB" localSheetId="53" hidden="1">'[7]Time series'!#REF!</definedName>
    <definedName name="__123Graph_CPERIB" localSheetId="28" hidden="1">'[7]Time series'!#REF!</definedName>
    <definedName name="__123Graph_CPERIB" localSheetId="31" hidden="1">'[7]Time series'!#REF!</definedName>
    <definedName name="__123Graph_CPERIB" hidden="1">'[7]Time series'!#REF!</definedName>
    <definedName name="__123Graph_CPRODABSC" localSheetId="52" hidden="1">'[7]Time series'!#REF!</definedName>
    <definedName name="__123Graph_CPRODABSC" localSheetId="53" hidden="1">'[7]Time series'!#REF!</definedName>
    <definedName name="__123Graph_CPRODABSC" localSheetId="28" hidden="1">'[7]Time series'!#REF!</definedName>
    <definedName name="__123Graph_CPRODABSC" localSheetId="31" hidden="1">'[7]Time series'!#REF!</definedName>
    <definedName name="__123Graph_CPRODABSC" hidden="1">'[7]Time series'!#REF!</definedName>
    <definedName name="__123Graph_CPRODTRE2" hidden="1">'[7]Time series'!#REF!</definedName>
    <definedName name="__123Graph_CPRODTREND" hidden="1">'[7]Time series'!#REF!</definedName>
    <definedName name="__123Graph_CREER" hidden="1">[15]ER!#REF!</definedName>
    <definedName name="__123Graph_CRESCOV" hidden="1">[17]fiscout!$I$146:$I$166</definedName>
    <definedName name="__123Graph_CRESERVES" hidden="1">[8]BOG!#REF!</definedName>
    <definedName name="__123Graph_CTAX1" hidden="1">[13]TAX!$V$23:$X$23</definedName>
    <definedName name="__123Graph_CUTRECHT" localSheetId="28" hidden="1">'[7]Time series'!#REF!</definedName>
    <definedName name="__123Graph_CUTRECHT" localSheetId="31" hidden="1">'[7]Time series'!#REF!</definedName>
    <definedName name="__123Graph_CUTRECHT" hidden="1">'[7]Time series'!#REF!</definedName>
    <definedName name="__123Graph_CXRATE" hidden="1">[20]data!$V$125:$V$243</definedName>
    <definedName name="__123Graph_CSEASON_CASH" hidden="1">'[18]MonSurv-BC'!#REF!</definedName>
    <definedName name="__123Graph_CSEASON_MONEY" hidden="1">'[18]MonSurv-BC'!#REF!</definedName>
    <definedName name="__123Graph_CSEASON_SIGHT" hidden="1">'[18]MonSurv-BC'!#REF!</definedName>
    <definedName name="__123Graph_CSEASON_TIME" hidden="1">'[18]MonSurv-BC'!#REF!</definedName>
    <definedName name="__123Graph_D" localSheetId="52" hidden="1">#REF!</definedName>
    <definedName name="__123Graph_D" localSheetId="53" hidden="1">#REF!</definedName>
    <definedName name="__123Graph_D" localSheetId="28" hidden="1">#REF!</definedName>
    <definedName name="__123Graph_D" localSheetId="31" hidden="1">#REF!</definedName>
    <definedName name="__123Graph_D" hidden="1">#REF!</definedName>
    <definedName name="__123Graph_DBERLGRAP" localSheetId="28" hidden="1">'[7]Time series'!#REF!</definedName>
    <definedName name="__123Graph_DBERLGRAP" localSheetId="31" hidden="1">'[7]Time series'!#REF!</definedName>
    <definedName name="__123Graph_DBERLGRAP" hidden="1">'[7]Time series'!#REF!</definedName>
    <definedName name="__123Graph_DCATCH1" localSheetId="28" hidden="1">'[7]Time series'!#REF!</definedName>
    <definedName name="__123Graph_DCATCH1" localSheetId="31" hidden="1">'[7]Time series'!#REF!</definedName>
    <definedName name="__123Graph_DCATCH1" hidden="1">'[7]Time series'!#REF!</definedName>
    <definedName name="__123Graph_DChart1" hidden="1">'[10]2'!#REF!</definedName>
    <definedName name="__123Graph_DChart2" hidden="1">'[10]2'!#REF!</definedName>
    <definedName name="__123Graph_DChart3" hidden="1">'[10]2'!#REF!</definedName>
    <definedName name="__123Graph_DCONVERG1" hidden="1">'[7]Time series'!#REF!</definedName>
    <definedName name="__123Graph_DCPI" hidden="1">[19]CPI!#REF!</definedName>
    <definedName name="__123Graph_DCURRENT" hidden="1">'[23]Dep fonct'!#REF!</definedName>
    <definedName name="__123Graph_DECTOT" localSheetId="52" hidden="1">#REF!</definedName>
    <definedName name="__123Graph_DECTOT" localSheetId="53" hidden="1">#REF!</definedName>
    <definedName name="__123Graph_DECTOT" localSheetId="28" hidden="1">#REF!</definedName>
    <definedName name="__123Graph_DECTOT" localSheetId="31" hidden="1">#REF!</definedName>
    <definedName name="__123Graph_DECTOT" hidden="1">#REF!</definedName>
    <definedName name="__123Graph_DGRAPH1" hidden="1">[24]T17_T18_MSURC!$E$835:$I$835</definedName>
    <definedName name="__123Graph_DGRAPH41" localSheetId="28" hidden="1">'[7]Time series'!#REF!</definedName>
    <definedName name="__123Graph_DGRAPH41" localSheetId="31" hidden="1">'[7]Time series'!#REF!</definedName>
    <definedName name="__123Graph_DGRAPH41" hidden="1">'[7]Time series'!#REF!</definedName>
    <definedName name="__123Graph_DLINES" localSheetId="52" hidden="1">[4]Market!#REF!</definedName>
    <definedName name="__123Graph_DLINES" localSheetId="53" hidden="1">[4]Market!#REF!</definedName>
    <definedName name="__123Graph_DLINES" localSheetId="34" hidden="1">[4]Market!#REF!</definedName>
    <definedName name="__123Graph_DLINES" localSheetId="27" hidden="1">[5]Market!#REF!</definedName>
    <definedName name="__123Graph_DLINES" localSheetId="28" hidden="1">[5]Market!#REF!</definedName>
    <definedName name="__123Graph_DLINES" localSheetId="31" hidden="1">[5]Market!#REF!</definedName>
    <definedName name="__123Graph_DLINES" hidden="1">[6]Market!#REF!</definedName>
    <definedName name="__123Graph_DPERIA" localSheetId="52" hidden="1">'[7]Time series'!#REF!</definedName>
    <definedName name="__123Graph_DPERIA" localSheetId="53" hidden="1">'[7]Time series'!#REF!</definedName>
    <definedName name="__123Graph_DPERIA" localSheetId="28" hidden="1">'[7]Time series'!#REF!</definedName>
    <definedName name="__123Graph_DPERIA" localSheetId="31" hidden="1">'[7]Time series'!#REF!</definedName>
    <definedName name="__123Graph_DPERIA" hidden="1">'[7]Time series'!#REF!</definedName>
    <definedName name="__123Graph_DPERIB" localSheetId="52" hidden="1">'[7]Time series'!#REF!</definedName>
    <definedName name="__123Graph_DPERIB" localSheetId="53" hidden="1">'[7]Time series'!#REF!</definedName>
    <definedName name="__123Graph_DPERIB" localSheetId="28" hidden="1">'[7]Time series'!#REF!</definedName>
    <definedName name="__123Graph_DPERIB" localSheetId="31" hidden="1">'[7]Time series'!#REF!</definedName>
    <definedName name="__123Graph_DPERIB" hidden="1">'[7]Time series'!#REF!</definedName>
    <definedName name="__123Graph_DPRODABSC" localSheetId="52" hidden="1">'[7]Time series'!#REF!</definedName>
    <definedName name="__123Graph_DPRODABSC" localSheetId="53" hidden="1">'[7]Time series'!#REF!</definedName>
    <definedName name="__123Graph_DPRODABSC" localSheetId="28" hidden="1">'[7]Time series'!#REF!</definedName>
    <definedName name="__123Graph_DPRODABSC" localSheetId="31" hidden="1">'[7]Time series'!#REF!</definedName>
    <definedName name="__123Graph_DPRODABSC" hidden="1">'[7]Time series'!#REF!</definedName>
    <definedName name="__123Graph_DSEASON_MONEY" hidden="1">'[18]MonSurv-BC'!#REF!</definedName>
    <definedName name="__123Graph_DSEASON_SIGHT" hidden="1">'[18]MonSurv-BC'!#REF!</definedName>
    <definedName name="__123Graph_DSEASON_TIME" hidden="1">'[18]MonSurv-BC'!#REF!</definedName>
    <definedName name="__123Graph_DTAX1" hidden="1">[13]TAX!$V$24:$X$24</definedName>
    <definedName name="__123Graph_DTRADECPI" hidden="1">[19]CPI!#REF!</definedName>
    <definedName name="__123Graph_DUTRECHT" localSheetId="28" hidden="1">'[7]Time series'!#REF!</definedName>
    <definedName name="__123Graph_DUTRECHT" localSheetId="31" hidden="1">'[7]Time series'!#REF!</definedName>
    <definedName name="__123Graph_DUTRECHT" hidden="1">'[7]Time series'!#REF!</definedName>
    <definedName name="__123Graph_E" hidden="1">[13]TAX!$V$26:$X$26</definedName>
    <definedName name="__123Graph_EBERLGRAP" localSheetId="28" hidden="1">'[7]Time series'!#REF!</definedName>
    <definedName name="__123Graph_EBERLGRAP" localSheetId="31" hidden="1">'[7]Time series'!#REF!</definedName>
    <definedName name="__123Graph_EBERLGRAP" hidden="1">'[7]Time series'!#REF!</definedName>
    <definedName name="__123Graph_ECATCH1" localSheetId="52" hidden="1">#REF!</definedName>
    <definedName name="__123Graph_ECATCH1" localSheetId="53" hidden="1">#REF!</definedName>
    <definedName name="__123Graph_ECATCH1" localSheetId="28" hidden="1">#REF!</definedName>
    <definedName name="__123Graph_ECATCH1" localSheetId="31" hidden="1">#REF!</definedName>
    <definedName name="__123Graph_ECATCH1" hidden="1">#REF!</definedName>
    <definedName name="__123Graph_EChart1" localSheetId="28" hidden="1">'[10]2'!#REF!</definedName>
    <definedName name="__123Graph_EChart1" localSheetId="31" hidden="1">'[10]2'!#REF!</definedName>
    <definedName name="__123Graph_EChart1" hidden="1">'[10]2'!#REF!</definedName>
    <definedName name="__123Graph_EChart2" localSheetId="28" hidden="1">'[10]2'!#REF!</definedName>
    <definedName name="__123Graph_EChart2" localSheetId="31" hidden="1">'[10]2'!#REF!</definedName>
    <definedName name="__123Graph_EChart2" hidden="1">'[10]2'!#REF!</definedName>
    <definedName name="__123Graph_EChart3" localSheetId="28" hidden="1">'[10]2'!#REF!</definedName>
    <definedName name="__123Graph_EChart3" localSheetId="31" hidden="1">'[10]2'!#REF!</definedName>
    <definedName name="__123Graph_EChart3" hidden="1">'[10]2'!#REF!</definedName>
    <definedName name="__123Graph_ECONVERG1" localSheetId="28" hidden="1">'[7]Time series'!#REF!</definedName>
    <definedName name="__123Graph_ECONVERG1" localSheetId="31" hidden="1">'[7]Time series'!#REF!</definedName>
    <definedName name="__123Graph_ECONVERG1" hidden="1">'[7]Time series'!#REF!</definedName>
    <definedName name="__123Graph_ECURRENT" localSheetId="28" hidden="1">'[23]Dep fonct'!#REF!</definedName>
    <definedName name="__123Graph_ECURRENT" localSheetId="31" hidden="1">'[23]Dep fonct'!#REF!</definedName>
    <definedName name="__123Graph_ECURRENT" hidden="1">'[23]Dep fonct'!#REF!</definedName>
    <definedName name="__123Graph_EECTOT" localSheetId="52" hidden="1">#REF!</definedName>
    <definedName name="__123Graph_EECTOT" localSheetId="53" hidden="1">#REF!</definedName>
    <definedName name="__123Graph_EECTOT" localSheetId="28" hidden="1">#REF!</definedName>
    <definedName name="__123Graph_EECTOT" localSheetId="31" hidden="1">#REF!</definedName>
    <definedName name="__123Graph_EECTOT" hidden="1">#REF!</definedName>
    <definedName name="__123Graph_EGRAPH1" hidden="1">[24]T17_T18_MSURC!$E$837:$I$837</definedName>
    <definedName name="__123Graph_EGRAPH41" localSheetId="28" hidden="1">'[7]Time series'!#REF!</definedName>
    <definedName name="__123Graph_EGRAPH41" localSheetId="31" hidden="1">'[7]Time series'!#REF!</definedName>
    <definedName name="__123Graph_EGRAPH41" hidden="1">'[7]Time series'!#REF!</definedName>
    <definedName name="__123Graph_EPERIA" localSheetId="28" hidden="1">'[7]Time series'!#REF!</definedName>
    <definedName name="__123Graph_EPERIA" localSheetId="31" hidden="1">'[7]Time series'!#REF!</definedName>
    <definedName name="__123Graph_EPERIA" hidden="1">'[7]Time series'!#REF!</definedName>
    <definedName name="__123Graph_EPRODABSC" localSheetId="28" hidden="1">'[7]Time series'!#REF!</definedName>
    <definedName name="__123Graph_EPRODABSC" localSheetId="31" hidden="1">'[7]Time series'!#REF!</definedName>
    <definedName name="__123Graph_EPRODABSC" hidden="1">'[7]Time series'!#REF!</definedName>
    <definedName name="__123Graph_ESEASON_CASH" localSheetId="28" hidden="1">'[18]MonSurv-BC'!#REF!</definedName>
    <definedName name="__123Graph_ESEASON_CASH" localSheetId="31" hidden="1">'[18]MonSurv-BC'!#REF!</definedName>
    <definedName name="__123Graph_ESEASON_CASH" hidden="1">'[18]MonSurv-BC'!#REF!</definedName>
    <definedName name="__123Graph_ESEASON_MONEY" localSheetId="28" hidden="1">'[18]MonSurv-BC'!#REF!</definedName>
    <definedName name="__123Graph_ESEASON_MONEY" localSheetId="31" hidden="1">'[18]MonSurv-BC'!#REF!</definedName>
    <definedName name="__123Graph_ESEASON_MONEY" hidden="1">'[18]MonSurv-BC'!#REF!</definedName>
    <definedName name="__123Graph_ESEASON_TIME" hidden="1">'[18]MonSurv-BC'!#REF!</definedName>
    <definedName name="__123Graph_ETAX1" hidden="1">[13]TAX!$V$26:$X$26</definedName>
    <definedName name="__123Graph_F" hidden="1">'[25]Table SR'!#REF!</definedName>
    <definedName name="__123Graph_FBERLGRAP" localSheetId="28" hidden="1">'[7]Time series'!#REF!</definedName>
    <definedName name="__123Graph_FBERLGRAP" localSheetId="31" hidden="1">'[7]Time series'!#REF!</definedName>
    <definedName name="__123Graph_FBERLGRAP" hidden="1">'[7]Time series'!#REF!</definedName>
    <definedName name="__123Graph_FChart1" localSheetId="28" hidden="1">'[10]2'!#REF!</definedName>
    <definedName name="__123Graph_FChart1" localSheetId="31" hidden="1">'[10]2'!#REF!</definedName>
    <definedName name="__123Graph_FChart1" hidden="1">'[10]2'!#REF!</definedName>
    <definedName name="__123Graph_FChart2" localSheetId="28" hidden="1">'[10]2'!#REF!</definedName>
    <definedName name="__123Graph_FChart2" localSheetId="31" hidden="1">'[10]2'!#REF!</definedName>
    <definedName name="__123Graph_FChart2" hidden="1">'[10]2'!#REF!</definedName>
    <definedName name="__123Graph_FChart3" hidden="1">'[10]2'!#REF!</definedName>
    <definedName name="__123Graph_FCurrent" hidden="1">'[10]2'!#REF!</definedName>
    <definedName name="__123Graph_FGRAPH1" hidden="1">[24]T17_T18_MSURC!$E$838:$I$838</definedName>
    <definedName name="__123Graph_FGRAPH41" localSheetId="28" hidden="1">'[7]Time series'!#REF!</definedName>
    <definedName name="__123Graph_FGRAPH41" localSheetId="31" hidden="1">'[7]Time series'!#REF!</definedName>
    <definedName name="__123Graph_FGRAPH41" hidden="1">'[7]Time series'!#REF!</definedName>
    <definedName name="__123Graph_FPRODABSC" localSheetId="28" hidden="1">'[7]Time series'!#REF!</definedName>
    <definedName name="__123Graph_FPRODABSC" localSheetId="31" hidden="1">'[7]Time series'!#REF!</definedName>
    <definedName name="__123Graph_FPRODABSC" hidden="1">'[7]Time series'!#REF!</definedName>
    <definedName name="__123Graph_X" localSheetId="52" hidden="1">[4]Market!#REF!</definedName>
    <definedName name="__123Graph_X" localSheetId="53" hidden="1">[4]Market!#REF!</definedName>
    <definedName name="__123Graph_X" localSheetId="34" hidden="1">[4]Market!#REF!</definedName>
    <definedName name="__123Graph_X" localSheetId="27" hidden="1">[5]Market!#REF!</definedName>
    <definedName name="__123Graph_X" localSheetId="28" hidden="1">[5]Market!#REF!</definedName>
    <definedName name="__123Graph_X" localSheetId="31" hidden="1">[5]Market!#REF!</definedName>
    <definedName name="__123Graph_X" hidden="1">[6]Market!#REF!</definedName>
    <definedName name="__123Graph_XBKSRESRV" localSheetId="52" hidden="1">[8]BOG!#REF!</definedName>
    <definedName name="__123Graph_XBKSRESRV" localSheetId="53" hidden="1">[8]BOG!#REF!</definedName>
    <definedName name="__123Graph_XBKSRESRV" localSheetId="28" hidden="1">[8]BOG!#REF!</definedName>
    <definedName name="__123Graph_XBKSRESRV" localSheetId="31" hidden="1">[8]BOG!#REF!</definedName>
    <definedName name="__123Graph_XBKSRESRV" hidden="1">[8]BOG!#REF!</definedName>
    <definedName name="__123Graph_XChart1" localSheetId="52" hidden="1">'[26]Summary BOP'!#REF!</definedName>
    <definedName name="__123Graph_XChart1" localSheetId="53" hidden="1">'[26]Summary BOP'!#REF!</definedName>
    <definedName name="__123Graph_XChart1" localSheetId="28" hidden="1">'[26]Summary BOP'!#REF!</definedName>
    <definedName name="__123Graph_XChart1" localSheetId="31" hidden="1">'[26]Summary BOP'!#REF!</definedName>
    <definedName name="__123Graph_XChart1" hidden="1">'[26]Summary BOP'!#REF!</definedName>
    <definedName name="__123Graph_XCREDIT" hidden="1">'[18]MonSurv-BC'!#REF!</definedName>
    <definedName name="__123Graph_XCurrent" hidden="1">[11]CPIINDEX!$B$263:$B$310</definedName>
    <definedName name="__123Graph_XDIFF" localSheetId="52" hidden="1">[4]Market!#REF!</definedName>
    <definedName name="__123Graph_XDIFF" localSheetId="53" hidden="1">[4]Market!#REF!</definedName>
    <definedName name="__123Graph_XDIFF" localSheetId="34" hidden="1">[4]Market!#REF!</definedName>
    <definedName name="__123Graph_XDIFF" localSheetId="27" hidden="1">[5]Market!#REF!</definedName>
    <definedName name="__123Graph_XDIFF" localSheetId="28" hidden="1">[5]Market!#REF!</definedName>
    <definedName name="__123Graph_XDIFF" localSheetId="31" hidden="1">[5]Market!#REF!</definedName>
    <definedName name="__123Graph_XDIFF" hidden="1">[6]Market!#REF!</definedName>
    <definedName name="__123Graph_XECTOT" localSheetId="52" hidden="1">#REF!</definedName>
    <definedName name="__123Graph_XECTOT" localSheetId="53" hidden="1">#REF!</definedName>
    <definedName name="__123Graph_XECTOT" localSheetId="28" hidden="1">#REF!</definedName>
    <definedName name="__123Graph_XECTOT" localSheetId="31" hidden="1">#REF!</definedName>
    <definedName name="__123Graph_XECTOT" hidden="1">#REF!</definedName>
    <definedName name="__123Graph_XERDOLLAR" hidden="1">'[12]ex rate'!$F$15:$AM$15</definedName>
    <definedName name="__123Graph_XERRUBLE" hidden="1">'[12]ex rate'!$F$15:$AM$15</definedName>
    <definedName name="__123Graph_XGFS.1" hidden="1">[13]GFS!$T$6:$V$6</definedName>
    <definedName name="__123Graph_XGFS.3" hidden="1">[13]GFS!$T$6:$V$6</definedName>
    <definedName name="__123Graph_XGRAPH1" hidden="1">[24]T17_T18_MSURC!$E$829:$I$829</definedName>
    <definedName name="__123Graph_XIBRD_LEND" hidden="1">[15]WB!$Q$9:$AK$9</definedName>
    <definedName name="__123Graph_XIMPORTS" hidden="1">'[16]CA input'!#REF!</definedName>
    <definedName name="__123Graph_XLINES" localSheetId="52" hidden="1">[4]Market!#REF!</definedName>
    <definedName name="__123Graph_XLINES" localSheetId="53" hidden="1">[4]Market!#REF!</definedName>
    <definedName name="__123Graph_XLINES" localSheetId="34" hidden="1">[4]Market!#REF!</definedName>
    <definedName name="__123Graph_XLINES" localSheetId="27" hidden="1">[5]Market!#REF!</definedName>
    <definedName name="__123Graph_XLINES" localSheetId="28" hidden="1">[5]Market!#REF!</definedName>
    <definedName name="__123Graph_XLINES" localSheetId="31" hidden="1">[5]Market!#REF!</definedName>
    <definedName name="__123Graph_XLINES" hidden="1">[6]Market!#REF!</definedName>
    <definedName name="__123Graph_XRUBRATE" hidden="1">'[12]ex rate'!$K$15:$AN$15</definedName>
    <definedName name="__123Graph_XTAX1" hidden="1">[13]TAX!$V$4:$X$4</definedName>
    <definedName name="__123Graph_XUSRATE" hidden="1">'[12]ex rate'!$K$15:$AN$15</definedName>
    <definedName name="__123Graph_XXRATE" hidden="1">[20]data!$AE$124:$AE$242</definedName>
    <definedName name="__asq1" localSheetId="52" hidden="1">{#N/A,#N/A,FALSE,"B061196P";#N/A,#N/A,FALSE,"B061196";#N/A,#N/A,FALSE,"Relatório1";#N/A,#N/A,FALSE,"Relatório2";#N/A,#N/A,FALSE,"Relatório3";#N/A,#N/A,FALSE,"Relatório4 ";#N/A,#N/A,FALSE,"Relatório5";#N/A,#N/A,FALSE,"Relatório6";#N/A,#N/A,FALSE,"Relatório7";#N/A,#N/A,FALSE,"Relatório8"}</definedName>
    <definedName name="__asq1" localSheetId="53"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54"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30"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52" hidden="1">{"'előző év december'!$A$2:$CP$214"}</definedName>
    <definedName name="__cp1" localSheetId="53" hidden="1">{"'előző év december'!$A$2:$CP$214"}</definedName>
    <definedName name="__cp1" localSheetId="8" hidden="1">{"'előző év december'!$A$2:$CP$214"}</definedName>
    <definedName name="__cp1" localSheetId="54" hidden="1">{"'előző év december'!$A$2:$CP$214"}</definedName>
    <definedName name="__cp1" localSheetId="34" hidden="1">{"'előző év december'!$A$2:$CP$214"}</definedName>
    <definedName name="__cp1" localSheetId="27" hidden="1">{"'előző év december'!$A$2:$CP$214"}</definedName>
    <definedName name="__cp1" localSheetId="28" hidden="1">{"'előző év december'!$A$2:$CP$214"}</definedName>
    <definedName name="__cp1" localSheetId="30" hidden="1">{"'előző év december'!$A$2:$CP$214"}</definedName>
    <definedName name="__cp1" localSheetId="31" hidden="1">{"'előző év december'!$A$2:$CP$214"}</definedName>
    <definedName name="__cp1" hidden="1">{"'előző év december'!$A$2:$CP$214"}</definedName>
    <definedName name="__cp10" localSheetId="52" hidden="1">{"'előző év december'!$A$2:$CP$214"}</definedName>
    <definedName name="__cp10" localSheetId="53" hidden="1">{"'előző év december'!$A$2:$CP$214"}</definedName>
    <definedName name="__cp10" localSheetId="8" hidden="1">{"'előző év december'!$A$2:$CP$214"}</definedName>
    <definedName name="__cp10" localSheetId="54" hidden="1">{"'előző év december'!$A$2:$CP$214"}</definedName>
    <definedName name="__cp10" localSheetId="34" hidden="1">{"'előző év december'!$A$2:$CP$214"}</definedName>
    <definedName name="__cp10" localSheetId="27" hidden="1">{"'előző év december'!$A$2:$CP$214"}</definedName>
    <definedName name="__cp10" localSheetId="28" hidden="1">{"'előző év december'!$A$2:$CP$214"}</definedName>
    <definedName name="__cp10" localSheetId="30" hidden="1">{"'előző év december'!$A$2:$CP$214"}</definedName>
    <definedName name="__cp10" localSheetId="31" hidden="1">{"'előző év december'!$A$2:$CP$214"}</definedName>
    <definedName name="__cp10" hidden="1">{"'előző év december'!$A$2:$CP$214"}</definedName>
    <definedName name="__cp11" localSheetId="52" hidden="1">{"'előző év december'!$A$2:$CP$214"}</definedName>
    <definedName name="__cp11" localSheetId="53" hidden="1">{"'előző év december'!$A$2:$CP$214"}</definedName>
    <definedName name="__cp11" localSheetId="8" hidden="1">{"'előző év december'!$A$2:$CP$214"}</definedName>
    <definedName name="__cp11" localSheetId="54" hidden="1">{"'előző év december'!$A$2:$CP$214"}</definedName>
    <definedName name="__cp11" localSheetId="34" hidden="1">{"'előző év december'!$A$2:$CP$214"}</definedName>
    <definedName name="__cp11" localSheetId="27" hidden="1">{"'előző év december'!$A$2:$CP$214"}</definedName>
    <definedName name="__cp11" localSheetId="28" hidden="1">{"'előző év december'!$A$2:$CP$214"}</definedName>
    <definedName name="__cp11" localSheetId="30" hidden="1">{"'előző év december'!$A$2:$CP$214"}</definedName>
    <definedName name="__cp11" localSheetId="31" hidden="1">{"'előző év december'!$A$2:$CP$214"}</definedName>
    <definedName name="__cp11" hidden="1">{"'előző év december'!$A$2:$CP$214"}</definedName>
    <definedName name="__cp2" localSheetId="52" hidden="1">{"'előző év december'!$A$2:$CP$214"}</definedName>
    <definedName name="__cp2" localSheetId="53" hidden="1">{"'előző év december'!$A$2:$CP$214"}</definedName>
    <definedName name="__cp2" localSheetId="8" hidden="1">{"'előző év december'!$A$2:$CP$214"}</definedName>
    <definedName name="__cp2" localSheetId="54" hidden="1">{"'előző év december'!$A$2:$CP$214"}</definedName>
    <definedName name="__cp2" localSheetId="34" hidden="1">{"'előző év december'!$A$2:$CP$214"}</definedName>
    <definedName name="__cp2" localSheetId="27" hidden="1">{"'előző év december'!$A$2:$CP$214"}</definedName>
    <definedName name="__cp2" localSheetId="28" hidden="1">{"'előző év december'!$A$2:$CP$214"}</definedName>
    <definedName name="__cp2" localSheetId="30" hidden="1">{"'előző év december'!$A$2:$CP$214"}</definedName>
    <definedName name="__cp2" localSheetId="31" hidden="1">{"'előző év december'!$A$2:$CP$214"}</definedName>
    <definedName name="__cp2" hidden="1">{"'előző év december'!$A$2:$CP$214"}</definedName>
    <definedName name="__cp3" localSheetId="52" hidden="1">{"'előző év december'!$A$2:$CP$214"}</definedName>
    <definedName name="__cp3" localSheetId="53" hidden="1">{"'előző év december'!$A$2:$CP$214"}</definedName>
    <definedName name="__cp3" localSheetId="8" hidden="1">{"'előző év december'!$A$2:$CP$214"}</definedName>
    <definedName name="__cp3" localSheetId="54" hidden="1">{"'előző év december'!$A$2:$CP$214"}</definedName>
    <definedName name="__cp3" localSheetId="34" hidden="1">{"'előző év december'!$A$2:$CP$214"}</definedName>
    <definedName name="__cp3" localSheetId="27" hidden="1">{"'előző év december'!$A$2:$CP$214"}</definedName>
    <definedName name="__cp3" localSheetId="28" hidden="1">{"'előző év december'!$A$2:$CP$214"}</definedName>
    <definedName name="__cp3" localSheetId="30" hidden="1">{"'előző év december'!$A$2:$CP$214"}</definedName>
    <definedName name="__cp3" localSheetId="31" hidden="1">{"'előző év december'!$A$2:$CP$214"}</definedName>
    <definedName name="__cp3" hidden="1">{"'előző év december'!$A$2:$CP$214"}</definedName>
    <definedName name="__cp4" localSheetId="52" hidden="1">{"'előző év december'!$A$2:$CP$214"}</definedName>
    <definedName name="__cp4" localSheetId="53" hidden="1">{"'előző év december'!$A$2:$CP$214"}</definedName>
    <definedName name="__cp4" localSheetId="8" hidden="1">{"'előző év december'!$A$2:$CP$214"}</definedName>
    <definedName name="__cp4" localSheetId="54" hidden="1">{"'előző év december'!$A$2:$CP$214"}</definedName>
    <definedName name="__cp4" localSheetId="34" hidden="1">{"'előző év december'!$A$2:$CP$214"}</definedName>
    <definedName name="__cp4" localSheetId="27" hidden="1">{"'előző év december'!$A$2:$CP$214"}</definedName>
    <definedName name="__cp4" localSheetId="28" hidden="1">{"'előző év december'!$A$2:$CP$214"}</definedName>
    <definedName name="__cp4" localSheetId="30" hidden="1">{"'előző év december'!$A$2:$CP$214"}</definedName>
    <definedName name="__cp4" localSheetId="31" hidden="1">{"'előző év december'!$A$2:$CP$214"}</definedName>
    <definedName name="__cp4" hidden="1">{"'előző év december'!$A$2:$CP$214"}</definedName>
    <definedName name="__cp5" localSheetId="52" hidden="1">{"'előző év december'!$A$2:$CP$214"}</definedName>
    <definedName name="__cp5" localSheetId="53" hidden="1">{"'előző év december'!$A$2:$CP$214"}</definedName>
    <definedName name="__cp5" localSheetId="8" hidden="1">{"'előző év december'!$A$2:$CP$214"}</definedName>
    <definedName name="__cp5" localSheetId="54" hidden="1">{"'előző év december'!$A$2:$CP$214"}</definedName>
    <definedName name="__cp5" localSheetId="34" hidden="1">{"'előző év december'!$A$2:$CP$214"}</definedName>
    <definedName name="__cp5" localSheetId="27" hidden="1">{"'előző év december'!$A$2:$CP$214"}</definedName>
    <definedName name="__cp5" localSheetId="28" hidden="1">{"'előző év december'!$A$2:$CP$214"}</definedName>
    <definedName name="__cp5" localSheetId="30" hidden="1">{"'előző év december'!$A$2:$CP$214"}</definedName>
    <definedName name="__cp5" localSheetId="31" hidden="1">{"'előző év december'!$A$2:$CP$214"}</definedName>
    <definedName name="__cp5" hidden="1">{"'előző év december'!$A$2:$CP$214"}</definedName>
    <definedName name="__cp6" localSheetId="52" hidden="1">{"'előző év december'!$A$2:$CP$214"}</definedName>
    <definedName name="__cp6" localSheetId="53" hidden="1">{"'előző év december'!$A$2:$CP$214"}</definedName>
    <definedName name="__cp6" localSheetId="8" hidden="1">{"'előző év december'!$A$2:$CP$214"}</definedName>
    <definedName name="__cp6" localSheetId="54" hidden="1">{"'előző év december'!$A$2:$CP$214"}</definedName>
    <definedName name="__cp6" localSheetId="34" hidden="1">{"'előző év december'!$A$2:$CP$214"}</definedName>
    <definedName name="__cp6" localSheetId="27" hidden="1">{"'előző év december'!$A$2:$CP$214"}</definedName>
    <definedName name="__cp6" localSheetId="28" hidden="1">{"'előző év december'!$A$2:$CP$214"}</definedName>
    <definedName name="__cp6" localSheetId="30" hidden="1">{"'előző év december'!$A$2:$CP$214"}</definedName>
    <definedName name="__cp6" localSheetId="31" hidden="1">{"'előző év december'!$A$2:$CP$214"}</definedName>
    <definedName name="__cp6" hidden="1">{"'előző év december'!$A$2:$CP$214"}</definedName>
    <definedName name="__cp7" localSheetId="52" hidden="1">{"'előző év december'!$A$2:$CP$214"}</definedName>
    <definedName name="__cp7" localSheetId="53" hidden="1">{"'előző év december'!$A$2:$CP$214"}</definedName>
    <definedName name="__cp7" localSheetId="8" hidden="1">{"'előző év december'!$A$2:$CP$214"}</definedName>
    <definedName name="__cp7" localSheetId="54" hidden="1">{"'előző év december'!$A$2:$CP$214"}</definedName>
    <definedName name="__cp7" localSheetId="34" hidden="1">{"'előző év december'!$A$2:$CP$214"}</definedName>
    <definedName name="__cp7" localSheetId="27" hidden="1">{"'előző év december'!$A$2:$CP$214"}</definedName>
    <definedName name="__cp7" localSheetId="28" hidden="1">{"'előző év december'!$A$2:$CP$214"}</definedName>
    <definedName name="__cp7" localSheetId="30" hidden="1">{"'előző év december'!$A$2:$CP$214"}</definedName>
    <definedName name="__cp7" localSheetId="31" hidden="1">{"'előző év december'!$A$2:$CP$214"}</definedName>
    <definedName name="__cp7" hidden="1">{"'előző év december'!$A$2:$CP$214"}</definedName>
    <definedName name="__cp8" localSheetId="52" hidden="1">{"'előző év december'!$A$2:$CP$214"}</definedName>
    <definedName name="__cp8" localSheetId="53" hidden="1">{"'előző év december'!$A$2:$CP$214"}</definedName>
    <definedName name="__cp8" localSheetId="8" hidden="1">{"'előző év december'!$A$2:$CP$214"}</definedName>
    <definedName name="__cp8" localSheetId="54" hidden="1">{"'előző év december'!$A$2:$CP$214"}</definedName>
    <definedName name="__cp8" localSheetId="34" hidden="1">{"'előző év december'!$A$2:$CP$214"}</definedName>
    <definedName name="__cp8" localSheetId="27" hidden="1">{"'előző év december'!$A$2:$CP$214"}</definedName>
    <definedName name="__cp8" localSheetId="28" hidden="1">{"'előző év december'!$A$2:$CP$214"}</definedName>
    <definedName name="__cp8" localSheetId="30" hidden="1">{"'előző év december'!$A$2:$CP$214"}</definedName>
    <definedName name="__cp8" localSheetId="31" hidden="1">{"'előző év december'!$A$2:$CP$214"}</definedName>
    <definedName name="__cp8" hidden="1">{"'előző év december'!$A$2:$CP$214"}</definedName>
    <definedName name="__cp9" localSheetId="52" hidden="1">{"'előző év december'!$A$2:$CP$214"}</definedName>
    <definedName name="__cp9" localSheetId="53" hidden="1">{"'előző év december'!$A$2:$CP$214"}</definedName>
    <definedName name="__cp9" localSheetId="8" hidden="1">{"'előző év december'!$A$2:$CP$214"}</definedName>
    <definedName name="__cp9" localSheetId="54" hidden="1">{"'előző év december'!$A$2:$CP$214"}</definedName>
    <definedName name="__cp9" localSheetId="34" hidden="1">{"'előző év december'!$A$2:$CP$214"}</definedName>
    <definedName name="__cp9" localSheetId="27" hidden="1">{"'előző év december'!$A$2:$CP$214"}</definedName>
    <definedName name="__cp9" localSheetId="28" hidden="1">{"'előző év december'!$A$2:$CP$214"}</definedName>
    <definedName name="__cp9" localSheetId="30" hidden="1">{"'előző év december'!$A$2:$CP$214"}</definedName>
    <definedName name="__cp9" localSheetId="31" hidden="1">{"'előző év december'!$A$2:$CP$214"}</definedName>
    <definedName name="__cp9" hidden="1">{"'előző év december'!$A$2:$CP$214"}</definedName>
    <definedName name="__cpr2" localSheetId="52" hidden="1">{"'előző év december'!$A$2:$CP$214"}</definedName>
    <definedName name="__cpr2" localSheetId="53" hidden="1">{"'előző év december'!$A$2:$CP$214"}</definedName>
    <definedName name="__cpr2" localSheetId="8" hidden="1">{"'előző év december'!$A$2:$CP$214"}</definedName>
    <definedName name="__cpr2" localSheetId="54" hidden="1">{"'előző év december'!$A$2:$CP$214"}</definedName>
    <definedName name="__cpr2" localSheetId="34" hidden="1">{"'előző év december'!$A$2:$CP$214"}</definedName>
    <definedName name="__cpr2" localSheetId="27" hidden="1">{"'előző év december'!$A$2:$CP$214"}</definedName>
    <definedName name="__cpr2" localSheetId="28" hidden="1">{"'előző év december'!$A$2:$CP$214"}</definedName>
    <definedName name="__cpr2" localSheetId="30" hidden="1">{"'előző év december'!$A$2:$CP$214"}</definedName>
    <definedName name="__cpr2" localSheetId="31" hidden="1">{"'előző év december'!$A$2:$CP$214"}</definedName>
    <definedName name="__cpr2" hidden="1">{"'előző év december'!$A$2:$CP$214"}</definedName>
    <definedName name="__cpr3" localSheetId="52" hidden="1">{"'előző év december'!$A$2:$CP$214"}</definedName>
    <definedName name="__cpr3" localSheetId="53" hidden="1">{"'előző év december'!$A$2:$CP$214"}</definedName>
    <definedName name="__cpr3" localSheetId="8" hidden="1">{"'előző év december'!$A$2:$CP$214"}</definedName>
    <definedName name="__cpr3" localSheetId="54" hidden="1">{"'előző év december'!$A$2:$CP$214"}</definedName>
    <definedName name="__cpr3" localSheetId="34" hidden="1">{"'előző év december'!$A$2:$CP$214"}</definedName>
    <definedName name="__cpr3" localSheetId="27" hidden="1">{"'előző év december'!$A$2:$CP$214"}</definedName>
    <definedName name="__cpr3" localSheetId="28" hidden="1">{"'előző év december'!$A$2:$CP$214"}</definedName>
    <definedName name="__cpr3" localSheetId="30" hidden="1">{"'előző év december'!$A$2:$CP$214"}</definedName>
    <definedName name="__cpr3" localSheetId="31" hidden="1">{"'előző év december'!$A$2:$CP$214"}</definedName>
    <definedName name="__cpr3" hidden="1">{"'előző év december'!$A$2:$CP$214"}</definedName>
    <definedName name="__cpr4" localSheetId="52" hidden="1">{"'előző év december'!$A$2:$CP$214"}</definedName>
    <definedName name="__cpr4" localSheetId="53" hidden="1">{"'előző év december'!$A$2:$CP$214"}</definedName>
    <definedName name="__cpr4" localSheetId="8" hidden="1">{"'előző év december'!$A$2:$CP$214"}</definedName>
    <definedName name="__cpr4" localSheetId="54" hidden="1">{"'előző év december'!$A$2:$CP$214"}</definedName>
    <definedName name="__cpr4" localSheetId="34" hidden="1">{"'előző év december'!$A$2:$CP$214"}</definedName>
    <definedName name="__cpr4" localSheetId="27" hidden="1">{"'előző év december'!$A$2:$CP$214"}</definedName>
    <definedName name="__cpr4" localSheetId="28" hidden="1">{"'előző év december'!$A$2:$CP$214"}</definedName>
    <definedName name="__cpr4" localSheetId="30" hidden="1">{"'előző év december'!$A$2:$CP$214"}</definedName>
    <definedName name="__cpr4" localSheetId="31" hidden="1">{"'előző év december'!$A$2:$CP$214"}</definedName>
    <definedName name="__cpr4" hidden="1">{"'előző év december'!$A$2:$CP$214"}</definedName>
    <definedName name="__dde" hidden="1">'[27]Time series'!#REF!</definedName>
    <definedName name="__dez2" localSheetId="52" hidden="1">{#N/A,#N/A,FALSE,"B061196P";#N/A,#N/A,FALSE,"B061196";#N/A,#N/A,FALSE,"Relatório1";#N/A,#N/A,FALSE,"Relatório2";#N/A,#N/A,FALSE,"Relatório3";#N/A,#N/A,FALSE,"Relatório4 ";#N/A,#N/A,FALSE,"Relatório5";#N/A,#N/A,FALSE,"Relatório6";#N/A,#N/A,FALSE,"Relatório7";#N/A,#N/A,FALSE,"Relatório8"}</definedName>
    <definedName name="__dez2" localSheetId="53"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54"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30"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52" hidden="1">{#N/A,#N/A,FALSE,"B061196P";#N/A,#N/A,FALSE,"B061196";#N/A,#N/A,FALSE,"Relatório1";#N/A,#N/A,FALSE,"Relatório2";#N/A,#N/A,FALSE,"Relatório3";#N/A,#N/A,FALSE,"Relatório4 ";#N/A,#N/A,FALSE,"Relatório5";#N/A,#N/A,FALSE,"Relatório6";#N/A,#N/A,FALSE,"Relatório7";#N/A,#N/A,FALSE,"Relatório8"}</definedName>
    <definedName name="__f2" localSheetId="53"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54"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30"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52" hidden="1">{#N/A,#N/A,FALSE,"B061196P";#N/A,#N/A,FALSE,"B061196";#N/A,#N/A,FALSE,"Relatório1";#N/A,#N/A,FALSE,"Relatório2";#N/A,#N/A,FALSE,"Relatório3";#N/A,#N/A,FALSE,"Relatório4 ";#N/A,#N/A,FALSE,"Relatório5";#N/A,#N/A,FALSE,"Relatório6";#N/A,#N/A,FALSE,"Relatório7";#N/A,#N/A,FALSE,"Relatório8"}</definedName>
    <definedName name="__fer2" localSheetId="53"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54"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30"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52" hidden="1">{#N/A,#N/A,FALSE,"B061196P";#N/A,#N/A,FALSE,"B061196";#N/A,#N/A,FALSE,"Relatório1";#N/A,#N/A,FALSE,"Relatório2";#N/A,#N/A,FALSE,"Relatório3";#N/A,#N/A,FALSE,"Relatório4 ";#N/A,#N/A,FALSE,"Relatório5";#N/A,#N/A,FALSE,"Relatório6";#N/A,#N/A,FALSE,"Relatório7";#N/A,#N/A,FALSE,"Relatório8"}</definedName>
    <definedName name="__ger2" localSheetId="53"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54"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30"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52" hidden="1">{#N/A,#N/A,FALSE,"B061196P";#N/A,#N/A,FALSE,"B061196";#N/A,#N/A,FALSE,"Relatório1";#N/A,#N/A,FALSE,"Relatório2";#N/A,#N/A,FALSE,"Relatório3";#N/A,#N/A,FALSE,"Relatório4 ";#N/A,#N/A,FALSE,"Relatório5";#N/A,#N/A,FALSE,"Relatório6";#N/A,#N/A,FALSE,"Relatório7";#N/A,#N/A,FALSE,"Relatório8"}</definedName>
    <definedName name="__Ger2001" localSheetId="53"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54"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30"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52" hidden="1">{#N/A,#N/A,FALSE,"B061196P";#N/A,#N/A,FALSE,"B061196";#N/A,#N/A,FALSE,"Relatório1";#N/A,#N/A,FALSE,"Relatório2";#N/A,#N/A,FALSE,"Relatório3";#N/A,#N/A,FALSE,"Relatório4 ";#N/A,#N/A,FALSE,"Relatório5";#N/A,#N/A,FALSE,"Relatório6";#N/A,#N/A,FALSE,"Relatório7";#N/A,#N/A,FALSE,"Relatório8"}</definedName>
    <definedName name="__ger20012" localSheetId="53"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54"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30"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#N/A</definedName>
    <definedName name="__IFR22">#N/A</definedName>
    <definedName name="__IFR23">#N/A</definedName>
    <definedName name="__IW036">#REF!</definedName>
    <definedName name="__key2" localSheetId="31" hidden="1">'[28]CROSS-BEAL'!#REF!</definedName>
    <definedName name="__key2" hidden="1">'[28]CROSS-BEAL'!#REF!</definedName>
    <definedName name="__M21">#N/A</definedName>
    <definedName name="__mod1">#N/A</definedName>
    <definedName name="__NewChart" localSheetId="34" hidden="1">[29]Market!#REF!</definedName>
    <definedName name="__NewChart" hidden="1">[30]Market!#REF!</definedName>
    <definedName name="__NewChart_EN" localSheetId="34" hidden="1">[29]Market!#REF!</definedName>
    <definedName name="__NewChart_EN" hidden="1">[30]Market!#REF!</definedName>
    <definedName name="__s">'[31]5.5'!$A$1:$E$27</definedName>
    <definedName name="__tab2">[32]K.10!$A$2:$C$22</definedName>
    <definedName name="__TAB21">'[33]England 97-98'!#REF!</definedName>
    <definedName name="__UK1">'[34]97-98'!#REF!</definedName>
    <definedName name="__UK2" localSheetId="52">#REF!</definedName>
    <definedName name="__UK2" localSheetId="53">#REF!</definedName>
    <definedName name="__UK2">#REF!</definedName>
    <definedName name="_1.2__Average_distance_travelled_by_mode_of_travel__1975_76__1985_86_and_1993_95" localSheetId="52">#REF!</definedName>
    <definedName name="_1.2__Average_distance_travelled_by_mode_of_travel__1975_76__1985_86_and_1993_95" localSheetId="53">#REF!</definedName>
    <definedName name="_1.2__Average_distance_travelled_by_mode_of_travel__1975_76__1985_86_and_1993_95">#REF!</definedName>
    <definedName name="_1___123Graph_AChart_1A" hidden="1">[11]CPIINDEX!$O$263:$O$310</definedName>
    <definedName name="_1__123Graph_ACHART_1" hidden="1">[35]řady_sloupce!$B$5:$B$40</definedName>
    <definedName name="_1__123Graph_AChart_1A" hidden="1">[36]CPIINDEX!$O$263:$O$310</definedName>
    <definedName name="_10___123Graph_XChart_3A" hidden="1">[11]CPIINDEX!$B$203:$B$310</definedName>
    <definedName name="_10__123Graph_ACHART_10" hidden="1">[37]pracovni!$E$49:$E$62</definedName>
    <definedName name="_10__123Graph_ACHART_6" hidden="1">[35]řady_sloupce!$C$2:$C$14</definedName>
    <definedName name="_10__123Graph_BChart_1A" hidden="1">[38]CPIINDEX!$S$263:$S$310</definedName>
    <definedName name="_10__123Graph_BCHART_2" hidden="1">[39]A!$C$36:$AJ$36</definedName>
    <definedName name="_10__123Graph_CCHART_2" hidden="1">[39]A!$C$38:$AJ$38</definedName>
    <definedName name="_100__123Graph_BCHART_11" hidden="1">[35]řady_sloupce!$K$6:$K$47</definedName>
    <definedName name="_102__123Graph_BCHART_12" hidden="1">[40]pracovni!$AN$111:$AN$117</definedName>
    <definedName name="_103__123Graph_BSEIGNOR" hidden="1">[41]seignior!#REF!</definedName>
    <definedName name="_104__123Graph_BCHART_13" hidden="1">[42]D!$E$150:$E$161</definedName>
    <definedName name="_104__123Graph_BWB_ADJ_PRJ" hidden="1">[15]WB!$Q$257:$AK$257</definedName>
    <definedName name="_105__123Graph_BCHART_14" hidden="1">[43]H!$B$46:$G$46</definedName>
    <definedName name="_105__123Graph_CMIMPMA_0" localSheetId="52" hidden="1">#REF!</definedName>
    <definedName name="_105__123Graph_CMIMPMA_0" localSheetId="53" hidden="1">#REF!</definedName>
    <definedName name="_105__123Graph_CMIMPMA_0" localSheetId="28" hidden="1">#REF!</definedName>
    <definedName name="_105__123Graph_CMIMPMA_0" localSheetId="31" hidden="1">#REF!</definedName>
    <definedName name="_105__123Graph_CMIMPMA_0" hidden="1">#REF!</definedName>
    <definedName name="_106__123Graph_BCHART_15" hidden="1">[43]O!$F$29:$F$35</definedName>
    <definedName name="_107__123Graph_BCHART_16" localSheetId="52" hidden="1">[44]grafy!#REF!</definedName>
    <definedName name="_107__123Graph_BCHART_16" localSheetId="53" hidden="1">[44]grafy!#REF!</definedName>
    <definedName name="_107__123Graph_BCHART_16" localSheetId="34" hidden="1">[44]grafy!#REF!</definedName>
    <definedName name="_107__123Graph_BCHART_16" localSheetId="27" hidden="1">[44]grafy!#REF!</definedName>
    <definedName name="_107__123Graph_BCHART_16" localSheetId="28" hidden="1">[44]grafy!#REF!</definedName>
    <definedName name="_107__123Graph_BCHART_16" localSheetId="31" hidden="1">[44]grafy!#REF!</definedName>
    <definedName name="_107__123Graph_BCHART_16" hidden="1">[44]grafy!#REF!</definedName>
    <definedName name="_108__123Graph_BCHART_17" localSheetId="52" hidden="1">[44]grafy!#REF!</definedName>
    <definedName name="_108__123Graph_BCHART_17" localSheetId="53" hidden="1">[44]grafy!#REF!</definedName>
    <definedName name="_108__123Graph_BCHART_17" localSheetId="34" hidden="1">[44]grafy!#REF!</definedName>
    <definedName name="_108__123Graph_BCHART_17" localSheetId="27" hidden="1">[44]grafy!#REF!</definedName>
    <definedName name="_108__123Graph_BCHART_17" localSheetId="28" hidden="1">[44]grafy!#REF!</definedName>
    <definedName name="_108__123Graph_BCHART_17" localSheetId="31" hidden="1">[44]grafy!#REF!</definedName>
    <definedName name="_108__123Graph_BCHART_17" hidden="1">[44]grafy!#REF!</definedName>
    <definedName name="_109__123Graph_BCHART_18" localSheetId="52" hidden="1">[44]grafy!#REF!</definedName>
    <definedName name="_109__123Graph_BCHART_18" localSheetId="53" hidden="1">[44]grafy!#REF!</definedName>
    <definedName name="_109__123Graph_BCHART_18" localSheetId="34" hidden="1">[44]grafy!#REF!</definedName>
    <definedName name="_109__123Graph_BCHART_18" localSheetId="27" hidden="1">[44]grafy!#REF!</definedName>
    <definedName name="_109__123Graph_BCHART_18" localSheetId="28" hidden="1">[44]grafy!#REF!</definedName>
    <definedName name="_109__123Graph_BCHART_18" localSheetId="31" hidden="1">[44]grafy!#REF!</definedName>
    <definedName name="_109__123Graph_BCHART_18" hidden="1">[44]grafy!#REF!</definedName>
    <definedName name="_11___123Graph_XChart_4A" hidden="1">[11]CPIINDEX!$B$239:$B$298</definedName>
    <definedName name="_11__123Graph_ACHART_7" hidden="1">[35]řady_sloupce!$C$3:$C$14</definedName>
    <definedName name="_11__123Graph_AWB_ADJ_PRJ" hidden="1">[45]WB!$Q$255:$AK$255</definedName>
    <definedName name="_11__123Graph_CSWE_EMPL" localSheetId="28" hidden="1">'[46]Time series'!#REF!</definedName>
    <definedName name="_11__123Graph_CSWE_EMPL" localSheetId="31" hidden="1">'[46]Time series'!#REF!</definedName>
    <definedName name="_11__123Graph_CSWE_EMPL" hidden="1">'[46]Time series'!#REF!</definedName>
    <definedName name="_11__123Graph_XCHART_1" hidden="1">[39]A!$C$5:$AJ$5</definedName>
    <definedName name="_11_0ju" localSheetId="52" hidden="1">#REF!</definedName>
    <definedName name="_11_0ju" localSheetId="53" hidden="1">#REF!</definedName>
    <definedName name="_11_0ju" localSheetId="28" hidden="1">#REF!</definedName>
    <definedName name="_11_0ju" localSheetId="31" hidden="1">#REF!</definedName>
    <definedName name="_11_0ju" hidden="1">#REF!</definedName>
    <definedName name="_110__123Graph_BCHART_19" hidden="1">[47]H!$B$80:$G$80</definedName>
    <definedName name="_115__123Graph_BCHART_2" hidden="1">[35]řady_sloupce!$I$5:$I$43</definedName>
    <definedName name="_116__123Graph_BCHART_20" hidden="1">[47]A!$B$11:$H$11</definedName>
    <definedName name="_116__123Graph_DGROWTH_CPI" hidden="1">[48]Data!#REF!</definedName>
    <definedName name="_117__123Graph_BCHART_22" hidden="1">'[44] data'!$F$30:$F$71</definedName>
    <definedName name="_117__123Graph_DMIMPMA_1" localSheetId="52" hidden="1">#REF!</definedName>
    <definedName name="_117__123Graph_DMIMPMA_1" localSheetId="53" hidden="1">#REF!</definedName>
    <definedName name="_117__123Graph_DMIMPMA_1" localSheetId="28" hidden="1">#REF!</definedName>
    <definedName name="_117__123Graph_DMIMPMA_1" localSheetId="31" hidden="1">#REF!</definedName>
    <definedName name="_117__123Graph_DMIMPMA_1" hidden="1">#REF!</definedName>
    <definedName name="_118__123Graph_BCHART_23" localSheetId="52" hidden="1">[47]S!#REF!</definedName>
    <definedName name="_118__123Graph_BCHART_23" localSheetId="53" hidden="1">[47]S!#REF!</definedName>
    <definedName name="_118__123Graph_BCHART_23" localSheetId="34" hidden="1">[47]S!#REF!</definedName>
    <definedName name="_118__123Graph_BCHART_23" localSheetId="27" hidden="1">[47]S!#REF!</definedName>
    <definedName name="_118__123Graph_BCHART_23" localSheetId="28" hidden="1">[47]S!#REF!</definedName>
    <definedName name="_118__123Graph_BCHART_23" localSheetId="31" hidden="1">[47]S!#REF!</definedName>
    <definedName name="_118__123Graph_BCHART_23" hidden="1">[47]S!#REF!</definedName>
    <definedName name="_118__123Graph_EMIMPMA_0" localSheetId="52" hidden="1">#REF!</definedName>
    <definedName name="_118__123Graph_EMIMPMA_0" localSheetId="53" hidden="1">#REF!</definedName>
    <definedName name="_118__123Graph_EMIMPMA_0" localSheetId="28" hidden="1">#REF!</definedName>
    <definedName name="_118__123Graph_EMIMPMA_0" localSheetId="31" hidden="1">#REF!</definedName>
    <definedName name="_118__123Graph_EMIMPMA_0" hidden="1">#REF!</definedName>
    <definedName name="_119__123Graph_BCHART_24" hidden="1">[47]U!$C$5:$E$5</definedName>
    <definedName name="_119__123Graph_EMIMPMA_1" localSheetId="52" hidden="1">#REF!</definedName>
    <definedName name="_119__123Graph_EMIMPMA_1" localSheetId="53" hidden="1">#REF!</definedName>
    <definedName name="_119__123Graph_EMIMPMA_1" localSheetId="28" hidden="1">#REF!</definedName>
    <definedName name="_119__123Graph_EMIMPMA_1" localSheetId="31" hidden="1">#REF!</definedName>
    <definedName name="_119__123Graph_EMIMPMA_1" hidden="1">#REF!</definedName>
    <definedName name="_12" localSheetId="52" hidden="1">[49]Market!#REF!</definedName>
    <definedName name="_12" localSheetId="53" hidden="1">[49]Market!#REF!</definedName>
    <definedName name="_12" localSheetId="34" hidden="1">[1]Market!#REF!</definedName>
    <definedName name="_12" localSheetId="27" hidden="1">[2]Market!#REF!</definedName>
    <definedName name="_12" localSheetId="28" hidden="1">[2]Market!#REF!</definedName>
    <definedName name="_12" localSheetId="31" hidden="1">[2]Market!#REF!</definedName>
    <definedName name="_12" hidden="1">[2]Market!#REF!</definedName>
    <definedName name="_12__123Graph_ACHART_8" hidden="1">[35]řady_sloupce!$F$6:$F$22</definedName>
    <definedName name="_12__123Graph_AWB_ADJ_PRJ" hidden="1">[45]WB!$Q$255:$AK$255</definedName>
    <definedName name="_12__123Graph_BCHART_1" hidden="1">[39]A!$C$28:$AJ$28</definedName>
    <definedName name="_12__123Graph_CCHART_1" hidden="1">[39]A!$C$24:$AJ$24</definedName>
    <definedName name="_12__123Graph_XChart_1A" hidden="1">[36]CPIINDEX!$B$263:$B$310</definedName>
    <definedName name="_12__123Graph_XCHART_2" hidden="1">[39]A!$C$39:$AJ$39</definedName>
    <definedName name="_120__123Graph_BCHART_25" hidden="1">[47]U!$B$11:$D$11</definedName>
    <definedName name="_120__123Graph_FMIMPMA_0" localSheetId="52" hidden="1">#REF!</definedName>
    <definedName name="_120__123Graph_FMIMPMA_0" localSheetId="53" hidden="1">#REF!</definedName>
    <definedName name="_120__123Graph_FMIMPMA_0" localSheetId="28" hidden="1">#REF!</definedName>
    <definedName name="_120__123Graph_FMIMPMA_0" localSheetId="31" hidden="1">#REF!</definedName>
    <definedName name="_120__123Graph_FMIMPMA_0" hidden="1">#REF!</definedName>
    <definedName name="_121__123Graph_BCHART_26" hidden="1">[47]H!$B$138:$H$138</definedName>
    <definedName name="_121__123Graph_XCHART_2" hidden="1">[50]IPC1988!$A$176:$A$182</definedName>
    <definedName name="_122__123Graph_BCHART_27" hidden="1">[47]K!$B$25:$D$25</definedName>
    <definedName name="_122__123Graph_XMIMPMA_0" localSheetId="52" hidden="1">#REF!</definedName>
    <definedName name="_122__123Graph_XMIMPMA_0" localSheetId="53" hidden="1">#REF!</definedName>
    <definedName name="_122__123Graph_XMIMPMA_0" localSheetId="28" hidden="1">#REF!</definedName>
    <definedName name="_122__123Graph_XMIMPMA_0" localSheetId="31" hidden="1">#REF!</definedName>
    <definedName name="_122__123Graph_XMIMPMA_0" hidden="1">#REF!</definedName>
    <definedName name="_123__123Graph_BCHART_28" hidden="1">[47]C!$I$9:$K$9</definedName>
    <definedName name="_123__123Graph_XR_BMONEY" localSheetId="52" hidden="1">#REF!</definedName>
    <definedName name="_123__123Graph_XR_BMONEY" localSheetId="53" hidden="1">#REF!</definedName>
    <definedName name="_123__123Graph_XR_BMONEY" localSheetId="28" hidden="1">#REF!</definedName>
    <definedName name="_123__123Graph_XR_BMONEY" localSheetId="31" hidden="1">#REF!</definedName>
    <definedName name="_123__123Graph_XR_BMONEY" hidden="1">#REF!</definedName>
    <definedName name="_1234graph_b" hidden="1">[51]GFS!$T$15:$V$15</definedName>
    <definedName name="_123Graph_A" localSheetId="52" hidden="1">[4]Market!#REF!</definedName>
    <definedName name="_123Graph_A" localSheetId="53" hidden="1">[4]Market!#REF!</definedName>
    <definedName name="_123Graph_A" localSheetId="34" hidden="1">[4]Market!#REF!</definedName>
    <definedName name="_123Graph_A" localSheetId="27" hidden="1">[5]Market!#REF!</definedName>
    <definedName name="_123Graph_A" localSheetId="28" hidden="1">[5]Market!#REF!</definedName>
    <definedName name="_123Graph_A" localSheetId="31" hidden="1">[5]Market!#REF!</definedName>
    <definedName name="_123Graph_A" hidden="1">[6]Market!#REF!</definedName>
    <definedName name="_123Graph_A1" localSheetId="52" hidden="1">#REF!</definedName>
    <definedName name="_123Graph_A1" localSheetId="53" hidden="1">#REF!</definedName>
    <definedName name="_123Graph_A1" localSheetId="28" hidden="1">#REF!</definedName>
    <definedName name="_123Graph_A1" localSheetId="31" hidden="1">#REF!</definedName>
    <definedName name="_123Graph_A1" hidden="1">#REF!</definedName>
    <definedName name="_123graph_b" localSheetId="52" hidden="1">[52]A!#REF!</definedName>
    <definedName name="_123graph_b" localSheetId="53" hidden="1">[52]A!#REF!</definedName>
    <definedName name="_123graph_b" localSheetId="28" hidden="1">[52]A!#REF!</definedName>
    <definedName name="_123graph_b" localSheetId="31" hidden="1">[52]A!#REF!</definedName>
    <definedName name="_123graph_b" hidden="1">[52]A!#REF!</definedName>
    <definedName name="_123graph_bgfs.3" hidden="1">[51]GFS!$T$15:$V$15</definedName>
    <definedName name="_123Graph_BGFS.4" hidden="1">[51]GFS!$T$15:$V$15</definedName>
    <definedName name="_123GRAPH_BTAX1" hidden="1">[51]TAX!$V$22:$X$22</definedName>
    <definedName name="_123GRAPH_C" hidden="1">[51]GFS!$T$16:$V$16</definedName>
    <definedName name="_123GRAPH_CGFS.3" hidden="1">[51]GFS!$T$16:$V$16</definedName>
    <definedName name="_123Graph_CTAX1" hidden="1">[51]TAX!$V$23:$X$23</definedName>
    <definedName name="_123GRAPH_CTAX2" hidden="1">[51]TAX!$V$23:$X$23</definedName>
    <definedName name="_123GRAPH_D" hidden="1">[51]TAX!$V$24:$X$24</definedName>
    <definedName name="_123GRAPH_DTAX1" hidden="1">[51]TAX!$V$24:$X$24</definedName>
    <definedName name="_123Graph_E" hidden="1">[51]TAX!$V$26:$X$26</definedName>
    <definedName name="_123GRAPH_ETAX2" hidden="1">[51]TAX!$V$26:$X$26</definedName>
    <definedName name="_123GRAPH_F" hidden="1">[51]TAX!$V$26:$X$26</definedName>
    <definedName name="_123GRAPH_K" hidden="1">[51]TAX!$V$24:$X$24</definedName>
    <definedName name="_123GRAPH_X" hidden="1">[51]GFS!$T$6:$V$6</definedName>
    <definedName name="_123GRAPH_XGFS.1" hidden="1">[51]GFS!$T$6:$V$6</definedName>
    <definedName name="_123GRAPH_XGFS.3" hidden="1">[51]GFS!$T$6:$V$6</definedName>
    <definedName name="_123gRAPH_XTAX1" hidden="1">[51]TAX!$V$4:$X$4</definedName>
    <definedName name="_123GRAPH_XTAX2" hidden="1">[51]TAX!$V$4:$X$4</definedName>
    <definedName name="_124__123Graph_BCHART_29" hidden="1">[47]P!$C$103:$J$103</definedName>
    <definedName name="_129__123Graph_BCHART_3" hidden="1">[35]řady_sloupce!$X$20:$X$31</definedName>
    <definedName name="_12no" hidden="1">'[23]Dep fonct'!#REF!</definedName>
    <definedName name="_13__123Graph_ACHART_9" hidden="1">[35]řady_sloupce!$C$5:$C$9</definedName>
    <definedName name="_13__123Graph_BCHART_1" hidden="1">[39]A!$C$28:$AJ$28</definedName>
    <definedName name="_13__123Graph_BCHART_2" hidden="1">[39]A!$C$36:$AJ$36</definedName>
    <definedName name="_13__123Graph_CCHART_2" hidden="1">[39]A!$C$38:$AJ$38</definedName>
    <definedName name="_13__123Graph_XChart_2A" hidden="1">[36]CPIINDEX!$B$203:$B$310</definedName>
    <definedName name="_130__123Graph_BCHART_30" hidden="1">[47]M!$B$60:$I$60</definedName>
    <definedName name="_131__123Graph_BCHART_31" hidden="1">[47]M!$B$89:$I$89</definedName>
    <definedName name="_132__123Graph_BCHART_32" hidden="1">[47]H!$B$146:$C$146</definedName>
    <definedName name="_133__123Graph_BCHART_33" hidden="1">[47]K!$B$24:$E$24</definedName>
    <definedName name="_134__123Graph_BCHART_34" localSheetId="52" hidden="1">[44]grafy!#REF!</definedName>
    <definedName name="_134__123Graph_BCHART_34" localSheetId="53" hidden="1">[44]grafy!#REF!</definedName>
    <definedName name="_134__123Graph_BCHART_34" localSheetId="34" hidden="1">[44]grafy!#REF!</definedName>
    <definedName name="_134__123Graph_BCHART_34" localSheetId="27" hidden="1">[44]grafy!#REF!</definedName>
    <definedName name="_134__123Graph_BCHART_34" localSheetId="28" hidden="1">[44]grafy!#REF!</definedName>
    <definedName name="_134__123Graph_BCHART_34" localSheetId="31" hidden="1">[44]grafy!#REF!</definedName>
    <definedName name="_134__123Graph_BCHART_34" hidden="1">[44]grafy!#REF!</definedName>
    <definedName name="_134__123Graph_XREALEX_WAGE" localSheetId="52" hidden="1">[53]PRIVATE!#REF!</definedName>
    <definedName name="_134__123Graph_XREALEX_WAGE" localSheetId="53" hidden="1">[53]PRIVATE!#REF!</definedName>
    <definedName name="_134__123Graph_XREALEX_WAGE" localSheetId="28" hidden="1">[53]PRIVATE!#REF!</definedName>
    <definedName name="_134__123Graph_XREALEX_WAGE" localSheetId="31" hidden="1">[53]PRIVATE!#REF!</definedName>
    <definedName name="_134__123Graph_XREALEX_WAGE" hidden="1">[53]PRIVATE!#REF!</definedName>
    <definedName name="_135__123Graph_BCHART_35" hidden="1">[47]H!$B$173:$C$173</definedName>
    <definedName name="_136__123Graph_BCHART_36" hidden="1">[47]D!$B$112:$G$112</definedName>
    <definedName name="_137__123Graph_BCHART_37" localSheetId="52" hidden="1">[47]S!#REF!</definedName>
    <definedName name="_137__123Graph_BCHART_37" localSheetId="53" hidden="1">[47]S!#REF!</definedName>
    <definedName name="_137__123Graph_BCHART_37" localSheetId="34" hidden="1">[47]S!#REF!</definedName>
    <definedName name="_137__123Graph_BCHART_37" localSheetId="27" hidden="1">[47]S!#REF!</definedName>
    <definedName name="_137__123Graph_BCHART_37" localSheetId="28" hidden="1">[47]S!#REF!</definedName>
    <definedName name="_137__123Graph_BCHART_37" localSheetId="31" hidden="1">[47]S!#REF!</definedName>
    <definedName name="_137__123Graph_BCHART_37" hidden="1">[47]S!#REF!</definedName>
    <definedName name="_138__123Graph_BCHART_38" hidden="1">[47]F!$B$59:$I$59</definedName>
    <definedName name="_139__123Graph_BCHART_39" hidden="1">[47]D!$B$155:$G$155</definedName>
    <definedName name="_14__123Graph_ACHART_11" hidden="1">[35]řady_sloupce!$E$6:$E$47</definedName>
    <definedName name="_14__123Graph_BCHART_1" hidden="1">[35]řady_sloupce!$C$5:$C$40</definedName>
    <definedName name="_14__123Graph_BCHART_2" hidden="1">[39]A!$C$36:$AJ$36</definedName>
    <definedName name="_14__123Graph_BWB_ADJ_PRJ" hidden="1">[45]WB!$Q$257:$AK$257</definedName>
    <definedName name="_14__123Graph_XCHART_1" hidden="1">[39]A!$C$5:$AJ$5</definedName>
    <definedName name="_14__123Graph_XChart_3A" hidden="1">[36]CPIINDEX!$B$203:$B$310</definedName>
    <definedName name="_143__123Graph_BCHART_4" hidden="1">[35]řady_sloupce!$G$5:$G$43</definedName>
    <definedName name="_144__123Graph_BCHART_40" localSheetId="52" hidden="1">[44]grafy!#REF!</definedName>
    <definedName name="_144__123Graph_BCHART_40" localSheetId="53" hidden="1">[44]grafy!#REF!</definedName>
    <definedName name="_144__123Graph_BCHART_40" localSheetId="34" hidden="1">[44]grafy!#REF!</definedName>
    <definedName name="_144__123Graph_BCHART_40" localSheetId="27" hidden="1">[44]grafy!#REF!</definedName>
    <definedName name="_144__123Graph_BCHART_40" localSheetId="28" hidden="1">[44]grafy!#REF!</definedName>
    <definedName name="_144__123Graph_BCHART_40" localSheetId="31" hidden="1">[44]grafy!#REF!</definedName>
    <definedName name="_144__123Graph_BCHART_40" hidden="1">[44]grafy!#REF!</definedName>
    <definedName name="_145__123Graph_BCHART_41" localSheetId="52" hidden="1">[44]grafy!#REF!</definedName>
    <definedName name="_145__123Graph_BCHART_41" localSheetId="53" hidden="1">[44]grafy!#REF!</definedName>
    <definedName name="_145__123Graph_BCHART_41" localSheetId="34" hidden="1">[44]grafy!#REF!</definedName>
    <definedName name="_145__123Graph_BCHART_41" localSheetId="27" hidden="1">[44]grafy!#REF!</definedName>
    <definedName name="_145__123Graph_BCHART_41" localSheetId="28" hidden="1">[44]grafy!#REF!</definedName>
    <definedName name="_145__123Graph_BCHART_41" localSheetId="31" hidden="1">[44]grafy!#REF!</definedName>
    <definedName name="_145__123Graph_BCHART_41" hidden="1">[44]grafy!#REF!</definedName>
    <definedName name="_146__123Graph_BCHART_42" localSheetId="52" hidden="1">[44]grafy!#REF!</definedName>
    <definedName name="_146__123Graph_BCHART_42" localSheetId="53" hidden="1">[44]grafy!#REF!</definedName>
    <definedName name="_146__123Graph_BCHART_42" localSheetId="34" hidden="1">[44]grafy!#REF!</definedName>
    <definedName name="_146__123Graph_BCHART_42" localSheetId="27" hidden="1">[44]grafy!#REF!</definedName>
    <definedName name="_146__123Graph_BCHART_42" localSheetId="28" hidden="1">[44]grafy!#REF!</definedName>
    <definedName name="_146__123Graph_BCHART_42" localSheetId="31" hidden="1">[44]grafy!#REF!</definedName>
    <definedName name="_146__123Graph_BCHART_42" hidden="1">[44]grafy!#REF!</definedName>
    <definedName name="_15__123Graph_BCHART_10" hidden="1">[37]pracovni!$D$49:$D$65</definedName>
    <definedName name="_15__123Graph_CCHART_1" hidden="1">[39]A!$C$24:$AJ$24</definedName>
    <definedName name="_15__123Graph_XCHART_2" hidden="1">[39]A!$C$39:$AJ$39</definedName>
    <definedName name="_15__123Graph_XChart_4A" hidden="1">[36]CPIINDEX!$B$239:$B$298</definedName>
    <definedName name="_151__123Graph_BCHART_5" hidden="1">[37]pracovni!$G$95:$G$111</definedName>
    <definedName name="_156__123Graph_BCHART_6" hidden="1">[35]řady_sloupce!$B$2:$B$17</definedName>
    <definedName name="_16__123Graph_ACHART_12" hidden="1">[40]pracovni!$AL$111:$AL$117</definedName>
    <definedName name="_16__123Graph_BCHART_11" hidden="1">[35]řady_sloupce!$K$6:$K$47</definedName>
    <definedName name="_16__123Graph_CCHART_2" hidden="1">[39]A!$C$38:$AJ$38</definedName>
    <definedName name="_160__123Graph_BCHART_7" hidden="1">[35]řady_sloupce!$B$3:$B$14</definedName>
    <definedName name="_165__123Graph_BCHART_8" hidden="1">[35]řady_sloupce!$C$6:$C$22</definedName>
    <definedName name="_165_0ju" localSheetId="52" hidden="1">#REF!</definedName>
    <definedName name="_165_0ju" localSheetId="53" hidden="1">#REF!</definedName>
    <definedName name="_165_0ju" localSheetId="28" hidden="1">#REF!</definedName>
    <definedName name="_165_0ju" localSheetId="31" hidden="1">#REF!</definedName>
    <definedName name="_165_0ju" hidden="1">#REF!</definedName>
    <definedName name="_17__123Graph_BCHART_12" hidden="1">[40]pracovni!$AN$111:$AN$117</definedName>
    <definedName name="_17__123Graph_XCHART_1" hidden="1">[39]A!$C$5:$AJ$5</definedName>
    <definedName name="_170__123Graph_BCHART_9" hidden="1">[35]řady_sloupce!$D$5:$D$9</definedName>
    <definedName name="_175__123Graph_CCHART_1" hidden="1">[35]řady_sloupce!$C$7:$S$7</definedName>
    <definedName name="_18__123Graph_ACHART_13" hidden="1">[42]D!$H$184:$H$184</definedName>
    <definedName name="_18__123Graph_BCHART_13" hidden="1">[42]D!$E$150:$E$161</definedName>
    <definedName name="_18__123Graph_XChart_1A" hidden="1">[38]CPIINDEX!$B$263:$B$310</definedName>
    <definedName name="_18__123Graph_XCHART_2" hidden="1">[39]A!$C$39:$AJ$39</definedName>
    <definedName name="_180__123Graph_CCHART_10" hidden="1">[37]pracovni!$G$49:$G$62</definedName>
    <definedName name="_182__123Graph_CCHART_11" hidden="1">[40]nezaměstnaní!$N$145:$N$176</definedName>
    <definedName name="_183__123Graph_CCHART_12" hidden="1">[43]H!$B$47:$G$47</definedName>
    <definedName name="_185__123Graph_CCHART_13" hidden="1">[42]D!$F$150:$F$161</definedName>
    <definedName name="_186__123Graph_CCHART_14" hidden="1">[43]H!$B$47:$G$47</definedName>
    <definedName name="_187__123Graph_CCHART_17" localSheetId="52" hidden="1">[44]grafy!#REF!</definedName>
    <definedName name="_187__123Graph_CCHART_17" localSheetId="53" hidden="1">[44]grafy!#REF!</definedName>
    <definedName name="_187__123Graph_CCHART_17" localSheetId="34" hidden="1">[44]grafy!#REF!</definedName>
    <definedName name="_187__123Graph_CCHART_17" localSheetId="27" hidden="1">[44]grafy!#REF!</definedName>
    <definedName name="_187__123Graph_CCHART_17" localSheetId="28" hidden="1">[44]grafy!#REF!</definedName>
    <definedName name="_187__123Graph_CCHART_17" localSheetId="31" hidden="1">[44]grafy!#REF!</definedName>
    <definedName name="_187__123Graph_CCHART_17" hidden="1">[44]grafy!#REF!</definedName>
    <definedName name="_188__123Graph_CCHART_18" localSheetId="52" hidden="1">[44]grafy!#REF!</definedName>
    <definedName name="_188__123Graph_CCHART_18" localSheetId="53" hidden="1">[44]grafy!#REF!</definedName>
    <definedName name="_188__123Graph_CCHART_18" localSheetId="34" hidden="1">[44]grafy!#REF!</definedName>
    <definedName name="_188__123Graph_CCHART_18" localSheetId="27" hidden="1">[44]grafy!#REF!</definedName>
    <definedName name="_188__123Graph_CCHART_18" localSheetId="28" hidden="1">[44]grafy!#REF!</definedName>
    <definedName name="_188__123Graph_CCHART_18" localSheetId="31" hidden="1">[44]grafy!#REF!</definedName>
    <definedName name="_188__123Graph_CCHART_18" hidden="1">[44]grafy!#REF!</definedName>
    <definedName name="_189__123Graph_CCHART_19" hidden="1">[47]H!$B$81:$G$81</definedName>
    <definedName name="_19__123Graph_ACHART_14" hidden="1">[47]D!$E$58:$E$64</definedName>
    <definedName name="_19__123Graph_BCHART_2" hidden="1">[35]řady_sloupce!$I$5:$I$43</definedName>
    <definedName name="_194__123Graph_CCHART_2" localSheetId="52" hidden="1">[35]řady_sloupce!#REF!</definedName>
    <definedName name="_194__123Graph_CCHART_2" localSheetId="53" hidden="1">[35]řady_sloupce!#REF!</definedName>
    <definedName name="_194__123Graph_CCHART_2" localSheetId="34" hidden="1">[35]řady_sloupce!#REF!</definedName>
    <definedName name="_194__123Graph_CCHART_2" localSheetId="27" hidden="1">[35]řady_sloupce!#REF!</definedName>
    <definedName name="_194__123Graph_CCHART_2" localSheetId="28" hidden="1">[35]řady_sloupce!#REF!</definedName>
    <definedName name="_194__123Graph_CCHART_2" localSheetId="31" hidden="1">[35]řady_sloupce!#REF!</definedName>
    <definedName name="_194__123Graph_CCHART_2" hidden="1">[35]řady_sloupce!#REF!</definedName>
    <definedName name="_195__123Graph_CCHART_20" hidden="1">[47]A!$B$12:$H$12</definedName>
    <definedName name="_196__123Graph_CCHART_22" hidden="1">'[44] data'!$G$30:$G$71</definedName>
    <definedName name="_197__123Graph_CCHART_23" localSheetId="52" hidden="1">[47]S!#REF!</definedName>
    <definedName name="_197__123Graph_CCHART_23" localSheetId="53" hidden="1">[47]S!#REF!</definedName>
    <definedName name="_197__123Graph_CCHART_23" localSheetId="34" hidden="1">[47]S!#REF!</definedName>
    <definedName name="_197__123Graph_CCHART_23" localSheetId="27" hidden="1">[47]S!#REF!</definedName>
    <definedName name="_197__123Graph_CCHART_23" localSheetId="28" hidden="1">[47]S!#REF!</definedName>
    <definedName name="_197__123Graph_CCHART_23" localSheetId="31" hidden="1">[47]S!#REF!</definedName>
    <definedName name="_197__123Graph_CCHART_23" hidden="1">[47]S!#REF!</definedName>
    <definedName name="_198__123Graph_CCHART_24" hidden="1">[47]U!$C$6:$E$6</definedName>
    <definedName name="_199__123Graph_CCHART_25" hidden="1">[47]U!$B$12:$D$12</definedName>
    <definedName name="_2___123Graph_AChart_2A" hidden="1">[11]CPIINDEX!$K$203:$K$304</definedName>
    <definedName name="_2__123Graph_ACHART_10" hidden="1">[37]pracovni!$E$49:$E$62</definedName>
    <definedName name="_2__123Graph_AChart_1A" hidden="1">[38]CPIINDEX!$O$263:$O$310</definedName>
    <definedName name="_2__123Graph_AChart_2A" hidden="1">[36]CPIINDEX!$K$203:$K$304</definedName>
    <definedName name="_2__123Graph_ACHART_8" localSheetId="52" hidden="1">#REF!</definedName>
    <definedName name="_2__123Graph_ACHART_8" localSheetId="53" hidden="1">#REF!</definedName>
    <definedName name="_2__123Graph_ACHART_8" localSheetId="28" hidden="1">#REF!</definedName>
    <definedName name="_2__123Graph_ACHART_8" localSheetId="31" hidden="1">#REF!</definedName>
    <definedName name="_2__123Graph_ACHART_8" hidden="1">#REF!</definedName>
    <definedName name="_2__123Graph_ADEV_EMPL" localSheetId="28" hidden="1">'[54]Time series'!#REF!</definedName>
    <definedName name="_2__123Graph_ADEV_EMPL" localSheetId="31" hidden="1">'[54]Time series'!#REF!</definedName>
    <definedName name="_2__123Graph_ADEV_EMPL" hidden="1">'[54]Time series'!#REF!</definedName>
    <definedName name="_2__123Graph_BCHART_1A" hidden="1">[20]data!$K$13:$K$91</definedName>
    <definedName name="_20__123Graph_ACHART_15" hidden="1">[44]grafy!$T$105:$T$121</definedName>
    <definedName name="_20__123Graph_BCHART_3" hidden="1">[35]řady_sloupce!$X$20:$X$31</definedName>
    <definedName name="_20__123Graph_BWB_ADJ_PRJ" hidden="1">[45]WB!$Q$257:$AK$257</definedName>
    <definedName name="_20__123Graph_XChart_2A" hidden="1">[38]CPIINDEX!$B$203:$B$310</definedName>
    <definedName name="_200__123Graph_CCHART_26" hidden="1">[47]H!$B$139:$H$139</definedName>
    <definedName name="_201__123Graph_CCHART_27" hidden="1">[47]K!$B$26:$D$26</definedName>
    <definedName name="_202__123Graph_CCHART_28" hidden="1">[47]C!$I$10:$K$10</definedName>
    <definedName name="_203__123Graph_CCHART_29" hidden="1">'[44] data'!$G$54:$G$67</definedName>
    <definedName name="_207__123Graph_CCHART_3" hidden="1">[35]řady_sloupce!$Y$20:$Y$31</definedName>
    <definedName name="_208__123Graph_CCHART_31" localSheetId="52" hidden="1">'[44] data'!#REF!</definedName>
    <definedName name="_208__123Graph_CCHART_31" localSheetId="53" hidden="1">'[44] data'!#REF!</definedName>
    <definedName name="_208__123Graph_CCHART_31" localSheetId="34" hidden="1">'[44] data'!#REF!</definedName>
    <definedName name="_208__123Graph_CCHART_31" localSheetId="27" hidden="1">'[44] data'!#REF!</definedName>
    <definedName name="_208__123Graph_CCHART_31" localSheetId="28" hidden="1">'[44] data'!#REF!</definedName>
    <definedName name="_208__123Graph_CCHART_31" localSheetId="31" hidden="1">'[44] data'!#REF!</definedName>
    <definedName name="_208__123Graph_CCHART_31" hidden="1">'[44] data'!#REF!</definedName>
    <definedName name="_209__123Graph_CCHART_32" hidden="1">[47]H!$B$147:$C$147</definedName>
    <definedName name="_21__123Graph_ACHART_16" hidden="1">[47]D!$C$87:$C$90</definedName>
    <definedName name="_21__123Graph_BCHART_4" hidden="1">[35]řady_sloupce!$G$5:$G$43</definedName>
    <definedName name="_21__123Graph_BWB_ADJ_PRJ" hidden="1">[45]WB!$Q$257:$AK$257</definedName>
    <definedName name="_21__123Graph_CCHART_1" hidden="1">[39]A!$C$24:$AJ$24</definedName>
    <definedName name="_210__123Graph_CCHART_33" hidden="1">[47]K!$B$25:$E$25</definedName>
    <definedName name="_211__123Graph_CCHART_35" hidden="1">[47]H!$B$174:$C$174</definedName>
    <definedName name="_212__123Graph_CCHART_36" hidden="1">[47]D!$B$113:$G$113</definedName>
    <definedName name="_213__123Graph_CCHART_37" localSheetId="52" hidden="1">[47]S!#REF!</definedName>
    <definedName name="_213__123Graph_CCHART_37" localSheetId="53" hidden="1">[47]S!#REF!</definedName>
    <definedName name="_213__123Graph_CCHART_37" localSheetId="34" hidden="1">[47]S!#REF!</definedName>
    <definedName name="_213__123Graph_CCHART_37" localSheetId="27" hidden="1">[47]S!#REF!</definedName>
    <definedName name="_213__123Graph_CCHART_37" localSheetId="28" hidden="1">[47]S!#REF!</definedName>
    <definedName name="_213__123Graph_CCHART_37" localSheetId="31" hidden="1">[47]S!#REF!</definedName>
    <definedName name="_213__123Graph_CCHART_37" hidden="1">[47]S!#REF!</definedName>
    <definedName name="_214__123Graph_CCHART_38" hidden="1">[47]F!$B$60:$I$60</definedName>
    <definedName name="_215__123Graph_CCHART_39" hidden="1">[47]D!$B$156:$G$156</definedName>
    <definedName name="_22__123Graph_ACHART_17" localSheetId="52" hidden="1">[44]grafy!#REF!</definedName>
    <definedName name="_22__123Graph_ACHART_17" localSheetId="53" hidden="1">[44]grafy!#REF!</definedName>
    <definedName name="_22__123Graph_ACHART_17" localSheetId="34" hidden="1">[44]grafy!#REF!</definedName>
    <definedName name="_22__123Graph_ACHART_17" localSheetId="27" hidden="1">[44]grafy!#REF!</definedName>
    <definedName name="_22__123Graph_ACHART_17" localSheetId="28" hidden="1">[44]grafy!#REF!</definedName>
    <definedName name="_22__123Graph_ACHART_17" localSheetId="31" hidden="1">[44]grafy!#REF!</definedName>
    <definedName name="_22__123Graph_ACHART_17" hidden="1">[44]grafy!#REF!</definedName>
    <definedName name="_22__123Graph_BCHART_5" hidden="1">[37]pracovni!$G$95:$G$111</definedName>
    <definedName name="_22__123Graph_CCHART_1" hidden="1">[39]A!$C$24:$AJ$24</definedName>
    <definedName name="_22__123Graph_CCHART_2" hidden="1">[39]A!$C$38:$AJ$38</definedName>
    <definedName name="_22__123Graph_XChart_3A" hidden="1">[38]CPIINDEX!$B$203:$B$310</definedName>
    <definedName name="_220__123Graph_CCHART_4" hidden="1">[35]řady_sloupce!$T$9:$T$21</definedName>
    <definedName name="_221__123Graph_CCHART_41" localSheetId="52" hidden="1">[44]grafy!#REF!</definedName>
    <definedName name="_221__123Graph_CCHART_41" localSheetId="53" hidden="1">[44]grafy!#REF!</definedName>
    <definedName name="_221__123Graph_CCHART_41" localSheetId="34" hidden="1">[44]grafy!#REF!</definedName>
    <definedName name="_221__123Graph_CCHART_41" localSheetId="27" hidden="1">[44]grafy!#REF!</definedName>
    <definedName name="_221__123Graph_CCHART_41" localSheetId="28" hidden="1">[44]grafy!#REF!</definedName>
    <definedName name="_221__123Graph_CCHART_41" localSheetId="31" hidden="1">[44]grafy!#REF!</definedName>
    <definedName name="_221__123Graph_CCHART_41" hidden="1">[44]grafy!#REF!</definedName>
    <definedName name="_222__123Graph_CCHART_42" hidden="1">[44]grafy!$X$124:$X$126</definedName>
    <definedName name="_226__123Graph_CCHART_5" hidden="1">[35]řady_sloupce!$G$10:$G$25</definedName>
    <definedName name="_23__123Graph_ACHART_18" hidden="1">[47]H!$G$79:$G$82</definedName>
    <definedName name="_23__123Graph_BCHART_6" hidden="1">[35]řady_sloupce!$B$2:$B$17</definedName>
    <definedName name="_23__123Graph_CCHART_2" hidden="1">[39]A!$C$38:$AJ$38</definedName>
    <definedName name="_23__123Graph_XCHART_1" hidden="1">[39]A!$C$5:$AJ$5</definedName>
    <definedName name="_231__123Graph_CCHART_6" hidden="1">[35]řady_sloupce!$E$2:$E$14</definedName>
    <definedName name="_235__123Graph_CCHART_7" hidden="1">[35]řady_sloupce!$E$3:$E$14</definedName>
    <definedName name="_238__123Graph_CCHART_8" hidden="1">[55]diferencial!$E$257:$E$381</definedName>
    <definedName name="_24__123Graph_ACHART_1" hidden="1">[50]IPC1988!$C$176:$C$182</definedName>
    <definedName name="_24__123Graph_ACHART_19" hidden="1">[47]H!$B$79:$G$79</definedName>
    <definedName name="_24__123Graph_BCHART_7" hidden="1">[35]řady_sloupce!$B$3:$B$14</definedName>
    <definedName name="_24__123Graph_XCHART_1" hidden="1">[39]A!$C$5:$AJ$5</definedName>
    <definedName name="_24__123Graph_XCHART_2" hidden="1">[39]A!$C$39:$AJ$39</definedName>
    <definedName name="_24__123Graph_XChart_4A" hidden="1">[38]CPIINDEX!$B$239:$B$298</definedName>
    <definedName name="_241__123Graph_CCHART_9" hidden="1">[55]sazby!$E$507:$E$632</definedName>
    <definedName name="_245__123Graph_DCHART_1" hidden="1">[35]řady_sloupce!$C$8:$S$8</definedName>
    <definedName name="_25__123Graph_ACHART_2" hidden="1">[50]IPC1988!$B$176:$B$182</definedName>
    <definedName name="_25__123Graph_BCHART_8" hidden="1">[35]řady_sloupce!$C$6:$C$22</definedName>
    <definedName name="_25__123Graph_XCHART_2" hidden="1">[39]A!$C$39:$AJ$39</definedName>
    <definedName name="_250__123Graph_DCHART_10" hidden="1">[37]pracovni!$F$49:$F$65</definedName>
    <definedName name="_251__123Graph_DCHART_11" hidden="1">[47]O!$B$19:$H$19</definedName>
    <definedName name="_252__123Graph_DCHART_12" hidden="1">[43]H!$B$48:$G$48</definedName>
    <definedName name="_254__123Graph_DCHART_13" hidden="1">[42]D!$G$150:$G$161</definedName>
    <definedName name="_255__123Graph_DCHART_14" hidden="1">[43]H!$B$48:$G$48</definedName>
    <definedName name="_256__123Graph_DCHART_17" localSheetId="52" hidden="1">[44]grafy!#REF!</definedName>
    <definedName name="_256__123Graph_DCHART_17" localSheetId="53" hidden="1">[44]grafy!#REF!</definedName>
    <definedName name="_256__123Graph_DCHART_17" localSheetId="34" hidden="1">[44]grafy!#REF!</definedName>
    <definedName name="_256__123Graph_DCHART_17" localSheetId="27" hidden="1">[44]grafy!#REF!</definedName>
    <definedName name="_256__123Graph_DCHART_17" localSheetId="28" hidden="1">[44]grafy!#REF!</definedName>
    <definedName name="_256__123Graph_DCHART_17" localSheetId="31" hidden="1">[44]grafy!#REF!</definedName>
    <definedName name="_256__123Graph_DCHART_17" hidden="1">[44]grafy!#REF!</definedName>
    <definedName name="_257__123Graph_DCHART_19" hidden="1">[47]H!$B$82:$G$82</definedName>
    <definedName name="_26__123Graph_BCHART_9" hidden="1">[35]řady_sloupce!$D$5:$D$9</definedName>
    <definedName name="_262__123Graph_DCHART_2" hidden="1">[35]řady_sloupce!$F$20:$AI$20</definedName>
    <definedName name="_263__123Graph_DCHART_20" hidden="1">[47]A!$B$13:$H$13</definedName>
    <definedName name="_264__123Graph_DCHART_23" localSheetId="52" hidden="1">[47]S!#REF!</definedName>
    <definedName name="_264__123Graph_DCHART_23" localSheetId="53" hidden="1">[47]S!#REF!</definedName>
    <definedName name="_264__123Graph_DCHART_23" localSheetId="34" hidden="1">[47]S!#REF!</definedName>
    <definedName name="_264__123Graph_DCHART_23" localSheetId="27" hidden="1">[47]S!#REF!</definedName>
    <definedName name="_264__123Graph_DCHART_23" localSheetId="28" hidden="1">[47]S!#REF!</definedName>
    <definedName name="_264__123Graph_DCHART_23" localSheetId="31" hidden="1">[47]S!#REF!</definedName>
    <definedName name="_264__123Graph_DCHART_23" hidden="1">[47]S!#REF!</definedName>
    <definedName name="_265__123Graph_DCHART_24" hidden="1">'[44] data'!$DS$54:$DS$66</definedName>
    <definedName name="_266__123Graph_DCHART_26" hidden="1">[47]H!$B$140:$H$140</definedName>
    <definedName name="_267__123Graph_DCHART_27" hidden="1">[47]K!$B$27:$D$27</definedName>
    <definedName name="_27__123Graph_CCHART_1" hidden="1">[35]řady_sloupce!$C$7:$S$7</definedName>
    <definedName name="_271__123Graph_DCHART_3" hidden="1">[35]řady_sloupce!$Z$20:$Z$31</definedName>
    <definedName name="_272__123Graph_DCHART_32" hidden="1">[47]H!$B$148:$C$148</definedName>
    <definedName name="_273__123Graph_DCHART_33" hidden="1">[47]K!$B$26:$E$26</definedName>
    <definedName name="_274__123Graph_DCHART_35" hidden="1">[47]H!$B$175:$C$175</definedName>
    <definedName name="_275__123Graph_DCHART_36" hidden="1">[47]D!$B$114:$G$114</definedName>
    <definedName name="_276__123Graph_DCHART_37" localSheetId="52" hidden="1">[47]S!#REF!</definedName>
    <definedName name="_276__123Graph_DCHART_37" localSheetId="53" hidden="1">[47]S!#REF!</definedName>
    <definedName name="_276__123Graph_DCHART_37" localSheetId="34" hidden="1">[47]S!#REF!</definedName>
    <definedName name="_276__123Graph_DCHART_37" localSheetId="27" hidden="1">[47]S!#REF!</definedName>
    <definedName name="_276__123Graph_DCHART_37" localSheetId="28" hidden="1">[47]S!#REF!</definedName>
    <definedName name="_276__123Graph_DCHART_37" localSheetId="31" hidden="1">[47]S!#REF!</definedName>
    <definedName name="_276__123Graph_DCHART_37" hidden="1">[47]S!#REF!</definedName>
    <definedName name="_277__123Graph_DCHART_38" hidden="1">[47]F!$B$61:$I$61</definedName>
    <definedName name="_278__123Graph_DCHART_39" hidden="1">[47]D!$B$157:$G$157</definedName>
    <definedName name="_28__123Graph_CCHART_10" hidden="1">[37]pracovni!$G$49:$G$62</definedName>
    <definedName name="_280__123Graph_DCHART_4" hidden="1">'[40]produkt a mzda'!$R$4:$R$32</definedName>
    <definedName name="_281__123Graph_DCHART_5" localSheetId="52" hidden="1">[43]F!#REF!</definedName>
    <definedName name="_281__123Graph_DCHART_5" localSheetId="53" hidden="1">[43]F!#REF!</definedName>
    <definedName name="_281__123Graph_DCHART_5" localSheetId="34" hidden="1">[43]F!#REF!</definedName>
    <definedName name="_281__123Graph_DCHART_5" localSheetId="27" hidden="1">[43]F!#REF!</definedName>
    <definedName name="_281__123Graph_DCHART_5" localSheetId="28" hidden="1">[43]F!#REF!</definedName>
    <definedName name="_281__123Graph_DCHART_5" localSheetId="31" hidden="1">[43]F!#REF!</definedName>
    <definedName name="_281__123Graph_DCHART_5" hidden="1">[43]F!#REF!</definedName>
    <definedName name="_286__123Graph_DCHART_6" hidden="1">[35]řady_sloupce!$D$2:$D$17</definedName>
    <definedName name="_29__123Graph_ACHART_2" hidden="1">[35]řady_sloupce!$E$5:$E$43</definedName>
    <definedName name="_29__123Graph_CCHART_11" hidden="1">[40]nezaměstnaní!$N$145:$N$176</definedName>
    <definedName name="_290__123Graph_DCHART_7" hidden="1">[35]řady_sloupce!$D$3:$D$14</definedName>
    <definedName name="_291__123Graph_DCHART_8" hidden="1">[43]G!$F$5:$F$9</definedName>
    <definedName name="_295__123Graph_DCHART_9" hidden="1">[55]sazby!$F$507:$F$632</definedName>
    <definedName name="_299__123Graph_ECHART_1" hidden="1">[35]řady_sloupce!$C$9:$S$9</definedName>
    <definedName name="_3___123Graph_AChart_3A" hidden="1">[11]CPIINDEX!$O$203:$O$304</definedName>
    <definedName name="_3__123Graph_ACHART_1" hidden="1">[39]A!$C$31:$AJ$31</definedName>
    <definedName name="_3__123Graph_ACHART_11" hidden="1">[35]řady_sloupce!$E$6:$E$47</definedName>
    <definedName name="_3__123Graph_AChart_3A" hidden="1">[36]CPIINDEX!$O$203:$O$304</definedName>
    <definedName name="_3__123Graph_AGROWTH_CPI" hidden="1">[56]Data!#REF!</definedName>
    <definedName name="_3__123Graph_BCHART_8" localSheetId="52" hidden="1">#REF!</definedName>
    <definedName name="_3__123Graph_BCHART_8" localSheetId="53" hidden="1">#REF!</definedName>
    <definedName name="_3__123Graph_BCHART_8" localSheetId="28" hidden="1">#REF!</definedName>
    <definedName name="_3__123Graph_BCHART_8" localSheetId="31" hidden="1">#REF!</definedName>
    <definedName name="_3__123Graph_BCHART_8" hidden="1">#REF!</definedName>
    <definedName name="_3__123Graph_BDEV_EMPL" localSheetId="28" hidden="1">'[54]Time series'!#REF!</definedName>
    <definedName name="_3__123Graph_BDEV_EMPL" localSheetId="31" hidden="1">'[54]Time series'!#REF!</definedName>
    <definedName name="_3__123Graph_BDEV_EMPL" hidden="1">'[54]Time series'!#REF!</definedName>
    <definedName name="_3__123Graph_XCHART_1A" hidden="1">[20]data!$B$13:$B$91</definedName>
    <definedName name="_30__123Graph_ACHART_20" hidden="1">[47]A!$B$10:$H$10</definedName>
    <definedName name="_30__123Graph_CCHART_13" hidden="1">[42]D!$F$150:$F$161</definedName>
    <definedName name="_301__123Graph_ECHART_10" hidden="1">'[40]PH a mzda'!$R$226:$R$235</definedName>
    <definedName name="_302__123Graph_ECHART_13" hidden="1">[43]H!$B$49:$G$49</definedName>
    <definedName name="_303__123Graph_ECHART_14" hidden="1">[43]H!$B$49:$G$49</definedName>
    <definedName name="_308__123Graph_ECHART_2" localSheetId="52" hidden="1">[35]řady_sloupce!#REF!</definedName>
    <definedName name="_308__123Graph_ECHART_2" localSheetId="53" hidden="1">[35]řady_sloupce!#REF!</definedName>
    <definedName name="_308__123Graph_ECHART_2" localSheetId="34" hidden="1">[35]řady_sloupce!#REF!</definedName>
    <definedName name="_308__123Graph_ECHART_2" localSheetId="27" hidden="1">[35]řady_sloupce!#REF!</definedName>
    <definedName name="_308__123Graph_ECHART_2" localSheetId="28" hidden="1">[35]řady_sloupce!#REF!</definedName>
    <definedName name="_308__123Graph_ECHART_2" localSheetId="31" hidden="1">[35]řady_sloupce!#REF!</definedName>
    <definedName name="_308__123Graph_ECHART_2" hidden="1">[35]řady_sloupce!#REF!</definedName>
    <definedName name="_309__123Graph_ECHART_20" hidden="1">[47]A!$B$17:$H$17</definedName>
    <definedName name="_31__123Graph_ACHART_21" hidden="1">'[44] data'!$F$17:$F$68</definedName>
    <definedName name="_31__123Graph_CCHART_2" localSheetId="52" hidden="1">[35]řady_sloupce!#REF!</definedName>
    <definedName name="_31__123Graph_CCHART_2" localSheetId="53" hidden="1">[35]řady_sloupce!#REF!</definedName>
    <definedName name="_31__123Graph_CCHART_2" localSheetId="34" hidden="1">[35]řady_sloupce!#REF!</definedName>
    <definedName name="_31__123Graph_CCHART_2" localSheetId="27" hidden="1">[35]řady_sloupce!#REF!</definedName>
    <definedName name="_31__123Graph_CCHART_2" localSheetId="28" hidden="1">[35]řady_sloupce!#REF!</definedName>
    <definedName name="_31__123Graph_CCHART_2" localSheetId="31" hidden="1">[35]řady_sloupce!#REF!</definedName>
    <definedName name="_31__123Graph_CCHART_2" hidden="1">[35]řady_sloupce!#REF!</definedName>
    <definedName name="_310__123Graph_ECHART_23" localSheetId="52" hidden="1">[47]S!#REF!</definedName>
    <definedName name="_310__123Graph_ECHART_23" localSheetId="53" hidden="1">[47]S!#REF!</definedName>
    <definedName name="_310__123Graph_ECHART_23" localSheetId="34" hidden="1">[47]S!#REF!</definedName>
    <definedName name="_310__123Graph_ECHART_23" localSheetId="27" hidden="1">[47]S!#REF!</definedName>
    <definedName name="_310__123Graph_ECHART_23" localSheetId="28" hidden="1">[47]S!#REF!</definedName>
    <definedName name="_310__123Graph_ECHART_23" localSheetId="31" hidden="1">[47]S!#REF!</definedName>
    <definedName name="_310__123Graph_ECHART_23" hidden="1">[47]S!#REF!</definedName>
    <definedName name="_311__123Graph_ECHART_26" hidden="1">[47]H!$B$143:$H$143</definedName>
    <definedName name="_312__123Graph_ECHART_27" hidden="1">[47]K!$B$28:$D$28</definedName>
    <definedName name="_313__123Graph_ECHART_3" hidden="1">[43]D!$C$9:$E$9</definedName>
    <definedName name="_314__123Graph_ECHART_32" hidden="1">[47]H!$B$149:$C$149</definedName>
    <definedName name="_315__123Graph_ECHART_33" hidden="1">[47]K!$B$27:$E$27</definedName>
    <definedName name="_316__123Graph_ECHART_37" localSheetId="52" hidden="1">[47]S!#REF!</definedName>
    <definedName name="_316__123Graph_ECHART_37" localSheetId="53" hidden="1">[47]S!#REF!</definedName>
    <definedName name="_316__123Graph_ECHART_37" localSheetId="34" hidden="1">[47]S!#REF!</definedName>
    <definedName name="_316__123Graph_ECHART_37" localSheetId="27" hidden="1">[47]S!#REF!</definedName>
    <definedName name="_316__123Graph_ECHART_37" localSheetId="28" hidden="1">[47]S!#REF!</definedName>
    <definedName name="_316__123Graph_ECHART_37" localSheetId="31" hidden="1">[47]S!#REF!</definedName>
    <definedName name="_316__123Graph_ECHART_37" hidden="1">[47]S!#REF!</definedName>
    <definedName name="_317__123Graph_ECHART_38" hidden="1">[47]F!$B$18:$I$18</definedName>
    <definedName name="_318__123Graph_ECHART_4" hidden="1">[43]E!$C$9:$E$9</definedName>
    <definedName name="_32__123Graph_ACHART_22" hidden="1">[47]C!$E$57:$E$63</definedName>
    <definedName name="_32__123Graph_CCHART_3" hidden="1">[35]řady_sloupce!$Y$20:$Y$31</definedName>
    <definedName name="_322__123Graph_ECHART_5" hidden="1">[35]řady_sloupce!$E$10:$E$25</definedName>
    <definedName name="_323__123Graph_ECHART_6" localSheetId="52" hidden="1">[43]F!#REF!</definedName>
    <definedName name="_323__123Graph_ECHART_6" localSheetId="53" hidden="1">[43]F!#REF!</definedName>
    <definedName name="_323__123Graph_ECHART_6" localSheetId="34" hidden="1">[43]F!#REF!</definedName>
    <definedName name="_323__123Graph_ECHART_6" localSheetId="27" hidden="1">[43]F!#REF!</definedName>
    <definedName name="_323__123Graph_ECHART_6" localSheetId="28" hidden="1">[43]F!#REF!</definedName>
    <definedName name="_323__123Graph_ECHART_6" localSheetId="31" hidden="1">[43]F!#REF!</definedName>
    <definedName name="_323__123Graph_ECHART_6" hidden="1">[43]F!#REF!</definedName>
    <definedName name="_327__123Graph_ECHART_7" hidden="1">[35]řady_sloupce!$G$3:$G$14</definedName>
    <definedName name="_33__123Graph_ACHART_23" localSheetId="52" hidden="1">[47]S!#REF!</definedName>
    <definedName name="_33__123Graph_ACHART_23" localSheetId="53" hidden="1">[47]S!#REF!</definedName>
    <definedName name="_33__123Graph_ACHART_23" localSheetId="34" hidden="1">[47]S!#REF!</definedName>
    <definedName name="_33__123Graph_ACHART_23" localSheetId="27" hidden="1">[47]S!#REF!</definedName>
    <definedName name="_33__123Graph_ACHART_23" localSheetId="28" hidden="1">[47]S!#REF!</definedName>
    <definedName name="_33__123Graph_ACHART_23" localSheetId="31" hidden="1">[47]S!#REF!</definedName>
    <definedName name="_33__123Graph_ACHART_23" hidden="1">[47]S!#REF!</definedName>
    <definedName name="_33__123Graph_CCHART_4" hidden="1">[35]řady_sloupce!$T$9:$T$21</definedName>
    <definedName name="_332__123Graph_ECHART_9" hidden="1">[37]pracovni!$F$29:$F$45</definedName>
    <definedName name="_334__123Graph_FCHART_10" hidden="1">'[40]PH a mzda'!$H$226:$H$235</definedName>
    <definedName name="_335__123Graph_FCHART_13" localSheetId="52" hidden="1">[43]H!#REF!</definedName>
    <definedName name="_335__123Graph_FCHART_13" localSheetId="53" hidden="1">[43]H!#REF!</definedName>
    <definedName name="_335__123Graph_FCHART_13" localSheetId="34" hidden="1">[43]H!#REF!</definedName>
    <definedName name="_335__123Graph_FCHART_13" localSheetId="27" hidden="1">[43]H!#REF!</definedName>
    <definedName name="_335__123Graph_FCHART_13" localSheetId="28" hidden="1">[43]H!#REF!</definedName>
    <definedName name="_335__123Graph_FCHART_13" localSheetId="31" hidden="1">[43]H!#REF!</definedName>
    <definedName name="_335__123Graph_FCHART_13" hidden="1">[43]H!#REF!</definedName>
    <definedName name="_336__123Graph_FCHART_14" localSheetId="52" hidden="1">[43]H!#REF!</definedName>
    <definedName name="_336__123Graph_FCHART_14" localSheetId="53" hidden="1">[43]H!#REF!</definedName>
    <definedName name="_336__123Graph_FCHART_14" localSheetId="34" hidden="1">[43]H!#REF!</definedName>
    <definedName name="_336__123Graph_FCHART_14" localSheetId="27" hidden="1">[43]H!#REF!</definedName>
    <definedName name="_336__123Graph_FCHART_14" localSheetId="28" hidden="1">[43]H!#REF!</definedName>
    <definedName name="_336__123Graph_FCHART_14" localSheetId="31" hidden="1">[43]H!#REF!</definedName>
    <definedName name="_336__123Graph_FCHART_14" hidden="1">[43]H!#REF!</definedName>
    <definedName name="_34__123Graph_ACHART_24" hidden="1">[47]U!$C$4:$E$4</definedName>
    <definedName name="_34__123Graph_CCHART_5" hidden="1">[35]řady_sloupce!$G$10:$G$25</definedName>
    <definedName name="_341__123Graph_FCHART_2" hidden="1">[35]řady_sloupce!$D$9:$D$24</definedName>
    <definedName name="_342__123Graph_FCHART_23" localSheetId="52" hidden="1">[47]S!#REF!</definedName>
    <definedName name="_342__123Graph_FCHART_23" localSheetId="53" hidden="1">[47]S!#REF!</definedName>
    <definedName name="_342__123Graph_FCHART_23" localSheetId="34" hidden="1">[47]S!#REF!</definedName>
    <definedName name="_342__123Graph_FCHART_23" localSheetId="27" hidden="1">[47]S!#REF!</definedName>
    <definedName name="_342__123Graph_FCHART_23" localSheetId="28" hidden="1">[47]S!#REF!</definedName>
    <definedName name="_342__123Graph_FCHART_23" localSheetId="31" hidden="1">[47]S!#REF!</definedName>
    <definedName name="_342__123Graph_FCHART_23" hidden="1">[47]S!#REF!</definedName>
    <definedName name="_343__123Graph_FCHART_27" hidden="1">[47]K!$B$29:$D$29</definedName>
    <definedName name="_344__123Graph_FCHART_3" hidden="1">[43]D!$C$10:$E$10</definedName>
    <definedName name="_345__123Graph_FCHART_33" hidden="1">[47]K!$B$28:$E$28</definedName>
    <definedName name="_346__123Graph_FCHART_37" localSheetId="52" hidden="1">[47]S!#REF!</definedName>
    <definedName name="_346__123Graph_FCHART_37" localSheetId="53" hidden="1">[47]S!#REF!</definedName>
    <definedName name="_346__123Graph_FCHART_37" localSheetId="34" hidden="1">[47]S!#REF!</definedName>
    <definedName name="_346__123Graph_FCHART_37" localSheetId="27" hidden="1">[47]S!#REF!</definedName>
    <definedName name="_346__123Graph_FCHART_37" localSheetId="28" hidden="1">[47]S!#REF!</definedName>
    <definedName name="_346__123Graph_FCHART_37" localSheetId="31" hidden="1">[47]S!#REF!</definedName>
    <definedName name="_346__123Graph_FCHART_37" hidden="1">[47]S!#REF!</definedName>
    <definedName name="_347__123Graph_FCHART_4" hidden="1">[43]E!$C$10:$E$10</definedName>
    <definedName name="_348__123Graph_FCHART_5" localSheetId="52" hidden="1">[43]F!#REF!</definedName>
    <definedName name="_348__123Graph_FCHART_5" localSheetId="53" hidden="1">[43]F!#REF!</definedName>
    <definedName name="_348__123Graph_FCHART_5" localSheetId="34" hidden="1">[43]F!#REF!</definedName>
    <definedName name="_348__123Graph_FCHART_5" localSheetId="27" hidden="1">[43]F!#REF!</definedName>
    <definedName name="_348__123Graph_FCHART_5" localSheetId="28" hidden="1">[43]F!#REF!</definedName>
    <definedName name="_348__123Graph_FCHART_5" localSheetId="31" hidden="1">[43]F!#REF!</definedName>
    <definedName name="_348__123Graph_FCHART_5" hidden="1">[43]F!#REF!</definedName>
    <definedName name="_35__123Graph_ACHART_25" hidden="1">[47]U!$B$10:$D$10</definedName>
    <definedName name="_35__123Graph_CCHART_6" hidden="1">[35]řady_sloupce!$E$2:$E$14</definedName>
    <definedName name="_352__123Graph_FCHART_7" hidden="1">[35]řady_sloupce!$F$3:$F$14</definedName>
    <definedName name="_353__123Graph_LBL_ACHART_23" localSheetId="52" hidden="1">[47]S!#REF!</definedName>
    <definedName name="_353__123Graph_LBL_ACHART_23" localSheetId="53" hidden="1">[47]S!#REF!</definedName>
    <definedName name="_353__123Graph_LBL_ACHART_23" localSheetId="34" hidden="1">[47]S!#REF!</definedName>
    <definedName name="_353__123Graph_LBL_ACHART_23" localSheetId="27" hidden="1">[47]S!#REF!</definedName>
    <definedName name="_353__123Graph_LBL_ACHART_23" localSheetId="28" hidden="1">[47]S!#REF!</definedName>
    <definedName name="_353__123Graph_LBL_ACHART_23" localSheetId="31" hidden="1">[47]S!#REF!</definedName>
    <definedName name="_353__123Graph_LBL_ACHART_23" hidden="1">[47]S!#REF!</definedName>
    <definedName name="_354__123Graph_LBL_ACHART_24" hidden="1">[47]U!$C$4:$E$4</definedName>
    <definedName name="_355__123Graph_LBL_ACHART_26" hidden="1">[47]H!$B$137:$H$137</definedName>
    <definedName name="_356__123Graph_LBL_ACHART_28" hidden="1">[47]C!$I$8:$K$8</definedName>
    <definedName name="_357__123Graph_LBL_ACHART_3" hidden="1">[43]D!$C$5:$I$5</definedName>
    <definedName name="_358__123Graph_LBL_ACHART_31" hidden="1">[47]M!$B$88:$I$88</definedName>
    <definedName name="_359__123Graph_LBL_ACHART_36" hidden="1">[47]D!$B$111:$G$111</definedName>
    <definedName name="_36__123Graph_ACHART_26" hidden="1">[47]H!$B$137:$H$137</definedName>
    <definedName name="_36__123Graph_CCHART_7" hidden="1">[35]řady_sloupce!$E$3:$E$14</definedName>
    <definedName name="_360__123Graph_LBL_ACHART_37" localSheetId="52" hidden="1">[47]S!#REF!</definedName>
    <definedName name="_360__123Graph_LBL_ACHART_37" localSheetId="53" hidden="1">[47]S!#REF!</definedName>
    <definedName name="_360__123Graph_LBL_ACHART_37" localSheetId="34" hidden="1">[47]S!#REF!</definedName>
    <definedName name="_360__123Graph_LBL_ACHART_37" localSheetId="27" hidden="1">[47]S!#REF!</definedName>
    <definedName name="_360__123Graph_LBL_ACHART_37" localSheetId="28" hidden="1">[47]S!#REF!</definedName>
    <definedName name="_360__123Graph_LBL_ACHART_37" localSheetId="31" hidden="1">[47]S!#REF!</definedName>
    <definedName name="_360__123Graph_LBL_ACHART_37" hidden="1">[47]S!#REF!</definedName>
    <definedName name="_361__123Graph_LBL_ACHART_39" hidden="1">[47]D!$B$154:$G$154</definedName>
    <definedName name="_362__123Graph_LBL_ACHART_4" hidden="1">[43]E!$C$5:$I$5</definedName>
    <definedName name="_363__123Graph_LBL_ACHART_6" localSheetId="52" hidden="1">[43]F!#REF!</definedName>
    <definedName name="_363__123Graph_LBL_ACHART_6" localSheetId="53" hidden="1">[43]F!#REF!</definedName>
    <definedName name="_363__123Graph_LBL_ACHART_6" localSheetId="34" hidden="1">[43]F!#REF!</definedName>
    <definedName name="_363__123Graph_LBL_ACHART_6" localSheetId="27" hidden="1">[43]F!#REF!</definedName>
    <definedName name="_363__123Graph_LBL_ACHART_6" localSheetId="28" hidden="1">[43]F!#REF!</definedName>
    <definedName name="_363__123Graph_LBL_ACHART_6" localSheetId="31" hidden="1">[43]F!#REF!</definedName>
    <definedName name="_363__123Graph_LBL_ACHART_6" hidden="1">[43]F!#REF!</definedName>
    <definedName name="_364__123Graph_LBL_BCHART_23" localSheetId="52" hidden="1">[47]S!#REF!</definedName>
    <definedName name="_364__123Graph_LBL_BCHART_23" localSheetId="53" hidden="1">[47]S!#REF!</definedName>
    <definedName name="_364__123Graph_LBL_BCHART_23" localSheetId="34" hidden="1">[47]S!#REF!</definedName>
    <definedName name="_364__123Graph_LBL_BCHART_23" localSheetId="27" hidden="1">[47]S!#REF!</definedName>
    <definedName name="_364__123Graph_LBL_BCHART_23" localSheetId="28" hidden="1">[47]S!#REF!</definedName>
    <definedName name="_364__123Graph_LBL_BCHART_23" localSheetId="31" hidden="1">[47]S!#REF!</definedName>
    <definedName name="_364__123Graph_LBL_BCHART_23" hidden="1">[47]S!#REF!</definedName>
    <definedName name="_365__123Graph_LBL_BCHART_24" hidden="1">[47]U!$C$5:$E$5</definedName>
    <definedName name="_366__123Graph_LBL_BCHART_28" hidden="1">[47]C!$I$9:$K$9</definedName>
    <definedName name="_367__123Graph_LBL_BCHART_3" hidden="1">[43]D!$C$6:$I$6</definedName>
    <definedName name="_368__123Graph_LBL_BCHART_31" hidden="1">[47]M!$B$89:$I$89</definedName>
    <definedName name="_369__123Graph_LBL_BCHART_32" hidden="1">[47]H!$F$146:$H$146</definedName>
    <definedName name="_37__123Graph_ACHART_27" hidden="1">[47]K!$B$24:$D$24</definedName>
    <definedName name="_37__123Graph_ACPI_ER_LOG" hidden="1">[57]ER!#REF!</definedName>
    <definedName name="_37__123Graph_CCHART_8" hidden="1">[55]diferencial!$E$257:$E$381</definedName>
    <definedName name="_370__123Graph_LBL_BCHART_36" hidden="1">[47]D!$B$112:$G$112</definedName>
    <definedName name="_371__123Graph_LBL_BCHART_37" localSheetId="52" hidden="1">[47]S!#REF!</definedName>
    <definedName name="_371__123Graph_LBL_BCHART_37" localSheetId="53" hidden="1">[47]S!#REF!</definedName>
    <definedName name="_371__123Graph_LBL_BCHART_37" localSheetId="34" hidden="1">[47]S!#REF!</definedName>
    <definedName name="_371__123Graph_LBL_BCHART_37" localSheetId="27" hidden="1">[47]S!#REF!</definedName>
    <definedName name="_371__123Graph_LBL_BCHART_37" localSheetId="28" hidden="1">[47]S!#REF!</definedName>
    <definedName name="_371__123Graph_LBL_BCHART_37" localSheetId="31" hidden="1">[47]S!#REF!</definedName>
    <definedName name="_371__123Graph_LBL_BCHART_37" hidden="1">[47]S!#REF!</definedName>
    <definedName name="_372__123Graph_LBL_BCHART_39" hidden="1">[47]D!$B$155:$G$155</definedName>
    <definedName name="_373__123Graph_LBL_BCHART_4" hidden="1">[43]E!$C$6:$I$6</definedName>
    <definedName name="_374__123Graph_LBL_BCHART_6" localSheetId="52" hidden="1">[43]F!#REF!</definedName>
    <definedName name="_374__123Graph_LBL_BCHART_6" localSheetId="53" hidden="1">[43]F!#REF!</definedName>
    <definedName name="_374__123Graph_LBL_BCHART_6" localSheetId="34" hidden="1">[43]F!#REF!</definedName>
    <definedName name="_374__123Graph_LBL_BCHART_6" localSheetId="27" hidden="1">[43]F!#REF!</definedName>
    <definedName name="_374__123Graph_LBL_BCHART_6" localSheetId="28" hidden="1">[43]F!#REF!</definedName>
    <definedName name="_374__123Graph_LBL_BCHART_6" localSheetId="31" hidden="1">[43]F!#REF!</definedName>
    <definedName name="_374__123Graph_LBL_BCHART_6" hidden="1">[43]F!#REF!</definedName>
    <definedName name="_375__123Graph_LBL_CCHART_1" hidden="1">[47]A!$B$17:$H$17</definedName>
    <definedName name="_376__123Graph_LBL_CCHART_24" hidden="1">[47]U!$C$6:$E$6</definedName>
    <definedName name="_377__123Graph_LBL_CCHART_26" hidden="1">[47]H!$B$139:$H$139</definedName>
    <definedName name="_378__123Graph_LBL_CCHART_28" hidden="1">[47]C!$I$10:$K$10</definedName>
    <definedName name="_379__123Graph_LBL_CCHART_32" hidden="1">[47]H!$F$147:$H$147</definedName>
    <definedName name="_38__123Graph_ACHART_28" hidden="1">[47]C!$I$8:$K$8</definedName>
    <definedName name="_38__123Graph_CCHART_9" hidden="1">[55]sazby!$E$507:$E$632</definedName>
    <definedName name="_380__123Graph_LBL_CCHART_36" hidden="1">[47]D!$B$113:$G$113</definedName>
    <definedName name="_381__123Graph_LBL_CCHART_39" hidden="1">[47]D!$B$156:$G$156</definedName>
    <definedName name="_382__123Graph_LBL_CCHART_6" localSheetId="52" hidden="1">[43]F!#REF!</definedName>
    <definedName name="_382__123Graph_LBL_CCHART_6" localSheetId="53" hidden="1">[43]F!#REF!</definedName>
    <definedName name="_382__123Graph_LBL_CCHART_6" localSheetId="34" hidden="1">[43]F!#REF!</definedName>
    <definedName name="_382__123Graph_LBL_CCHART_6" localSheetId="27" hidden="1">[43]F!#REF!</definedName>
    <definedName name="_382__123Graph_LBL_CCHART_6" localSheetId="28" hidden="1">[43]F!#REF!</definedName>
    <definedName name="_382__123Graph_LBL_CCHART_6" localSheetId="31" hidden="1">[43]F!#REF!</definedName>
    <definedName name="_382__123Graph_LBL_CCHART_6" hidden="1">[43]F!#REF!</definedName>
    <definedName name="_383__123Graph_LBL_DCHART_11" hidden="1">[47]O!$B$19:$H$19</definedName>
    <definedName name="_384__123Graph_LBL_DCHART_20" localSheetId="52" hidden="1">[47]A!#REF!</definedName>
    <definedName name="_384__123Graph_LBL_DCHART_20" localSheetId="53" hidden="1">[47]A!#REF!</definedName>
    <definedName name="_384__123Graph_LBL_DCHART_20" localSheetId="34" hidden="1">[47]A!#REF!</definedName>
    <definedName name="_384__123Graph_LBL_DCHART_20" localSheetId="27" hidden="1">[47]A!#REF!</definedName>
    <definedName name="_384__123Graph_LBL_DCHART_20" localSheetId="28" hidden="1">[47]A!#REF!</definedName>
    <definedName name="_384__123Graph_LBL_DCHART_20" localSheetId="31" hidden="1">[47]A!#REF!</definedName>
    <definedName name="_384__123Graph_LBL_DCHART_20" hidden="1">[47]A!#REF!</definedName>
    <definedName name="_385__123Graph_LBL_DCHART_23" localSheetId="52" hidden="1">[47]S!#REF!</definedName>
    <definedName name="_385__123Graph_LBL_DCHART_23" localSheetId="53" hidden="1">[47]S!#REF!</definedName>
    <definedName name="_385__123Graph_LBL_DCHART_23" localSheetId="34" hidden="1">[47]S!#REF!</definedName>
    <definedName name="_385__123Graph_LBL_DCHART_23" localSheetId="27" hidden="1">[47]S!#REF!</definedName>
    <definedName name="_385__123Graph_LBL_DCHART_23" localSheetId="28" hidden="1">[47]S!#REF!</definedName>
    <definedName name="_385__123Graph_LBL_DCHART_23" localSheetId="31" hidden="1">[47]S!#REF!</definedName>
    <definedName name="_385__123Graph_LBL_DCHART_23" hidden="1">[47]S!#REF!</definedName>
    <definedName name="_386__123Graph_LBL_DCHART_32" hidden="1">[47]H!$F$148:$H$148</definedName>
    <definedName name="_387__123Graph_LBL_DCHART_36" hidden="1">[47]D!$B$114:$G$114</definedName>
    <definedName name="_388__123Graph_LBL_DCHART_39" hidden="1">[47]D!$B$157:$G$157</definedName>
    <definedName name="_389__123Graph_LBL_ECHART_20" hidden="1">[47]A!$B$17:$H$17</definedName>
    <definedName name="_39__123Graph_ACHART_29" hidden="1">[47]P!$C$102:$J$102</definedName>
    <definedName name="_39__123Graph_DCHART_1" hidden="1">[35]řady_sloupce!$C$8:$S$8</definedName>
    <definedName name="_390__123Graph_LBL_ECHART_26" hidden="1">[47]H!$B$143:$H$143</definedName>
    <definedName name="_391__123Graph_LBL_ECHART_38" hidden="1">[47]F!$B$18:$I$18</definedName>
    <definedName name="_392__123Graph_LBL_ECHART_9" hidden="1">[47]F!$B$18:$I$18</definedName>
    <definedName name="_393__123Graph_LBL_FCHART_3" hidden="1">[43]D!$C$10:$I$10</definedName>
    <definedName name="_394__123Graph_LBL_FCHART_4" hidden="1">[43]E!$C$10:$I$10</definedName>
    <definedName name="_399__123Graph_XCHART_1" hidden="1">[35]řady_sloupce!$A$5:$A$40</definedName>
    <definedName name="_4___123Graph_AChart_4A" hidden="1">[11]CPIINDEX!$O$239:$O$298</definedName>
    <definedName name="_4__123Graph_ACHART_1" hidden="1">[39]A!$C$31:$AJ$31</definedName>
    <definedName name="_4__123Graph_ACHART_12" hidden="1">[40]pracovni!$AL$111:$AL$117</definedName>
    <definedName name="_4__123Graph_ACHART_2" hidden="1">[39]A!$C$31:$AJ$31</definedName>
    <definedName name="_4__123Graph_AChart_2A" hidden="1">[38]CPIINDEX!$K$203:$K$304</definedName>
    <definedName name="_4__123Graph_AChart_4A" hidden="1">[36]CPIINDEX!$O$239:$O$298</definedName>
    <definedName name="_4__123Graph_CCHART_8" localSheetId="52" hidden="1">#REF!</definedName>
    <definedName name="_4__123Graph_CCHART_8" localSheetId="53" hidden="1">#REF!</definedName>
    <definedName name="_4__123Graph_CCHART_8" localSheetId="28" hidden="1">#REF!</definedName>
    <definedName name="_4__123Graph_CCHART_8" localSheetId="31" hidden="1">#REF!</definedName>
    <definedName name="_4__123Graph_CCHART_8" hidden="1">#REF!</definedName>
    <definedName name="_4__123Graph_CDEV_EMPL" localSheetId="28" hidden="1">'[54]Time series'!#REF!</definedName>
    <definedName name="_4__123Graph_CDEV_EMPL" localSheetId="31" hidden="1">'[54]Time series'!#REF!</definedName>
    <definedName name="_4__123Graph_CDEV_EMPL" hidden="1">'[54]Time series'!#REF!</definedName>
    <definedName name="_40__123Graph_DCHART_10" hidden="1">[37]pracovni!$F$49:$F$65</definedName>
    <definedName name="_404__123Graph_XCHART_10" hidden="1">[37]pracovni!$A$49:$A$65</definedName>
    <definedName name="_408__123Graph_XCHART_11" hidden="1">[35]řady_sloupce!$B$6:$B$47</definedName>
    <definedName name="_41__123Graph_DCHART_13" hidden="1">[42]D!$G$150:$G$161</definedName>
    <definedName name="_410__123Graph_XCHART_13" hidden="1">[42]D!$D$150:$D$161</definedName>
    <definedName name="_411__123Graph_XCHART_14" hidden="1">[47]D!$A$58:$A$64</definedName>
    <definedName name="_412__123Graph_XCHART_15" hidden="1">[44]grafy!$S$105:$S$121</definedName>
    <definedName name="_413__123Graph_XCHART_16" localSheetId="52" hidden="1">[44]grafy!#REF!</definedName>
    <definedName name="_413__123Graph_XCHART_16" localSheetId="53" hidden="1">[44]grafy!#REF!</definedName>
    <definedName name="_413__123Graph_XCHART_16" localSheetId="34" hidden="1">[44]grafy!#REF!</definedName>
    <definedName name="_413__123Graph_XCHART_16" localSheetId="27" hidden="1">[44]grafy!#REF!</definedName>
    <definedName name="_413__123Graph_XCHART_16" localSheetId="28" hidden="1">[44]grafy!#REF!</definedName>
    <definedName name="_413__123Graph_XCHART_16" localSheetId="31" hidden="1">[44]grafy!#REF!</definedName>
    <definedName name="_413__123Graph_XCHART_16" hidden="1">[44]grafy!#REF!</definedName>
    <definedName name="_414__123Graph_XCHART_17" localSheetId="52" hidden="1">[44]grafy!#REF!</definedName>
    <definedName name="_414__123Graph_XCHART_17" localSheetId="53" hidden="1">[44]grafy!#REF!</definedName>
    <definedName name="_414__123Graph_XCHART_17" localSheetId="34" hidden="1">[44]grafy!#REF!</definedName>
    <definedName name="_414__123Graph_XCHART_17" localSheetId="27" hidden="1">[44]grafy!#REF!</definedName>
    <definedName name="_414__123Graph_XCHART_17" localSheetId="28" hidden="1">[44]grafy!#REF!</definedName>
    <definedName name="_414__123Graph_XCHART_17" localSheetId="31" hidden="1">[44]grafy!#REF!</definedName>
    <definedName name="_414__123Graph_XCHART_17" hidden="1">[44]grafy!#REF!</definedName>
    <definedName name="_415__123Graph_XCHART_18" hidden="1">[47]H!$A$79:$A$82</definedName>
    <definedName name="_416__123Graph_XCHART_19" hidden="1">[47]H!$B$78:$H$78</definedName>
    <definedName name="_42__123Graph_DCHART_2" hidden="1">[35]řady_sloupce!$F$20:$AI$20</definedName>
    <definedName name="_421__123Graph_XCHART_2" hidden="1">[35]řady_sloupce!$A$5:$A$43</definedName>
    <definedName name="_422__123Graph_XCHART_20" hidden="1">[43]P!$J$39:$J$44</definedName>
    <definedName name="_423__123Graph_XCHART_22" hidden="1">[47]C!$A$57:$A$63</definedName>
    <definedName name="_424__123Graph_XCHART_23" hidden="1">'[44] data'!$A$30:$A$71</definedName>
    <definedName name="_425__123Graph_XCHART_24" hidden="1">'[44] data'!$DM$54:$DM$66</definedName>
    <definedName name="_426__123Graph_XCHART_25" hidden="1">[47]U!$B$3:$D$3</definedName>
    <definedName name="_427__123Graph_XCHART_26" hidden="1">'[44] data'!$A$54:$A$67</definedName>
    <definedName name="_428__123Graph_XCHART_27" hidden="1">'[44] data'!$A$54:$A$67</definedName>
    <definedName name="_429__123Graph_XCHART_28" hidden="1">'[44] data'!$A$66:$A$67</definedName>
    <definedName name="_43__123Graph_DCHART_3" hidden="1">[35]řady_sloupce!$Z$20:$Z$31</definedName>
    <definedName name="_430__123Graph_XCHART_29" hidden="1">'[44] data'!$A$54:$A$67</definedName>
    <definedName name="_434__123Graph_XCHART_3" hidden="1">[35]řady_sloupce!$A$5:$A$40</definedName>
    <definedName name="_435__123Graph_XCHART_30" hidden="1">'[44] data'!$A$54:$A$71</definedName>
    <definedName name="_436__123Graph_XCHART_31" hidden="1">[47]M!$B$87:$I$87</definedName>
    <definedName name="_437__123Graph_XCHART_33" hidden="1">[44]grafy!$AE$74:$AE$75</definedName>
    <definedName name="_438__123Graph_XCHART_34" localSheetId="52" hidden="1">[44]grafy!#REF!</definedName>
    <definedName name="_438__123Graph_XCHART_34" localSheetId="53" hidden="1">[44]grafy!#REF!</definedName>
    <definedName name="_438__123Graph_XCHART_34" localSheetId="34" hidden="1">[44]grafy!#REF!</definedName>
    <definedName name="_438__123Graph_XCHART_34" localSheetId="27" hidden="1">[44]grafy!#REF!</definedName>
    <definedName name="_438__123Graph_XCHART_34" localSheetId="28" hidden="1">[44]grafy!#REF!</definedName>
    <definedName name="_438__123Graph_XCHART_34" localSheetId="31" hidden="1">[44]grafy!#REF!</definedName>
    <definedName name="_438__123Graph_XCHART_34" hidden="1">[44]grafy!#REF!</definedName>
    <definedName name="_439__123Graph_XCHART_35" hidden="1">[44]grafy!$N$299:$N$300</definedName>
    <definedName name="_44__123Graph_ACHART_3" hidden="1">[35]řady_sloupce!$D$5:$D$40</definedName>
    <definedName name="_44__123Graph_DCHART_4" hidden="1">'[40]produkt a mzda'!$R$4:$R$32</definedName>
    <definedName name="_440__123Graph_XCHART_39" hidden="1">'[44] data'!$A$53:$A$70</definedName>
    <definedName name="_444__123Graph_XCHART_4" hidden="1">[35]řady_sloupce!$A$5:$A$43</definedName>
    <definedName name="_445__123Graph_XCHART_41" localSheetId="52" hidden="1">[44]grafy!#REF!</definedName>
    <definedName name="_445__123Graph_XCHART_41" localSheetId="53" hidden="1">[44]grafy!#REF!</definedName>
    <definedName name="_445__123Graph_XCHART_41" localSheetId="34" hidden="1">[44]grafy!#REF!</definedName>
    <definedName name="_445__123Graph_XCHART_41" localSheetId="27" hidden="1">[44]grafy!#REF!</definedName>
    <definedName name="_445__123Graph_XCHART_41" localSheetId="28" hidden="1">[44]grafy!#REF!</definedName>
    <definedName name="_445__123Graph_XCHART_41" localSheetId="31" hidden="1">[44]grafy!#REF!</definedName>
    <definedName name="_445__123Graph_XCHART_41" hidden="1">[44]grafy!#REF!</definedName>
    <definedName name="_446__123Graph_XCHART_42" hidden="1">[44]grafy!$T$124:$T$126</definedName>
    <definedName name="_448__123Graph_XCHART_5" hidden="1">[42]C!$G$121:$G$138</definedName>
    <definedName name="_45" localSheetId="52" hidden="1">#REF!</definedName>
    <definedName name="_45" localSheetId="53" hidden="1">#REF!</definedName>
    <definedName name="_45" localSheetId="34" hidden="1">#REF!</definedName>
    <definedName name="_45" localSheetId="27" hidden="1">#REF!</definedName>
    <definedName name="_45" localSheetId="28" hidden="1">#REF!</definedName>
    <definedName name="_45" localSheetId="31" hidden="1">#REF!</definedName>
    <definedName name="_45" hidden="1">#REF!</definedName>
    <definedName name="_45__123Graph_ACHART_30" hidden="1">[47]M!$B$59:$I$59</definedName>
    <definedName name="_45__123Graph_DCHART_6" hidden="1">[35]řady_sloupce!$D$2:$D$17</definedName>
    <definedName name="_450__123Graph_XCHART_6" hidden="1">[42]C!$G$121:$G$138</definedName>
    <definedName name="_454__123Graph_XCHART_7" hidden="1">[35]řady_sloupce!$B$6:$B$48</definedName>
    <definedName name="_455__123Graph_XCHART_8" hidden="1">[47]H!$A$50:$A$55</definedName>
    <definedName name="_46__123Graph_ACHART_31" hidden="1">[47]M!$B$88:$I$88</definedName>
    <definedName name="_46__123Graph_DCHART_7" hidden="1">[35]řady_sloupce!$D$3:$D$14</definedName>
    <definedName name="_460__123Graph_XCHART_9" hidden="1">[37]pracovni!$A$29:$A$45</definedName>
    <definedName name="_47__123Graph_ACHART_32" hidden="1">[47]H!$B$145:$C$145</definedName>
    <definedName name="_47__123Graph_DCHART_9" hidden="1">[55]sazby!$F$507:$F$632</definedName>
    <definedName name="_48__123Graph_ACHART_33" hidden="1">[47]K!$B$23:$E$23</definedName>
    <definedName name="_48__123Graph_AGROWTH_CPI" hidden="1">[48]Data!#REF!</definedName>
    <definedName name="_48__123Graph_ECHART_1" hidden="1">[35]řady_sloupce!$C$9:$S$9</definedName>
    <definedName name="_49__123Graph_ACHART_34" hidden="1">[47]D!$E$87:$E$90</definedName>
    <definedName name="_49__123Graph_AIBA_IBRD" hidden="1">[15]WB!$Q$62:$AK$62</definedName>
    <definedName name="_49__123Graph_ECHART_10" hidden="1">'[40]PH a mzda'!$R$226:$R$235</definedName>
    <definedName name="_5___123Graph_BChart_1A" hidden="1">[11]CPIINDEX!$S$263:$S$310</definedName>
    <definedName name="_5__123Graph_ACHART_1" hidden="1">[35]řady_sloupce!$B$5:$B$40</definedName>
    <definedName name="_5__123Graph_ACHART_13" hidden="1">[42]D!$H$184:$H$184</definedName>
    <definedName name="_5__123Graph_ACHART_2" hidden="1">[39]A!$C$31:$AJ$31</definedName>
    <definedName name="_5__123Graph_ADEV_EMPL" localSheetId="28" hidden="1">'[46]Time series'!#REF!</definedName>
    <definedName name="_5__123Graph_ADEV_EMPL" localSheetId="31" hidden="1">'[46]Time series'!#REF!</definedName>
    <definedName name="_5__123Graph_ADEV_EMPL" hidden="1">'[46]Time series'!#REF!</definedName>
    <definedName name="_5__123Graph_BChart_1A" hidden="1">[36]CPIINDEX!$S$263:$S$310</definedName>
    <definedName name="_5__123Graph_CSWE_EMPL" hidden="1">'[54]Time series'!#REF!</definedName>
    <definedName name="_5__123Graph_DCHART_8" localSheetId="52" hidden="1">#REF!</definedName>
    <definedName name="_5__123Graph_DCHART_8" localSheetId="53" hidden="1">#REF!</definedName>
    <definedName name="_5__123Graph_DCHART_8" localSheetId="28" hidden="1">#REF!</definedName>
    <definedName name="_5__123Graph_DCHART_8" localSheetId="31" hidden="1">#REF!</definedName>
    <definedName name="_5__123Graph_DCHART_8" hidden="1">#REF!</definedName>
    <definedName name="_50__123Graph_ACHART_35" hidden="1">[47]H!$B$172:$C$172</definedName>
    <definedName name="_50__123Graph_AINVENT_SALES" localSheetId="52" hidden="1">#REF!</definedName>
    <definedName name="_50__123Graph_AINVENT_SALES" localSheetId="53" hidden="1">#REF!</definedName>
    <definedName name="_50__123Graph_AINVENT_SALES" localSheetId="28" hidden="1">#REF!</definedName>
    <definedName name="_50__123Graph_AINVENT_SALES" localSheetId="31" hidden="1">#REF!</definedName>
    <definedName name="_50__123Graph_AINVENT_SALES" hidden="1">#REF!</definedName>
    <definedName name="_50__123Graph_ECHART_2" localSheetId="52" hidden="1">[35]řady_sloupce!#REF!</definedName>
    <definedName name="_50__123Graph_ECHART_2" localSheetId="53" hidden="1">[35]řady_sloupce!#REF!</definedName>
    <definedName name="_50__123Graph_ECHART_2" localSheetId="34" hidden="1">[35]řady_sloupce!#REF!</definedName>
    <definedName name="_50__123Graph_ECHART_2" localSheetId="27" hidden="1">[35]řady_sloupce!#REF!</definedName>
    <definedName name="_50__123Graph_ECHART_2" localSheetId="28" hidden="1">[35]řady_sloupce!#REF!</definedName>
    <definedName name="_50__123Graph_ECHART_2" localSheetId="31" hidden="1">[35]řady_sloupce!#REF!</definedName>
    <definedName name="_50__123Graph_ECHART_2" hidden="1">[35]řady_sloupce!#REF!</definedName>
    <definedName name="_51__123Graph_ACHART_36" hidden="1">[47]D!$B$111:$G$111</definedName>
    <definedName name="_51__123Graph_AMIMPMA_1" localSheetId="52" hidden="1">#REF!</definedName>
    <definedName name="_51__123Graph_AMIMPMA_1" localSheetId="53" hidden="1">#REF!</definedName>
    <definedName name="_51__123Graph_AMIMPMA_1" localSheetId="28" hidden="1">#REF!</definedName>
    <definedName name="_51__123Graph_AMIMPMA_1" localSheetId="31" hidden="1">#REF!</definedName>
    <definedName name="_51__123Graph_AMIMPMA_1" hidden="1">#REF!</definedName>
    <definedName name="_51__123Graph_ECHART_5" hidden="1">[35]řady_sloupce!$E$10:$E$25</definedName>
    <definedName name="_52__123Graph_ACHART_37" localSheetId="52" hidden="1">[47]S!#REF!</definedName>
    <definedName name="_52__123Graph_ACHART_37" localSheetId="53" hidden="1">[47]S!#REF!</definedName>
    <definedName name="_52__123Graph_ACHART_37" localSheetId="34" hidden="1">[47]S!#REF!</definedName>
    <definedName name="_52__123Graph_ACHART_37" localSheetId="27" hidden="1">[47]S!#REF!</definedName>
    <definedName name="_52__123Graph_ACHART_37" localSheetId="28" hidden="1">[47]S!#REF!</definedName>
    <definedName name="_52__123Graph_ACHART_37" localSheetId="31" hidden="1">[47]S!#REF!</definedName>
    <definedName name="_52__123Graph_ACHART_37" hidden="1">[47]S!#REF!</definedName>
    <definedName name="_52__123Graph_ANDA_OIN" localSheetId="52" hidden="1">#REF!</definedName>
    <definedName name="_52__123Graph_ANDA_OIN" localSheetId="53" hidden="1">#REF!</definedName>
    <definedName name="_52__123Graph_ANDA_OIN" localSheetId="28" hidden="1">#REF!</definedName>
    <definedName name="_52__123Graph_ANDA_OIN" localSheetId="31" hidden="1">#REF!</definedName>
    <definedName name="_52__123Graph_ANDA_OIN" hidden="1">#REF!</definedName>
    <definedName name="_52__123Graph_ECHART_7" hidden="1">[35]řady_sloupce!$G$3:$G$14</definedName>
    <definedName name="_53__123Graph_ACHART_38" hidden="1">[47]F!$B$58:$I$58</definedName>
    <definedName name="_53__123Graph_AR_BMONEY" localSheetId="52" hidden="1">#REF!</definedName>
    <definedName name="_53__123Graph_AR_BMONEY" localSheetId="53" hidden="1">#REF!</definedName>
    <definedName name="_53__123Graph_AR_BMONEY" localSheetId="28" hidden="1">#REF!</definedName>
    <definedName name="_53__123Graph_AR_BMONEY" localSheetId="31" hidden="1">#REF!</definedName>
    <definedName name="_53__123Graph_AR_BMONEY" hidden="1">#REF!</definedName>
    <definedName name="_53__123Graph_ECHART_9" hidden="1">[37]pracovni!$F$29:$F$45</definedName>
    <definedName name="_54__123Graph_ACHART_39" hidden="1">[47]D!$B$154:$G$154</definedName>
    <definedName name="_54__123Graph_FCHART_10" hidden="1">'[40]PH a mzda'!$H$226:$H$235</definedName>
    <definedName name="_55__123Graph_FCHART_2" hidden="1">[35]řady_sloupce!$D$9:$D$24</definedName>
    <definedName name="_56__123Graph_FCHART_7" hidden="1">[35]řady_sloupce!$F$3:$F$14</definedName>
    <definedName name="_57__123Graph_XCHART_1" hidden="1">[35]řady_sloupce!$A$5:$A$40</definedName>
    <definedName name="_58__123Graph_XCHART_10" hidden="1">[37]pracovni!$A$49:$A$65</definedName>
    <definedName name="_59__123Graph_ACHART_4" hidden="1">[35]řady_sloupce!$E$5:$E$43</definedName>
    <definedName name="_59__123Graph_XCHART_11" hidden="1">[35]řady_sloupce!$B$6:$B$47</definedName>
    <definedName name="_6___123Graph_BChart_3A" hidden="1">[11]CPIINDEX!#REF!</definedName>
    <definedName name="_6__123Graph_ACHART_2" hidden="1">[35]řady_sloupce!$E$5:$E$43</definedName>
    <definedName name="_6__123Graph_AChart_3A" hidden="1">[38]CPIINDEX!$O$203:$O$304</definedName>
    <definedName name="_6__123Graph_AIBA_IBRD" hidden="1">[45]WB!$Q$62:$AK$62</definedName>
    <definedName name="_6__123Graph_BCHART_1" hidden="1">[39]A!$C$28:$AJ$28</definedName>
    <definedName name="_6__123Graph_DGROWTH_CPI" hidden="1">[56]Data!#REF!</definedName>
    <definedName name="_6__123Graph_XCHART_8" localSheetId="52" hidden="1">#REF!</definedName>
    <definedName name="_6__123Graph_XCHART_8" localSheetId="53" hidden="1">#REF!</definedName>
    <definedName name="_6__123Graph_XCHART_8" localSheetId="28" hidden="1">#REF!</definedName>
    <definedName name="_6__123Graph_XCHART_8" localSheetId="31" hidden="1">#REF!</definedName>
    <definedName name="_6__123Graph_XCHART_8" hidden="1">#REF!</definedName>
    <definedName name="_60__123Graph_ACHART_40" localSheetId="52" hidden="1">[44]grafy!#REF!</definedName>
    <definedName name="_60__123Graph_ACHART_40" localSheetId="53" hidden="1">[44]grafy!#REF!</definedName>
    <definedName name="_60__123Graph_ACHART_40" localSheetId="34" hidden="1">[44]grafy!#REF!</definedName>
    <definedName name="_60__123Graph_ACHART_40" localSheetId="27" hidden="1">[44]grafy!#REF!</definedName>
    <definedName name="_60__123Graph_ACHART_40" localSheetId="28" hidden="1">[44]grafy!#REF!</definedName>
    <definedName name="_60__123Graph_ACHART_40" localSheetId="31" hidden="1">[44]grafy!#REF!</definedName>
    <definedName name="_60__123Graph_ACHART_40" hidden="1">[44]grafy!#REF!</definedName>
    <definedName name="_60__123Graph_XCHART_13" hidden="1">[42]D!$D$150:$D$161</definedName>
    <definedName name="_61__123Graph_ACHART_41" localSheetId="52" hidden="1">[44]grafy!#REF!</definedName>
    <definedName name="_61__123Graph_ACHART_41" localSheetId="53" hidden="1">[44]grafy!#REF!</definedName>
    <definedName name="_61__123Graph_ACHART_41" localSheetId="34" hidden="1">[44]grafy!#REF!</definedName>
    <definedName name="_61__123Graph_ACHART_41" localSheetId="27" hidden="1">[44]grafy!#REF!</definedName>
    <definedName name="_61__123Graph_ACHART_41" localSheetId="28" hidden="1">[44]grafy!#REF!</definedName>
    <definedName name="_61__123Graph_ACHART_41" localSheetId="31" hidden="1">[44]grafy!#REF!</definedName>
    <definedName name="_61__123Graph_ACHART_41" hidden="1">[44]grafy!#REF!</definedName>
    <definedName name="_61__123Graph_XCHART_2" hidden="1">[35]řady_sloupce!$A$5:$A$43</definedName>
    <definedName name="_62__123Graph_ACHART_42" hidden="1">[44]grafy!$U$124:$U$126</definedName>
    <definedName name="_62__123Graph_XCHART_3" hidden="1">[35]řady_sloupce!$A$5:$A$40</definedName>
    <definedName name="_63__123Graph_XCHART_4" hidden="1">[35]řady_sloupce!$A$5:$A$43</definedName>
    <definedName name="_64__123Graph_ASEIGNOR" hidden="1">[41]seignior!#REF!</definedName>
    <definedName name="_64__123Graph_XCHART_5" hidden="1">[42]C!$G$121:$G$138</definedName>
    <definedName name="_65__123Graph_AWB_ADJ_PRJ" hidden="1">[15]WB!$Q$255:$AK$255</definedName>
    <definedName name="_65__123Graph_XCHART_6" hidden="1">[42]C!$G$121:$G$138</definedName>
    <definedName name="_66__123Graph_BCHART_1" hidden="1">[50]IPC1988!$E$176:$E$182</definedName>
    <definedName name="_66__123Graph_XCHART_7" hidden="1">[35]řady_sloupce!$B$6:$B$48</definedName>
    <definedName name="_67" localSheetId="52" hidden="1">#REF!</definedName>
    <definedName name="_67" localSheetId="53" hidden="1">#REF!</definedName>
    <definedName name="_67" localSheetId="34" hidden="1">#REF!</definedName>
    <definedName name="_67" localSheetId="27" hidden="1">#REF!</definedName>
    <definedName name="_67" localSheetId="28" hidden="1">#REF!</definedName>
    <definedName name="_67" localSheetId="31" hidden="1">#REF!</definedName>
    <definedName name="_67" hidden="1">#REF!</definedName>
    <definedName name="_67__123Graph_ACHART_5" hidden="1">[35]řady_sloupce!$C$10:$C$25</definedName>
    <definedName name="_67__123Graph_BCHART_2" hidden="1">[50]IPC1988!$D$176:$D$182</definedName>
    <definedName name="_67__123Graph_XCHART_9" hidden="1">[37]pracovni!$A$29:$A$45</definedName>
    <definedName name="_7___123Graph_BChart_4A" hidden="1">[11]CPIINDEX!#REF!</definedName>
    <definedName name="_7__123Graph_ACHART_3" hidden="1">[35]řady_sloupce!$D$5:$D$40</definedName>
    <definedName name="_7__123Graph_BCHART_2" hidden="1">[39]A!$C$36:$AJ$36</definedName>
    <definedName name="_7__123Graph_BDEV_EMPL" localSheetId="28" hidden="1">'[46]Time series'!#REF!</definedName>
    <definedName name="_7__123Graph_BDEV_EMPL" localSheetId="31" hidden="1">'[46]Time series'!#REF!</definedName>
    <definedName name="_7__123Graph_BDEV_EMPL" hidden="1">'[46]Time series'!#REF!</definedName>
    <definedName name="_7__123Graph_XREALEX_WAGE" localSheetId="28" hidden="1">[58]PRIVATE!#REF!</definedName>
    <definedName name="_7__123Graph_XREALEX_WAGE" localSheetId="31" hidden="1">[58]PRIVATE!#REF!</definedName>
    <definedName name="_7__123Graph_XREALEX_WAGE" hidden="1">[58]PRIVATE!#REF!</definedName>
    <definedName name="_72__123Graph_ACHART_6" hidden="1">[35]řady_sloupce!$C$2:$C$14</definedName>
    <definedName name="_76__123Graph_ACHART_7" hidden="1">[35]řady_sloupce!$C$3:$C$14</definedName>
    <definedName name="_79__123Graph_BCPI_ER_LOG" hidden="1">[57]ER!#REF!</definedName>
    <definedName name="_8___123Graph_XChart_1A" hidden="1">[11]CPIINDEX!$B$263:$B$310</definedName>
    <definedName name="_8__123Graph_ACHART_4" hidden="1">[35]řady_sloupce!$E$5:$E$43</definedName>
    <definedName name="_8__123Graph_AChart_4A" hidden="1">[38]CPIINDEX!$O$239:$O$298</definedName>
    <definedName name="_8__123Graph_AIBA_IBRD" hidden="1">[45]WB!$Q$62:$AK$62</definedName>
    <definedName name="_8__123Graph_AWB_ADJ_PRJ" hidden="1">[45]WB!$Q$255:$AK$255</definedName>
    <definedName name="_8__123Graph_BCHART_1" hidden="1">[39]A!$C$28:$AJ$28</definedName>
    <definedName name="_81__123Graph_ACHART_8" hidden="1">[35]řady_sloupce!$F$6:$F$22</definedName>
    <definedName name="_86__123Graph_ACHART_9" hidden="1">[35]řady_sloupce!$C$5:$C$9</definedName>
    <definedName name="_9___123Graph_XChart_2A" hidden="1">[11]CPIINDEX!$B$203:$B$310</definedName>
    <definedName name="_9__123Graph_ACHART_5" hidden="1">[35]řady_sloupce!$C$10:$C$25</definedName>
    <definedName name="_9__123Graph_BCHART_1" hidden="1">[39]A!$C$28:$AJ$28</definedName>
    <definedName name="_9__123Graph_BCHART_2" hidden="1">[39]A!$C$36:$AJ$36</definedName>
    <definedName name="_9__123Graph_CCHART_1" hidden="1">[39]A!$C$24:$AJ$24</definedName>
    <definedName name="_9__123Graph_CDEV_EMPL" localSheetId="28" hidden="1">'[46]Time series'!#REF!</definedName>
    <definedName name="_9__123Graph_CDEV_EMPL" localSheetId="31" hidden="1">'[46]Time series'!#REF!</definedName>
    <definedName name="_9__123Graph_CDEV_EMPL" hidden="1">'[46]Time series'!#REF!</definedName>
    <definedName name="_90__123Graph_BIBA_IBRD" localSheetId="28" hidden="1">[57]WB!#REF!</definedName>
    <definedName name="_90__123Graph_BIBA_IBRD" localSheetId="31" hidden="1">[57]WB!#REF!</definedName>
    <definedName name="_90__123Graph_BIBA_IBRD" hidden="1">[57]WB!#REF!</definedName>
    <definedName name="_91__123Graph_BCHART_1" hidden="1">[35]řady_sloupce!$C$5:$C$40</definedName>
    <definedName name="_91__123Graph_BNDA_OIN" localSheetId="52" hidden="1">#REF!</definedName>
    <definedName name="_91__123Graph_BNDA_OIN" localSheetId="53" hidden="1">#REF!</definedName>
    <definedName name="_91__123Graph_BNDA_OIN" localSheetId="28" hidden="1">#REF!</definedName>
    <definedName name="_91__123Graph_BNDA_OIN" localSheetId="31" hidden="1">#REF!</definedName>
    <definedName name="_91__123Graph_BNDA_OIN" hidden="1">#REF!</definedName>
    <definedName name="_92__123Graph_BR_BMONEY" localSheetId="52" hidden="1">#REF!</definedName>
    <definedName name="_92__123Graph_BR_BMONEY" localSheetId="53" hidden="1">#REF!</definedName>
    <definedName name="_92__123Graph_BR_BMONEY" localSheetId="28" hidden="1">#REF!</definedName>
    <definedName name="_92__123Graph_BR_BMONEY" localSheetId="31" hidden="1">#REF!</definedName>
    <definedName name="_92__123Graph_BR_BMONEY" hidden="1">#REF!</definedName>
    <definedName name="_96__123Graph_BCHART_10" hidden="1">[37]pracovni!$D$49:$D$65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52" hidden="1">{#N/A,#N/A,FALSE,"B061196P";#N/A,#N/A,FALSE,"B061196";#N/A,#N/A,FALSE,"Relatório1";#N/A,#N/A,FALSE,"Relatório2";#N/A,#N/A,FALSE,"Relatório3";#N/A,#N/A,FALSE,"Relatório4 ";#N/A,#N/A,FALSE,"Relatório5";#N/A,#N/A,FALSE,"Relatório6";#N/A,#N/A,FALSE,"Relatório7";#N/A,#N/A,FALSE,"Relatório8"}</definedName>
    <definedName name="_asq1" localSheetId="53"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54"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30"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'[59] kamattám.lista H1480'!#REF!</definedName>
    <definedName name="_bplsng.r_branch.g_branch.f_branch">'[59] kamattám.lista H1480'!#REF!</definedName>
    <definedName name="_bplsng.r_branch.r_loan.g_prod.f_prodname">'[59] kamattám.lista H1480'!#REF!</definedName>
    <definedName name="_bplsng.r_branch.r_loan.g_prod.f_prodtype">'[59] kamattám.lista H1480'!#REF!</definedName>
    <definedName name="_bplsng.r_branch.r_loan.r_tract.g_sum.f_sum">'[59] kamattám.lista H1480'!#REF!</definedName>
    <definedName name="_bplsng.r_branch.r_loan.r_tract.g_sum.f_sumbr">'[59] kamattám.lista H1480'!#REF!</definedName>
    <definedName name="_bplsng.r_branch.r_loan.r_tract.g_trname.f_trname">'[59] kamattám.lista H1480'!#REF!</definedName>
    <definedName name="_bplver.r_branch.r_loan.g_prod">'[59] kamattám.lista H1480'!#REF!</definedName>
    <definedName name="_bplver.r_branch.r_loan.r_tract.g_sum">'[59] kamattám.lista H1480'!#REF!</definedName>
    <definedName name="_bplver.r_branch.r_loan.r_tract.g_trname">'[59] kamattám.lista H1480'!#REF!</definedName>
    <definedName name="_c11_baseline">OFFSET(#REF!,0,0,COUNTA(#REF!))</definedName>
    <definedName name="_c11_datum">OFFSET(#REF!,0,0,COUNTA(#REF!))</definedName>
    <definedName name="_c11_dbaseline">OFFSET(#REF!,0,0,COUNTA(#REF!))</definedName>
    <definedName name="_c11_dummyfcastminus">OFFSET(#REF!,0,0,COUNTA(#REF!))</definedName>
    <definedName name="_c11_dummyfcastplus">OFFSET(#REF!,0,0,COUNTA(#REF!))</definedName>
    <definedName name="_c11_lower30">OFFSET(#REF!,0,0,COUNTA(#REF!))</definedName>
    <definedName name="_c11_lower60">OFFSET(#REF!,0,0,COUNTA(#REF!))</definedName>
    <definedName name="_c11_lower90">OFFSET(#REF!,0,0,COUNTA(#REF!))</definedName>
    <definedName name="_c11_target">OFFSET(#REF!,0,0,COUNTA(#REF!))</definedName>
    <definedName name="_c11_upper30">OFFSET(#REF!,0,0,COUNTA(#REF!))</definedName>
    <definedName name="_c11_upper60">OFFSET(#REF!,0,0,COUNTA(#REF!))</definedName>
    <definedName name="_c11_upper9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OFFSET('[60]c1-7'!$B$16,0,0,COUNTA('[60]c1-7'!$A$16:$A$1005))</definedName>
    <definedName name="_c15_datum">OFFSET('[60]c1-7'!$A$16,0,0,COUNTA('[60]c1-7'!$A$16:$A$1005))</definedName>
    <definedName name="_c15_dummyfcastminus" localSheetId="52">OFFSET('[60]c1-7'!#REF!,0,0,COUNTA('[60]c1-7'!$A$16:$A$1005))</definedName>
    <definedName name="_c15_dummyfcastminus" localSheetId="53">OFFSET('[60]c1-7'!#REF!,0,0,COUNTA('[60]c1-7'!$A$16:$A$1005))</definedName>
    <definedName name="_c15_dummyfcastminus">OFFSET('[60]c1-7'!#REF!,0,0,COUNTA('[60]c1-7'!$A$16:$A$1005))</definedName>
    <definedName name="_c15_dummyfcastplus" localSheetId="52">OFFSET('[60]c1-7'!#REF!,0,0,COUNTA('[60]c1-7'!$A$16:$A$1005))</definedName>
    <definedName name="_c15_dummyfcastplus" localSheetId="53">OFFSET('[60]c1-7'!#REF!,0,0,COUNTA('[60]c1-7'!$A$16:$A$1005))</definedName>
    <definedName name="_c15_dummyfcastplus">OFFSET('[60]c1-7'!#REF!,0,0,COUNTA('[60]c1-7'!$A$16:$A$1005))</definedName>
    <definedName name="_c15_GDP">OFFSET('[60]c1-7'!$G$16,0,0,COUNTA('[60]c1-7'!$A$16:$A$1005))</definedName>
    <definedName name="_c15_government">OFFSET('[60]c1-7'!$C$16,0,0,COUNTA('[60]c1-7'!$A$16:$A$1005))</definedName>
    <definedName name="_c15_inventories">OFFSET('[60]c1-7'!$E$16,0,0,COUNTA('[60]c1-7'!$A$16:$A$1005))</definedName>
    <definedName name="_c15_investment">OFFSET('[60]c1-7'!$D$16,0,0,COUNTA('[60]c1-7'!$A$16:$A$1005))</definedName>
    <definedName name="_c15_netexport">OFFSET('[60]c1-7'!$F$16,0,0,COUNTA('[60]c1-7'!$A$16:$A$1005))</definedName>
    <definedName name="_c16_datum">OFFSET('[60]c1-8'!$A$17,0,0,COUNTA('[60]c1-8'!$A$17:$A$1006))</definedName>
    <definedName name="_c16_dummyfcastminus">OFFSET('[60]c1-8'!$F$17,0,0,COUNTA('[60]c1-8'!$A$17:$A$1006))</definedName>
    <definedName name="_c16_dummyfcastplus">OFFSET('[60]c1-8'!$E$17,0,0,COUNTA('[60]c1-8'!$A$17:$A$1006))</definedName>
    <definedName name="_c16_export">OFFSET('[60]c1-8'!$C$17,0,0,COUNTA('[60]c1-8'!$A$17:$A$1006))</definedName>
    <definedName name="_c16_exportshare">OFFSET('[60]c1-8'!$B$17,0,0,COUNTA('[60]c1-8'!$A$17:$A$1006))</definedName>
    <definedName name="_c16_externaldemand">OFFSET('[60]c1-8'!$D$17,0,0,COUNTA('[60]c1-8'!$A$17:$A$1006))</definedName>
    <definedName name="_c17_datum">OFFSET('[60]c1-9'!$A$17,0,0,COUNTA('[60]c1-9'!$A$17:$A$1006))</definedName>
    <definedName name="_c17_Ic">OFFSET('[60]c1-9'!$D$17,0,0,COUNTA('[60]c1-9'!$A$17:$A$1006))</definedName>
    <definedName name="_c17_Ig">OFFSET('[60]c1-9'!$B$17,0,0,COUNTA('[60]c1-9'!$A$17:$A$1006))</definedName>
    <definedName name="_c17_Ih">OFFSET('[60]c1-9'!$C$17,0,0,COUNTA('[60]c1-9'!$A$17:$A$1006))</definedName>
    <definedName name="_c18_consrate" localSheetId="52">OFFSET(#REF!,0,0,COUNTA(#REF!))</definedName>
    <definedName name="_c18_consrate" localSheetId="53">OFFSET(#REF!,0,0,COUNTA(#REF!))</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OFFSET('[60]c1-11'!$B$16,0,0,COUNTA('[60]c1-11'!$A$16:$A$1005))</definedName>
    <definedName name="_c19_borrfirm2">OFFSET('[60]c1-11'!$C$16,0,0,COUNTA('[60]c1-11'!$A$16:$A$1005))</definedName>
    <definedName name="_c19_borrhouse">OFFSET('[60]c1-11'!$D$16,0,0,COUNTA('[60]c1-11'!$A$16:$A$1005))</definedName>
    <definedName name="_c19_borrhouse2">OFFSET('[60]c1-11'!$E$16,0,0,COUNTA('[60]c1-11'!$A$16:$A$1005))</definedName>
    <definedName name="_c19_datum">OFFSET('[60]c1-11'!$A$16,0,0,COUNTA('[60]c1-11'!$A$16:$A$1005))</definedName>
    <definedName name="_c31_China">OFFSET('[61]c3-1'!$F$11,0,0,COUNTA('[61]c3-1'!$A$11:$A$1000))</definedName>
    <definedName name="_c31_datum">OFFSET('[61]c3-1'!$A$11,0,0,COUNTA('[61]c3-1'!$A$11:$A$1000))</definedName>
    <definedName name="_c31_EA">OFFSET('[61]c3-1'!$C$11,0,0,COUNTA('[61]c3-1'!$A$11:$A$1000))</definedName>
    <definedName name="_c31_Japan">OFFSET('[61]c3-1'!$E$11,0,0,COUNTA('[61]c3-1'!$A$11:$A$1000))</definedName>
    <definedName name="_c31_Russia">OFFSET('[61]c3-1'!$G$11,0,0,COUNTA('[61]c3-1'!$A$11:$A$1000))</definedName>
    <definedName name="_c31_USA">OFFSET('[61]c3-1'!$D$11,0,0,COUNTA('[61]c3-1'!$A$11:$A$1000))</definedName>
    <definedName name="_c310_c">OFFSET('[61]c3-10'!$B$11,0,0,COUNTA('[61]c3-10'!$A$11:$A$1000))</definedName>
    <definedName name="_c310_datum">OFFSET('[61]c3-10'!$A$11,0,0,COUNTA('[61]c3-10'!$A$11:$A$1000))</definedName>
    <definedName name="_c310_g">OFFSET('[61]c3-10'!$C$11,0,0,COUNTA('[61]c3-10'!$A$11:$A$1000))</definedName>
    <definedName name="_c310_i">OFFSET('[61]c3-10'!$D$11,0,0,COUNTA('[61]c3-10'!$A$11:$A$1000))</definedName>
    <definedName name="_c310_inventories">OFFSET('[61]c3-10'!$E$11,0,0,COUNTA('[61]c3-10'!$A$11:$A$1000))</definedName>
    <definedName name="_c310_nx">OFFSET('[61]c3-10'!$F$11,0,0,COUNTA('[61]c3-10'!$A$11:$A$1000))</definedName>
    <definedName name="_c310_y">OFFSET('[61]c3-10'!$G$11,0,0,COUNTA('[61]c3-10'!$A$11:$A$1000))</definedName>
    <definedName name="_c311_datum">OFFSET('[61]c3-11'!$A$11,0,0,COUNTA('[61]c3-11'!$A$11:$A$1000))</definedName>
    <definedName name="_c311_m">OFFSET('[61]c3-11'!$C$11,0,0,COUNTA('[61]c3-11'!$A$11:$A$1000))</definedName>
    <definedName name="_c311_nx">OFFSET('[61]c3-11'!$D$11,0,0,COUNTA('[61]c3-11'!$A$11:$A$1000))</definedName>
    <definedName name="_c311_x">OFFSET('[61]c3-11'!$B$11,0,0,COUNTA('[61]c3-11'!$A$11:$A$1000))</definedName>
    <definedName name="_c312_automobile">OFFSET('[61]c3-12'!$B$11,0,0,COUNTA('[61]c3-12'!$A$11:$A$1000))</definedName>
    <definedName name="_c312_datum">OFFSET('[61]c3-12'!$A$11,0,0,COUNTA('[61]c3-12'!$A$11:$A$1000))</definedName>
    <definedName name="_c312_other">OFFSET('[61]c3-12'!$C$11,0,0,COUNTA('[61]c3-12'!$A$11:$A$1000))</definedName>
    <definedName name="_c312_total">OFFSET('[61]c3-12'!$D$11,0,0,COUNTA('[61]c3-12'!$A$11:$A$1000))</definedName>
    <definedName name="_c313_datum" localSheetId="52">OFFSET(#REF!,0,0,COUNTA(#REF!))</definedName>
    <definedName name="_c313_datum" localSheetId="53">OFFSET(#REF!,0,0,COUNTA(#REF!))</definedName>
    <definedName name="_c313_datum">OFFSET(#REF!,0,0,COUNTA(#REF!))</definedName>
    <definedName name="_c313_netcreditflow">OFFSET(#REF!,0,0,COUNTA(#REF!))</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OFFSET(#REF!,0,0,COUNTA(#REF!))</definedName>
    <definedName name="_c315_datum">OFFSET(#REF!,0,0,COUNTA(#REF!))</definedName>
    <definedName name="_c315_netwage">OFFSET(#REF!,0,0,COUNTA(#REF!))</definedName>
    <definedName name="_c315_retailsales">OFFSET(#REF!,0,0,COUNTA(#REF!))</definedName>
    <definedName name="_c316_bankconsumer">OFFSET(#REF!,0,0,COUNTA(#REF!))</definedName>
    <definedName name="_c316_bankhouse">OFFSET(#REF!,0,0,COUNTA(#REF!))</definedName>
    <definedName name="_c316_datum">OFFSET(#REF!,0,0,COUNTA(#REF!))</definedName>
    <definedName name="_c316_netflow">OFFSET(#REF!,0,0,COUNTA(#REF!))</definedName>
    <definedName name="_c316_nonbankconsumer">OFFSET(#REF!,0,0,COUNTA(#REF!))</definedName>
    <definedName name="_c316_nonbankhouse">OFFSET(#REF!,0,0,COUNTA(#REF!))</definedName>
    <definedName name="_c318_datum">OFFSET(#REF!,0,0,COUNTA(#REF!))</definedName>
    <definedName name="_c318_manufacturing">OFFSET(#REF!,0,0,COUNTA(#REF!))</definedName>
    <definedName name="_c318_total">OFFSET(#REF!,0,0,COUNTA(#REF!))</definedName>
    <definedName name="_c319_constructionpermit">OFFSET('[61]c3-19'!$C$11,0,0,COUNTA('[61]c3-19'!$A$11:$A$1000))</definedName>
    <definedName name="_c319_datum">OFFSET('[61]c3-19'!$A$11,0,0,COUNTA('[61]c3-19'!$A$11:$A$1000))</definedName>
    <definedName name="_c319_puttouse">OFFSET('[61]c3-19'!$B$11,0,0,COUNTA('[61]c3-19'!$A$11:$A$1000))</definedName>
    <definedName name="_c320_banklong">OFFSET('[61]c3-20'!$B$11,0,0,COUNTA('[61]c3-20'!$A$11:$A$1000))</definedName>
    <definedName name="_c320_bankshort">OFFSET('[61]c3-20'!$C$11,0,0,COUNTA('[61]c3-20'!$A$11:$A$1000))</definedName>
    <definedName name="_c320_datum">OFFSET('[61]c3-20'!$A$11,0,0,COUNTA('[61]c3-20'!$A$11:$A$1000))</definedName>
    <definedName name="_c320_nonbanklong">OFFSET('[61]c3-20'!$D$11,0,0,COUNTA('[61]c3-20'!$A$11:$A$1000))</definedName>
    <definedName name="_c320_nonbankshort">OFFSET('[61]c3-20'!$E$11,0,0,COUNTA('[61]c3-20'!$A$11:$A$1000))</definedName>
    <definedName name="_c320_total">OFFSET('[61]c3-20'!$F$11,0,0,COUNTA('[61]c3-20'!$A$11:$A$1000))</definedName>
    <definedName name="_c321_consumption">OFFSET('[61]c3-21'!$C$11,0,0,COUNTA('[61]c3-21'!$A$11:$A$1000))</definedName>
    <definedName name="_c321_datum">OFFSET('[61]c3-21'!$A$11,0,0,COUNTA('[61]c3-21'!$A$11:$A$1000))</definedName>
    <definedName name="_c321_governmentinvestment">OFFSET('[61]c3-21'!$D$11,0,0,COUNTA('[61]c3-21'!$A$11:$A$1000))</definedName>
    <definedName name="_c321_transfer">OFFSET('[61]c3-21'!$B$11,0,0,COUNTA('[61]c3-21'!$A$11:$A$1000))</definedName>
    <definedName name="_c322_contribution" localSheetId="52">OFFSET(#REF!,0,0,COUNTA(#REF!))</definedName>
    <definedName name="_c322_contribution" localSheetId="53">OFFSET(#REF!,0,0,COUNTA(#REF!))</definedName>
    <definedName name="_c322_contribution">OFFSET(#REF!,0,0,COUNTA(#REF!))</definedName>
    <definedName name="_c322_datum">OFFSET(#REF!,0,0,COUNTA(#REF!))</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OFFSET('[61]c3-25'!$A$11,0,0,COUNTA('[61]c3-25'!$A$11:$A$1000))</definedName>
    <definedName name="_c325_datum_hun">OFFSET('[61]c3-25'!$D$11,0,0,COUNTA('[61]c3-25'!$A$11:$A$1000))</definedName>
    <definedName name="_c325_qoq_growth">OFFSET('[61]c3-25'!$C$11,0,0,COUNTA('[61]c3-25'!$A$11:$A$1000))</definedName>
    <definedName name="_c325_yoy_growth">OFFSET('[61]c3-25'!$B$11,0,0,COUNTA('[61]c3-25'!$A$11:$A$1000))</definedName>
    <definedName name="_c326_agriculture" localSheetId="52">OFFSET(#REF!,0,0,COUNTA(#REF!))</definedName>
    <definedName name="_c326_agriculture" localSheetId="53">OFFSET(#REF!,0,0,COUNTA(#REF!))</definedName>
    <definedName name="_c326_agriculture">OFFSET(#REF!,0,0,COUNTA(#REF!))</definedName>
    <definedName name="_c326_construction">OFFSET(#REF!,0,0,COUNTA(#REF!))</definedName>
    <definedName name="_c326_datum">OFFSET(#REF!,0,0,COUNTA(#REF!))</definedName>
    <definedName name="_c326_GDP">OFFSET(#REF!,0,0,COUNTA(#REF!))</definedName>
    <definedName name="_c326_industry">OFFSET(#REF!,0,0,COUNTA(#REF!))</definedName>
    <definedName name="_c326_marketservices">OFFSET(#REF!,0,0,COUNTA(#REF!))</definedName>
    <definedName name="_c326_publicservices">OFFSET(#REF!,0,0,COUNTA(#REF!))</definedName>
    <definedName name="_c326_taxes">OFFSET(#REF!,0,0,COUNTA(#REF!))</definedName>
    <definedName name="_c327_automobile">OFFSET(#REF!,0,0,COUNTA(#REF!))</definedName>
    <definedName name="_c327_datum">OFFSET(#REF!,0,0,COUNTA(#REF!))</definedName>
    <definedName name="_c327_electronics">OFFSET(#REF!,0,0,COUNTA(#REF!))</definedName>
    <definedName name="_c327_industry">OFFSET(#REF!,0,0,COUNTA(#REF!))</definedName>
    <definedName name="_c327_other">OFFSET(#REF!,0,0,COUNTA(#REF!))</definedName>
    <definedName name="_c328_datum">OFFSET('[61]c3-28'!$A$11,0,0,COUNTA('[61]c3-28'!$A$11:$A$1000))</definedName>
    <definedName name="_c328_ESI">OFFSET('[61]c3-28'!$C$11,0,0,COUNTA('[61]c3-28'!$A$11:$A$1000))</definedName>
    <definedName name="_c328_neworders">OFFSET('[61]c3-28'!$B$11,0,0,COUNTA('[61]c3-28'!$A$11:$A$1000))</definedName>
    <definedName name="_c329_construction" localSheetId="52">OFFSET(#REF!,0,0,COUNTA(#REF!))</definedName>
    <definedName name="_c329_construction" localSheetId="53">OFFSET(#REF!,0,0,COUNTA(#REF!))</definedName>
    <definedName name="_c329_construction">OFFSET(#REF!,0,0,COUNTA(#REF!))</definedName>
    <definedName name="_c329_constructionorder">OFFSET(#REF!,0,0,COUNTA(#REF!))</definedName>
    <definedName name="_c329_datum">OFFSET(#REF!,0,0,COUNTA(#REF!))</definedName>
    <definedName name="_c329_ESI">OFFSET(#REF!,0,0,COUNTA(#REF!))</definedName>
    <definedName name="_c33_datum">OFFSET('[61]c3-3'!$A$11,0,0,COUNTA('[61]c3-3'!$A$11:$A$1000))</definedName>
    <definedName name="_c33_EABCI">OFFSET('[61]c3-3'!$D$11,0,0,COUNTA('[61]c3-3'!$A$11:$A$1000))</definedName>
    <definedName name="_c33_IFO">OFFSET('[61]c3-3'!$C$11,0,0,COUNTA('[61]c3-3'!$A$11:$A$1000))</definedName>
    <definedName name="_c330_agricultural">OFFSET('[61]c3-31'!$B$11,0,0,COUNTA('[61]c3-31'!$A$11:$A$1000))</definedName>
    <definedName name="_c330_cerealproduction">OFFSET('[61]c3-31'!$C$11,0,0,COUNTA('[61]c3-31'!$A$11:$A$1000))</definedName>
    <definedName name="_c330_cropaverage">OFFSET('[61]c3-31'!$D$11,0,0,COUNTA('[61]c3-31'!$A$11:$A$1000))</definedName>
    <definedName name="_c330_datum">OFFSET('[61]c3-31'!$A$11,0,0,COUNTA('[61]c3-31'!$A$11:$A$1000))</definedName>
    <definedName name="_c331_datum" localSheetId="52">OFFSET(#REF!,0,0,COUNTA(#REF!))</definedName>
    <definedName name="_c331_datum" localSheetId="53">OFFSET(#REF!,0,0,COUNTA(#REF!))</definedName>
    <definedName name="_c331_datum">OFFSET(#REF!,0,0,COUNTA(#REF!))</definedName>
    <definedName name="_c331_food">OFFSET(#REF!,0,0,COUNTA(#REF!))</definedName>
    <definedName name="_c331_fuel">OFFSET(#REF!,0,0,COUNTA(#REF!))</definedName>
    <definedName name="_c331_nonfood">OFFSET(#REF!,0,0,COUNTA(#REF!))</definedName>
    <definedName name="_c331_retailsales">OFFSET(#REF!,0,0,COUNTA(#REF!))</definedName>
    <definedName name="_c332_datum">OFFSET('[61]c3-32'!$A$11,0,0,COUNTA('[61]c3-32'!$A$11:$A$1000))</definedName>
    <definedName name="_c332_domesticnights">OFFSET('[61]c3-32'!$C$11,0,0,COUNTA('[61]c3-32'!$A$11:$A$1000))</definedName>
    <definedName name="_c332_foreignnights">OFFSET('[61]c3-32'!$B$11,0,0,COUNTA('[61]c3-32'!$A$11:$A$1000))</definedName>
    <definedName name="_c332_totalnights">OFFSET('[61]c3-32'!$D$11,0,0,COUNTA('[61]c3-32'!$A$11:$A$1000))</definedName>
    <definedName name="_c333_aggregate" localSheetId="52">OFFSET(#REF!,0,0,COUNTA(#REF!))</definedName>
    <definedName name="_c333_aggregate" localSheetId="53">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OFFSET(#REF!,0,0,COUNTA(#REF!))</definedName>
    <definedName name="_c334_employmentrate">OFFSET(#REF!,0,0,COUNTA(#REF!))</definedName>
    <definedName name="_c334_participationrate">OFFSET(#REF!,0,0,COUNTA(#REF!))</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OFFSET('[61]c3-37'!$B$12,0,0,COUNTA('[61]c3-37'!$A$12:$A$1001))</definedName>
    <definedName name="_c336_datum">OFFSET('[61]c3-37'!$A$12,0,0,COUNTA('[61]c3-37'!$A$12:$A$1001))</definedName>
    <definedName name="_c336_newvacancies">OFFSET('[61]c3-37'!$C$12,0,0,COUNTA('[61]c3-37'!$A$12:$A$1001))</definedName>
    <definedName name="_c337_datum" localSheetId="52">OFFSET(#REF!,0,0,COUNTA(#REF!))</definedName>
    <definedName name="_c337_datum" localSheetId="53">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OFFSET('[61]c3-41'!$A$11,0,0,COUNTA('[61]c3-41'!$A$11:$A$1000))</definedName>
    <definedName name="_c341_outputgap">OFFSET('[61]c3-41'!$C$11,0,0,COUNTA('[61]c3-41'!$A$11:$A$1000))</definedName>
    <definedName name="_c341_resourceutilization">OFFSET('[61]c3-41'!$B$11,0,0,COUNTA('[61]c3-41'!$A$11:$A$1000))</definedName>
    <definedName name="_c341_uncertantybandminus">OFFSET('[61]c3-41'!$D$11,0,0,COUNTA('[61]c3-41'!$A$11:$A$1000))</definedName>
    <definedName name="_c341_uncertantybandplus">OFFSET('[61]c3-41'!$E$11,0,0,COUNTA('[61]c3-41'!$A$11:$A$1000))</definedName>
    <definedName name="_c342_datum">OFFSET('[61]c3-42'!$A$11,0,0,COUNTA('[61]c3-42'!$A$11:$A$1000))</definedName>
    <definedName name="_c342_manufacturing">OFFSET('[61]c3-42'!$B$11,0,0,COUNTA('[61]c3-42'!$A$11:$A$1000))</definedName>
    <definedName name="_c342_marketservices">OFFSET('[61]c3-42'!$C$11,0,0,COUNTA('[61]c3-42'!$A$11:$A$1000))</definedName>
    <definedName name="_c343_construction" localSheetId="52">OFFSET(#REF!,0,0,COUNTA(#REF!))</definedName>
    <definedName name="_c343_construction" localSheetId="53">OFFSET(#REF!,0,0,COUNTA(#REF!))</definedName>
    <definedName name="_c343_construction">OFFSET(#REF!,0,0,COUNTA(#REF!))</definedName>
    <definedName name="_c343_datum">OFFSET(#REF!,0,0,COUNTA(#REF!))</definedName>
    <definedName name="_c343_industry">OFFSET(#REF!,0,0,COUNTA(#REF!))</definedName>
    <definedName name="_c343_services">OFFSET(#REF!,0,0,COUNTA(#REF!))</definedName>
    <definedName name="_c344_datum">OFFSET(#REF!,0,0,COUNTA(#REF!))</definedName>
    <definedName name="_c344_grossearnings">OFFSET(#REF!,0,0,COUNTA(#REF!))</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OFFSET(#REF!,0,0,COUNTA(#REF!))</definedName>
    <definedName name="_c347_domesticemployment">OFFSET(#REF!,0,0,COUNTA(#REF!))</definedName>
    <definedName name="_c347_labourcost">OFFSET(#REF!,0,0,COUNTA(#REF!))</definedName>
    <definedName name="_c347_ULC">OFFSET(#REF!,0,0,COUNTA(#REF!))</definedName>
    <definedName name="_c347_valueadded">OFFSET(#REF!,0,0,COUNTA(#REF!))</definedName>
    <definedName name="_c348_animalproduct">OFFSET(#REF!,0,0,COUNTA(#REF!))</definedName>
    <definedName name="_c348_cereals">OFFSET(#REF!,0,0,COUNTA(#REF!))</definedName>
    <definedName name="_c348_datum">OFFSET(#REF!,0,0,COUNTA(#REF!))</definedName>
    <definedName name="_c348_seasonalproducts">OFFSET(#REF!,0,0,COUNTA(#REF!))</definedName>
    <definedName name="_c348_total">OFFSET(#REF!,0,0,COUNTA(#REF!))</definedName>
    <definedName name="_c349_consumergoods">OFFSET(#REF!,0,0,COUNTA(#REF!))</definedName>
    <definedName name="_c349_consumergoodscalculated">OFFSET(#REF!,0,0,COUNTA(#REF!))</definedName>
    <definedName name="_c349_datum">OFFSET(#REF!,0,0,COUNTA(#REF!))</definedName>
    <definedName name="_c349_energyproducts">OFFSET(#REF!,0,0,COUNTA(#REF!))</definedName>
    <definedName name="_c349_intermediategoods">OFFSET(#REF!,0,0,COUNTA(#REF!))</definedName>
    <definedName name="_c35_brenteur">OFFSET('[61]c3-5'!$C$11,0,0,COUNTA('[61]c3-5'!$A$11:$A$1000))</definedName>
    <definedName name="_c35_brenthuf" localSheetId="52">OFFSET('[61]c3-5'!#REF!,0,0,COUNTA('[61]c3-5'!$A$11:$A$1000))</definedName>
    <definedName name="_c35_brenthuf" localSheetId="53">OFFSET('[61]c3-5'!#REF!,0,0,COUNTA('[61]c3-5'!$A$11:$A$1000))</definedName>
    <definedName name="_c35_brenthuf">OFFSET('[61]c3-5'!#REF!,0,0,COUNTA('[61]c3-5'!$A$11:$A$1000))</definedName>
    <definedName name="_c35_brentusd">OFFSET('[61]c3-5'!$B$11,0,0,COUNTA('[61]c3-5'!$A$11:$A$1000))</definedName>
    <definedName name="_c35_datum">OFFSET('[61]c3-5'!$A$11,0,0,COUNTA('[61]c3-5'!$A$11:$A$1000))</definedName>
    <definedName name="_c35_dummyfcastminus">OFFSET('[61]c3-5'!$E$11,0,0,COUNTA('[61]c3-5'!$A$11:$A$1000))</definedName>
    <definedName name="_c35_dummyfcastplus">OFFSET('[61]c3-5'!$D$11,0,0,COUNTA('[61]c3-5'!$A$11:$A$1000))</definedName>
    <definedName name="_c350_datum" localSheetId="52">OFFSET(#REF!,0,0,COUNTA(#REF!))</definedName>
    <definedName name="_c350_datum" localSheetId="53">OFFSET(#REF!,0,0,COUNTA(#REF!))</definedName>
    <definedName name="_c350_datum">OFFSET(#REF!,0,0,COUNTA(#REF!))</definedName>
    <definedName name="_c350_HICP">OFFSET(#REF!,0,0,COUNTA(#REF!))</definedName>
    <definedName name="_c350_PPI">OFFSET(#REF!,0,0,COUNTA(#REF!))</definedName>
    <definedName name="_c350_worldprices">OFFSET(#REF!,0,0,COUNTA(#REF!))</definedName>
    <definedName name="_c351_CPI">OFFSET(#REF!,0,0,COUNTA(#REF!))</definedName>
    <definedName name="_c351_datum">OFFSET(#REF!,0,0,COUNTA(#REF!))</definedName>
    <definedName name="_c351_foodandenergy">OFFSET(#REF!,0,0,COUNTA(#REF!))</definedName>
    <definedName name="_c351_others">OFFSET(#REF!,0,0,COUNTA(#REF!))</definedName>
    <definedName name="_c351_primaryeffects">OFFSET(#REF!,0,0,COUNTA(#REF!))</definedName>
    <definedName name="_c352_coreinflation">OFFSET(#REF!,0,0,COUNTA(#REF!))</definedName>
    <definedName name="_c352_coreinflationindirect">OFFSET(#REF!,0,0,COUNTA(#REF!))</definedName>
    <definedName name="_c352_datum">OFFSET(#REF!,0,0,COUNTA(#REF!))</definedName>
    <definedName name="_c352_demandsensitive">OFFSET(#REF!,0,0,COUNTA(#REF!))</definedName>
    <definedName name="_c352_stickyprices">OFFSET(#REF!,0,0,COUNTA(#REF!))</definedName>
    <definedName name="_c353_datum">OFFSET(#REF!,0,0,COUNTA(#REF!))</definedName>
    <definedName name="_c353_marketservices">OFFSET(#REF!,0,0,COUNTA(#REF!))</definedName>
    <definedName name="_c353_tradables">OFFSET(#REF!,0,0,COUNTA(#REF!))</definedName>
    <definedName name="_c354_balance">OFFSET(#REF!,0,0,COUNTA(#REF!))</definedName>
    <definedName name="_c354_CPI">OFFSET(#REF!,0,0,COUNTA(#REF!))</definedName>
    <definedName name="_c354_datum">OFFSET(#REF!,0,0,COUNTA(#REF!))</definedName>
    <definedName name="_c355_actualinflation">OFFSET(#REF!,0,0,COUNTA(#REF!))</definedName>
    <definedName name="_c355_datum">OFFSET(#REF!,0,0,COUNTA(#REF!))</definedName>
    <definedName name="_c355_inflationtarget">OFFSET(#REF!,0,0,COUNTA(#REF!))</definedName>
    <definedName name="_c355_minimuminflation">OFFSET(#REF!,0,0,COUNTA(#REF!))</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OFFSET('[61]c3-6'!$E$11,0,0,COUNTA('[61]c3-6'!$A$11:$A$1000))</definedName>
    <definedName name="_c36_commodityfix">OFFSET('[61]c3-6'!$I$11,0,0,COUNTA('[61]c3-6'!$A$11:$A$1000))</definedName>
    <definedName name="_c36_datum">OFFSET('[61]c3-6'!$A$11,0,0,COUNTA('[61]c3-6'!$A$11:$A$1000))</definedName>
    <definedName name="_c36_food">OFFSET('[61]c3-6'!$B$11,0,0,COUNTA('[61]c3-6'!$A$11:$A$1000))</definedName>
    <definedName name="_c36_foodfix">OFFSET('[61]c3-6'!$F$11,0,0,COUNTA('[61]c3-6'!$A$11:$A$1000))</definedName>
    <definedName name="_c36_metals">OFFSET('[61]c3-6'!$C$11,0,0,COUNTA('[61]c3-6'!$A$11:$A$1000))</definedName>
    <definedName name="_c36_metalsfix">OFFSET('[61]c3-6'!$G$11,0,0,COUNTA('[61]c3-6'!$A$11:$A$1000))</definedName>
    <definedName name="_c36_oil">OFFSET('[61]c3-6'!$D$11,0,0,COUNTA('[61]c3-6'!$A$11:$A$1000))</definedName>
    <definedName name="_c36_oilfix">OFFSET('[61]c3-6'!$H$11,0,0,COUNTA('[61]c3-6'!$A$11:$A$1000))</definedName>
    <definedName name="_c37_China">OFFSET('[61]c3-7'!$E$11,0,0,COUNTA('[61]c3-7'!$A$11:$A$1000))</definedName>
    <definedName name="_c37_datum">OFFSET('[61]c3-7'!$A$11,0,0,COUNTA('[61]c3-7'!$A$11:$A$1000))</definedName>
    <definedName name="_c37_EA">OFFSET('[61]c3-7'!$B$11,0,0,COUNTA('[61]c3-7'!$A$11:$A$1000))</definedName>
    <definedName name="_c37_Japan">OFFSET('[61]c3-7'!$D$11,0,0,COUNTA('[61]c3-7'!$A$11:$A$1000))</definedName>
    <definedName name="_c37_Russia">OFFSET('[61]c3-7'!$F$11,0,0,COUNTA('[61]c3-7'!$A$11:$A$1000))</definedName>
    <definedName name="_c37_USA">OFFSET('[61]c3-7'!$C$11,0,0,COUNTA('[61]c3-7'!$A$11:$A$1000))</definedName>
    <definedName name="_c38_datum">OFFSET('[61]c3-8'!$A$11,0,0,COUNTA('[61]c3-8'!$A$11:$A$985))</definedName>
    <definedName name="_c38_dummyfcastminus">OFFSET('[61]c3-8'!$G$11,0,0,COUNTA('[61]c3-8'!$A$11:$A$985))</definedName>
    <definedName name="_c38_dummyfcastplus">OFFSET('[61]c3-8'!$F$11,0,0,COUNTA('[61]c3-8'!$A$11:$A$985))</definedName>
    <definedName name="_c38_Greece">OFFSET('[61]c3-8'!$E$11,0,0,COUNTA('[61]c3-8'!$A$11:$A$985))</definedName>
    <definedName name="_c38_Italy">OFFSET('[61]c3-8'!$B$11,0,0,COUNTA('[61]c3-8'!$A$11:$A$985))</definedName>
    <definedName name="_c38_Portugal">OFFSET('[61]c3-8'!$C$11,0,0,COUNTA('[61]c3-8'!$A$11:$A$985))</definedName>
    <definedName name="_c38_Spain">OFFSET('[61]c3-8'!$D$11,0,0,COUNTA('[61]c3-8'!$A$11:$A$985))</definedName>
    <definedName name="_c41_ceemea">OFFSET('[62]c4-1'!$E$11,0,0,COUNTA('[62]c4-1'!$A$11:$A$100000))</definedName>
    <definedName name="_c41_croatia">OFFSET('[62]c4-1'!$D$11,0,0,COUNTA('[62]c4-1'!$A$11:$A$100000))</definedName>
    <definedName name="_c41_datum">OFFSET('[62]c4-1'!$A$11,0,0,COUNTA('[62]c4-1'!$A$11:$A$100000))</definedName>
    <definedName name="_c41_hungary">OFFSET('[62]c4-1'!$B$11,0,0,COUNTA('[62]c4-1'!$A$11:$A$100000))</definedName>
    <definedName name="_c41_romania">OFFSET('[62]c4-1'!$C$11,0,0,COUNTA('[62]c4-1'!$A$11:$A$100000))</definedName>
    <definedName name="_c410_datum" localSheetId="52">OFFSET(#REF!,0,0,COUNTA(#REF!))</definedName>
    <definedName name="_c410_datum" localSheetId="53">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OFFSET('[62]c4-2'!$D$11,0,0,COUNTA('[62]c4-2'!$A$11:$A$100000))</definedName>
    <definedName name="_c42_countryspecific">OFFSET('[62]c4-2'!$C$11,0,0,COUNTA('[62]c4-2'!$A$11:$A$100000))</definedName>
    <definedName name="_c42_datum">OFFSET('[62]c4-2'!$A$11,0,0,COUNTA('[62]c4-2'!$A$11:$A$100000))</definedName>
    <definedName name="_c42_external">OFFSET('[62]c4-2'!$B$11,0,0,COUNTA('[62]c4-2'!$A$11:$A$100000))</definedName>
    <definedName name="_c43_datum">OFFSET('[62]c4-3'!$A$11,0,0,COUNTA('[62]c4-3'!$A$11:$A$100000))</definedName>
    <definedName name="_c43_hungary">OFFSET('[62]c4-3'!$B$11,0,0,COUNTA('[62]c4-3'!$A$11:$A$100000))</definedName>
    <definedName name="_c43_poland">OFFSET('[62]c4-3'!$C$11,0,0,COUNTA('[62]c4-3'!$A$11:$A$100000))</definedName>
    <definedName name="_c43_romania">OFFSET('[62]c4-3'!$D$11,0,0,COUNTA('[62]c4-3'!$A$11:$A$100000))</definedName>
    <definedName name="_c44_datum">OFFSET('[62]c4-4'!$A$11,0,0,COUNTA('[62]c4-4'!$A$11:$A$100000))</definedName>
    <definedName name="_c44_eurczk">OFFSET('[62]c4-4'!$C$11,0,0,COUNTA('[62]c4-4'!$A$11:$A$100000))</definedName>
    <definedName name="_c44_eurhuf">OFFSET('[62]c4-4'!$B$11,0,0,COUNTA('[62]c4-4'!$A$11:$A$100000))</definedName>
    <definedName name="_c44_eurpln">OFFSET('[62]c4-4'!$D$11,0,0,COUNTA('[62]c4-4'!$A$11:$A$100000))</definedName>
    <definedName name="_c45_datum">OFFSET('[62]c4-5'!$A$11,0,0,COUNTA('[62]c4-5'!$A$11:$A$100000))</definedName>
    <definedName name="_c45_eurhuf">OFFSET('[62]c4-5'!$C$11,0,0,COUNTA('[62]c4-5'!$A$11:$A$100000))</definedName>
    <definedName name="_c45_skewness">OFFSET('[62]c4-5'!$B$11,0,0,COUNTA('[62]c4-5'!$A$11:$A$100000))</definedName>
    <definedName name="_c46_datum">OFFSET('[62]c4-6'!$A$11,0,0,COUNTA('[62]c4-6'!$A$11:$A$100000))</definedName>
    <definedName name="_c46_hufpurchase">OFFSET('[62]c4-6'!$C$11,0,0,COUNTA('[62]c4-6'!$A$11:$A$100000))</definedName>
    <definedName name="_c46_netFX">OFFSET('[62]c4-6'!$B$11,0,0,COUNTA('[62]c4-6'!$A$11:$A$100000))</definedName>
    <definedName name="_c47_datum">OFFSET('[62]c4-7'!$A$11,0,0,COUNTA('[62]c4-7'!$A$11:$A$100000))</definedName>
    <definedName name="_c47_percentage">OFFSET('[62]c4-7'!$C$11,0,0,COUNTA('[62]c4-7'!$A$11:$A$100000))</definedName>
    <definedName name="_c47_stock">OFFSET('[62]c4-7'!$B$11,0,0,COUNTA('[62]c4-7'!$A$11:$A$100000))</definedName>
    <definedName name="_c48_10year">OFFSET('[62]c4-8'!$D$11,0,0,COUNTA('[62]c4-8'!$A$11:$A$100000))</definedName>
    <definedName name="_c48_3month">OFFSET('[62]c4-8'!$B$11,0,0,COUNTA('[62]c4-8'!$A$11:$A$100000))</definedName>
    <definedName name="_c48_3year">OFFSET('[62]c4-8'!$C$11,0,0,COUNTA('[62]c4-8'!$A$11:$A$100000))</definedName>
    <definedName name="_c48_datum">OFFSET('[62]c4-8'!$A$11,0,0,COUNTA('[62]c4-8'!$A$11:$A$100000))</definedName>
    <definedName name="_c51_datum" localSheetId="52">OFFSET(#REF!,0,0,COUNTA(#REF!))</definedName>
    <definedName name="_c51_datum" localSheetId="53">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52" hidden="1">{"'előző év december'!$A$2:$CP$214"}</definedName>
    <definedName name="_cp1" localSheetId="53" hidden="1">{"'előző év december'!$A$2:$CP$214"}</definedName>
    <definedName name="_cp1" localSheetId="8" hidden="1">{"'előző év december'!$A$2:$CP$214"}</definedName>
    <definedName name="_cp1" localSheetId="54" hidden="1">{"'előző év december'!$A$2:$CP$214"}</definedName>
    <definedName name="_cp1" localSheetId="34" hidden="1">{"'előző év december'!$A$2:$CP$214"}</definedName>
    <definedName name="_cp1" localSheetId="27" hidden="1">{"'előző év december'!$A$2:$CP$214"}</definedName>
    <definedName name="_cp1" localSheetId="28" hidden="1">{"'előző év december'!$A$2:$CP$214"}</definedName>
    <definedName name="_cp1" localSheetId="30" hidden="1">{"'előző év december'!$A$2:$CP$214"}</definedName>
    <definedName name="_cp1" localSheetId="31" hidden="1">{"'előző év december'!$A$2:$CP$214"}</definedName>
    <definedName name="_cp1" hidden="1">{"'előző év december'!$A$2:$CP$214"}</definedName>
    <definedName name="_cp10" localSheetId="52" hidden="1">{"'előző év december'!$A$2:$CP$214"}</definedName>
    <definedName name="_cp10" localSheetId="53" hidden="1">{"'előző év december'!$A$2:$CP$214"}</definedName>
    <definedName name="_cp10" localSheetId="8" hidden="1">{"'előző év december'!$A$2:$CP$214"}</definedName>
    <definedName name="_cp10" localSheetId="54" hidden="1">{"'előző év december'!$A$2:$CP$214"}</definedName>
    <definedName name="_cp10" localSheetId="34" hidden="1">{"'előző év december'!$A$2:$CP$214"}</definedName>
    <definedName name="_cp10" localSheetId="27" hidden="1">{"'előző év december'!$A$2:$CP$214"}</definedName>
    <definedName name="_cp10" localSheetId="28" hidden="1">{"'előző év december'!$A$2:$CP$214"}</definedName>
    <definedName name="_cp10" localSheetId="30" hidden="1">{"'előző év december'!$A$2:$CP$214"}</definedName>
    <definedName name="_cp10" localSheetId="31" hidden="1">{"'előző év december'!$A$2:$CP$214"}</definedName>
    <definedName name="_cp10" hidden="1">{"'előző év december'!$A$2:$CP$214"}</definedName>
    <definedName name="_cp11" localSheetId="52" hidden="1">{"'előző év december'!$A$2:$CP$214"}</definedName>
    <definedName name="_cp11" localSheetId="53" hidden="1">{"'előző év december'!$A$2:$CP$214"}</definedName>
    <definedName name="_cp11" localSheetId="8" hidden="1">{"'előző év december'!$A$2:$CP$214"}</definedName>
    <definedName name="_cp11" localSheetId="54" hidden="1">{"'előző év december'!$A$2:$CP$214"}</definedName>
    <definedName name="_cp11" localSheetId="34" hidden="1">{"'előző év december'!$A$2:$CP$214"}</definedName>
    <definedName name="_cp11" localSheetId="27" hidden="1">{"'előző év december'!$A$2:$CP$214"}</definedName>
    <definedName name="_cp11" localSheetId="28" hidden="1">{"'előző év december'!$A$2:$CP$214"}</definedName>
    <definedName name="_cp11" localSheetId="30" hidden="1">{"'előző év december'!$A$2:$CP$214"}</definedName>
    <definedName name="_cp11" localSheetId="31" hidden="1">{"'előző év december'!$A$2:$CP$214"}</definedName>
    <definedName name="_cp11" hidden="1">{"'előző év december'!$A$2:$CP$214"}</definedName>
    <definedName name="_cp2" localSheetId="52" hidden="1">{"'előző év december'!$A$2:$CP$214"}</definedName>
    <definedName name="_cp2" localSheetId="53" hidden="1">{"'előző év december'!$A$2:$CP$214"}</definedName>
    <definedName name="_cp2" localSheetId="8" hidden="1">{"'előző év december'!$A$2:$CP$214"}</definedName>
    <definedName name="_cp2" localSheetId="54" hidden="1">{"'előző év december'!$A$2:$CP$214"}</definedName>
    <definedName name="_cp2" localSheetId="34" hidden="1">{"'előző év december'!$A$2:$CP$214"}</definedName>
    <definedName name="_cp2" localSheetId="27" hidden="1">{"'előző év december'!$A$2:$CP$214"}</definedName>
    <definedName name="_cp2" localSheetId="28" hidden="1">{"'előző év december'!$A$2:$CP$214"}</definedName>
    <definedName name="_cp2" localSheetId="30" hidden="1">{"'előző év december'!$A$2:$CP$214"}</definedName>
    <definedName name="_cp2" localSheetId="31" hidden="1">{"'előző év december'!$A$2:$CP$214"}</definedName>
    <definedName name="_cp2" hidden="1">{"'előző év december'!$A$2:$CP$214"}</definedName>
    <definedName name="_cp3" localSheetId="52" hidden="1">{"'előző év december'!$A$2:$CP$214"}</definedName>
    <definedName name="_cp3" localSheetId="53" hidden="1">{"'előző év december'!$A$2:$CP$214"}</definedName>
    <definedName name="_cp3" localSheetId="8" hidden="1">{"'előző év december'!$A$2:$CP$214"}</definedName>
    <definedName name="_cp3" localSheetId="54" hidden="1">{"'előző év december'!$A$2:$CP$214"}</definedName>
    <definedName name="_cp3" localSheetId="34" hidden="1">{"'előző év december'!$A$2:$CP$214"}</definedName>
    <definedName name="_cp3" localSheetId="27" hidden="1">{"'előző év december'!$A$2:$CP$214"}</definedName>
    <definedName name="_cp3" localSheetId="28" hidden="1">{"'előző év december'!$A$2:$CP$214"}</definedName>
    <definedName name="_cp3" localSheetId="30" hidden="1">{"'előző év december'!$A$2:$CP$214"}</definedName>
    <definedName name="_cp3" localSheetId="31" hidden="1">{"'előző év december'!$A$2:$CP$214"}</definedName>
    <definedName name="_cp3" hidden="1">{"'előző év december'!$A$2:$CP$214"}</definedName>
    <definedName name="_cp4" localSheetId="52" hidden="1">{"'előző év december'!$A$2:$CP$214"}</definedName>
    <definedName name="_cp4" localSheetId="53" hidden="1">{"'előző év december'!$A$2:$CP$214"}</definedName>
    <definedName name="_cp4" localSheetId="8" hidden="1">{"'előző év december'!$A$2:$CP$214"}</definedName>
    <definedName name="_cp4" localSheetId="54" hidden="1">{"'előző év december'!$A$2:$CP$214"}</definedName>
    <definedName name="_cp4" localSheetId="34" hidden="1">{"'előző év december'!$A$2:$CP$214"}</definedName>
    <definedName name="_cp4" localSheetId="27" hidden="1">{"'előző év december'!$A$2:$CP$214"}</definedName>
    <definedName name="_cp4" localSheetId="28" hidden="1">{"'előző év december'!$A$2:$CP$214"}</definedName>
    <definedName name="_cp4" localSheetId="30" hidden="1">{"'előző év december'!$A$2:$CP$214"}</definedName>
    <definedName name="_cp4" localSheetId="31" hidden="1">{"'előző év december'!$A$2:$CP$214"}</definedName>
    <definedName name="_cp4" hidden="1">{"'előző év december'!$A$2:$CP$214"}</definedName>
    <definedName name="_cp5" localSheetId="52" hidden="1">{"'előző év december'!$A$2:$CP$214"}</definedName>
    <definedName name="_cp5" localSheetId="53" hidden="1">{"'előző év december'!$A$2:$CP$214"}</definedName>
    <definedName name="_cp5" localSheetId="8" hidden="1">{"'előző év december'!$A$2:$CP$214"}</definedName>
    <definedName name="_cp5" localSheetId="54" hidden="1">{"'előző év december'!$A$2:$CP$214"}</definedName>
    <definedName name="_cp5" localSheetId="34" hidden="1">{"'előző év december'!$A$2:$CP$214"}</definedName>
    <definedName name="_cp5" localSheetId="27" hidden="1">{"'előző év december'!$A$2:$CP$214"}</definedName>
    <definedName name="_cp5" localSheetId="28" hidden="1">{"'előző év december'!$A$2:$CP$214"}</definedName>
    <definedName name="_cp5" localSheetId="30" hidden="1">{"'előző év december'!$A$2:$CP$214"}</definedName>
    <definedName name="_cp5" localSheetId="31" hidden="1">{"'előző év december'!$A$2:$CP$214"}</definedName>
    <definedName name="_cp5" hidden="1">{"'előző év december'!$A$2:$CP$214"}</definedName>
    <definedName name="_cp6" localSheetId="52" hidden="1">{"'előző év december'!$A$2:$CP$214"}</definedName>
    <definedName name="_cp6" localSheetId="53" hidden="1">{"'előző év december'!$A$2:$CP$214"}</definedName>
    <definedName name="_cp6" localSheetId="8" hidden="1">{"'előző év december'!$A$2:$CP$214"}</definedName>
    <definedName name="_cp6" localSheetId="54" hidden="1">{"'előző év december'!$A$2:$CP$214"}</definedName>
    <definedName name="_cp6" localSheetId="34" hidden="1">{"'előző év december'!$A$2:$CP$214"}</definedName>
    <definedName name="_cp6" localSheetId="27" hidden="1">{"'előző év december'!$A$2:$CP$214"}</definedName>
    <definedName name="_cp6" localSheetId="28" hidden="1">{"'előző év december'!$A$2:$CP$214"}</definedName>
    <definedName name="_cp6" localSheetId="30" hidden="1">{"'előző év december'!$A$2:$CP$214"}</definedName>
    <definedName name="_cp6" localSheetId="31" hidden="1">{"'előző év december'!$A$2:$CP$214"}</definedName>
    <definedName name="_cp6" hidden="1">{"'előző év december'!$A$2:$CP$214"}</definedName>
    <definedName name="_cp7" localSheetId="52" hidden="1">{"'előző év december'!$A$2:$CP$214"}</definedName>
    <definedName name="_cp7" localSheetId="53" hidden="1">{"'előző év december'!$A$2:$CP$214"}</definedName>
    <definedName name="_cp7" localSheetId="8" hidden="1">{"'előző év december'!$A$2:$CP$214"}</definedName>
    <definedName name="_cp7" localSheetId="54" hidden="1">{"'előző év december'!$A$2:$CP$214"}</definedName>
    <definedName name="_cp7" localSheetId="34" hidden="1">{"'előző év december'!$A$2:$CP$214"}</definedName>
    <definedName name="_cp7" localSheetId="27" hidden="1">{"'előző év december'!$A$2:$CP$214"}</definedName>
    <definedName name="_cp7" localSheetId="28" hidden="1">{"'előző év december'!$A$2:$CP$214"}</definedName>
    <definedName name="_cp7" localSheetId="30" hidden="1">{"'előző év december'!$A$2:$CP$214"}</definedName>
    <definedName name="_cp7" localSheetId="31" hidden="1">{"'előző év december'!$A$2:$CP$214"}</definedName>
    <definedName name="_cp7" hidden="1">{"'előző év december'!$A$2:$CP$214"}</definedName>
    <definedName name="_cp8" localSheetId="52" hidden="1">{"'előző év december'!$A$2:$CP$214"}</definedName>
    <definedName name="_cp8" localSheetId="53" hidden="1">{"'előző év december'!$A$2:$CP$214"}</definedName>
    <definedName name="_cp8" localSheetId="8" hidden="1">{"'előző év december'!$A$2:$CP$214"}</definedName>
    <definedName name="_cp8" localSheetId="54" hidden="1">{"'előző év december'!$A$2:$CP$214"}</definedName>
    <definedName name="_cp8" localSheetId="34" hidden="1">{"'előző év december'!$A$2:$CP$214"}</definedName>
    <definedName name="_cp8" localSheetId="27" hidden="1">{"'előző év december'!$A$2:$CP$214"}</definedName>
    <definedName name="_cp8" localSheetId="28" hidden="1">{"'előző év december'!$A$2:$CP$214"}</definedName>
    <definedName name="_cp8" localSheetId="30" hidden="1">{"'előző év december'!$A$2:$CP$214"}</definedName>
    <definedName name="_cp8" localSheetId="31" hidden="1">{"'előző év december'!$A$2:$CP$214"}</definedName>
    <definedName name="_cp8" hidden="1">{"'előző év december'!$A$2:$CP$214"}</definedName>
    <definedName name="_cp9" localSheetId="52" hidden="1">{"'előző év december'!$A$2:$CP$214"}</definedName>
    <definedName name="_cp9" localSheetId="53" hidden="1">{"'előző év december'!$A$2:$CP$214"}</definedName>
    <definedName name="_cp9" localSheetId="8" hidden="1">{"'előző év december'!$A$2:$CP$214"}</definedName>
    <definedName name="_cp9" localSheetId="54" hidden="1">{"'előző év december'!$A$2:$CP$214"}</definedName>
    <definedName name="_cp9" localSheetId="34" hidden="1">{"'előző év december'!$A$2:$CP$214"}</definedName>
    <definedName name="_cp9" localSheetId="27" hidden="1">{"'előző év december'!$A$2:$CP$214"}</definedName>
    <definedName name="_cp9" localSheetId="28" hidden="1">{"'előző év december'!$A$2:$CP$214"}</definedName>
    <definedName name="_cp9" localSheetId="30" hidden="1">{"'előző év december'!$A$2:$CP$214"}</definedName>
    <definedName name="_cp9" localSheetId="31" hidden="1">{"'előző év december'!$A$2:$CP$214"}</definedName>
    <definedName name="_cp9" hidden="1">{"'előző év december'!$A$2:$CP$214"}</definedName>
    <definedName name="_cpr2" localSheetId="52" hidden="1">{"'előző év december'!$A$2:$CP$214"}</definedName>
    <definedName name="_cpr2" localSheetId="53" hidden="1">{"'előző év december'!$A$2:$CP$214"}</definedName>
    <definedName name="_cpr2" localSheetId="8" hidden="1">{"'előző év december'!$A$2:$CP$214"}</definedName>
    <definedName name="_cpr2" localSheetId="54" hidden="1">{"'előző év december'!$A$2:$CP$214"}</definedName>
    <definedName name="_cpr2" localSheetId="34" hidden="1">{"'előző év december'!$A$2:$CP$214"}</definedName>
    <definedName name="_cpr2" localSheetId="27" hidden="1">{"'előző év december'!$A$2:$CP$214"}</definedName>
    <definedName name="_cpr2" localSheetId="28" hidden="1">{"'előző év december'!$A$2:$CP$214"}</definedName>
    <definedName name="_cpr2" localSheetId="30" hidden="1">{"'előző év december'!$A$2:$CP$214"}</definedName>
    <definedName name="_cpr2" localSheetId="31" hidden="1">{"'előző év december'!$A$2:$CP$214"}</definedName>
    <definedName name="_cpr2" hidden="1">{"'előző év december'!$A$2:$CP$214"}</definedName>
    <definedName name="_cpr3" localSheetId="52" hidden="1">{"'előző év december'!$A$2:$CP$214"}</definedName>
    <definedName name="_cpr3" localSheetId="53" hidden="1">{"'előző év december'!$A$2:$CP$214"}</definedName>
    <definedName name="_cpr3" localSheetId="8" hidden="1">{"'előző év december'!$A$2:$CP$214"}</definedName>
    <definedName name="_cpr3" localSheetId="54" hidden="1">{"'előző év december'!$A$2:$CP$214"}</definedName>
    <definedName name="_cpr3" localSheetId="34" hidden="1">{"'előző év december'!$A$2:$CP$214"}</definedName>
    <definedName name="_cpr3" localSheetId="27" hidden="1">{"'előző év december'!$A$2:$CP$214"}</definedName>
    <definedName name="_cpr3" localSheetId="28" hidden="1">{"'előző év december'!$A$2:$CP$214"}</definedName>
    <definedName name="_cpr3" localSheetId="30" hidden="1">{"'előző év december'!$A$2:$CP$214"}</definedName>
    <definedName name="_cpr3" localSheetId="31" hidden="1">{"'előző év december'!$A$2:$CP$214"}</definedName>
    <definedName name="_cpr3" hidden="1">{"'előző év december'!$A$2:$CP$214"}</definedName>
    <definedName name="_cpr4" localSheetId="52" hidden="1">{"'előző év december'!$A$2:$CP$214"}</definedName>
    <definedName name="_cpr4" localSheetId="53" hidden="1">{"'előző év december'!$A$2:$CP$214"}</definedName>
    <definedName name="_cpr4" localSheetId="8" hidden="1">{"'előző év december'!$A$2:$CP$214"}</definedName>
    <definedName name="_cpr4" localSheetId="54" hidden="1">{"'előző év december'!$A$2:$CP$214"}</definedName>
    <definedName name="_cpr4" localSheetId="34" hidden="1">{"'előző év december'!$A$2:$CP$214"}</definedName>
    <definedName name="_cpr4" localSheetId="27" hidden="1">{"'előző év december'!$A$2:$CP$214"}</definedName>
    <definedName name="_cpr4" localSheetId="28" hidden="1">{"'előző év december'!$A$2:$CP$214"}</definedName>
    <definedName name="_cpr4" localSheetId="30" hidden="1">{"'előző év december'!$A$2:$CP$214"}</definedName>
    <definedName name="_cpr4" localSheetId="31" hidden="1">{"'előző év december'!$A$2:$CP$214"}</definedName>
    <definedName name="_cpr4" hidden="1">{"'előző év december'!$A$2:$CP$214"}</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z2" localSheetId="52" hidden="1">{#N/A,#N/A,FALSE,"B061196P";#N/A,#N/A,FALSE,"B061196";#N/A,#N/A,FALSE,"Relatório1";#N/A,#N/A,FALSE,"Relatório2";#N/A,#N/A,FALSE,"Relatório3";#N/A,#N/A,FALSE,"Relatório4 ";#N/A,#N/A,FALSE,"Relatório5";#N/A,#N/A,FALSE,"Relatório6";#N/A,#N/A,FALSE,"Relatório7";#N/A,#N/A,FALSE,"Relatório8"}</definedName>
    <definedName name="_dez2" localSheetId="53"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54"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30"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28" hidden="1">#REF!</definedName>
    <definedName name="_Dist_Values" localSheetId="31" hidden="1">#REF!</definedName>
    <definedName name="_Dist_Values" hidden="1">#REF!</definedName>
    <definedName name="_f2" localSheetId="52" hidden="1">{#N/A,#N/A,FALSE,"B061196P";#N/A,#N/A,FALSE,"B061196";#N/A,#N/A,FALSE,"Relatório1";#N/A,#N/A,FALSE,"Relatório2";#N/A,#N/A,FALSE,"Relatório3";#N/A,#N/A,FALSE,"Relatório4 ";#N/A,#N/A,FALSE,"Relatório5";#N/A,#N/A,FALSE,"Relatório6";#N/A,#N/A,FALSE,"Relatório7";#N/A,#N/A,FALSE,"Relatório8"}</definedName>
    <definedName name="_f2" localSheetId="53"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54"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30"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52" hidden="1">{#N/A,#N/A,FALSE,"B061196P";#N/A,#N/A,FALSE,"B061196";#N/A,#N/A,FALSE,"Relatório1";#N/A,#N/A,FALSE,"Relatório2";#N/A,#N/A,FALSE,"Relatório3";#N/A,#N/A,FALSE,"Relatório4 ";#N/A,#N/A,FALSE,"Relatório5";#N/A,#N/A,FALSE,"Relatório6";#N/A,#N/A,FALSE,"Relatório7";#N/A,#N/A,FALSE,"Relatório8"}</definedName>
    <definedName name="_fer2" localSheetId="53"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54"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30"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52" hidden="1">#REF!</definedName>
    <definedName name="_Fill" localSheetId="53" hidden="1">#REF!</definedName>
    <definedName name="_Fill" localSheetId="34" hidden="1">#REF!</definedName>
    <definedName name="_Fill" localSheetId="27" hidden="1">#REF!</definedName>
    <definedName name="_Fill" localSheetId="28" hidden="1">#REF!</definedName>
    <definedName name="_Fill" localSheetId="31" hidden="1">#REF!</definedName>
    <definedName name="_Fill" hidden="1">#REF!</definedName>
    <definedName name="_Fill1" localSheetId="52" hidden="1">#REF!</definedName>
    <definedName name="_Fill1" localSheetId="53" hidden="1">#REF!</definedName>
    <definedName name="_Fill1" localSheetId="28" hidden="1">#REF!</definedName>
    <definedName name="_Fill1" localSheetId="31" hidden="1">#REF!</definedName>
    <definedName name="_Fill1" hidden="1">#REF!</definedName>
    <definedName name="_Filler" hidden="1">[63]A!$A$43:$A$598</definedName>
    <definedName name="_FILLL" hidden="1">[64]Fund_Credit!#REF!</definedName>
    <definedName name="_filterd" hidden="1">[65]C!$P$428:$T$428</definedName>
    <definedName name="_xlnm._FilterDatabase" hidden="1">[66]C!$P$428:$T$428</definedName>
    <definedName name="_ftnref1_50">'[67]Table 39_'!#REF!</definedName>
    <definedName name="_ftnref1_50_10">'[68]Table 39_'!#REF!</definedName>
    <definedName name="_ftnref1_50_15">'[68]Table 39_'!#REF!</definedName>
    <definedName name="_ftnref1_50_18">'[68]Table 39_'!#REF!</definedName>
    <definedName name="_ftnref1_50_19">'[68]Table 39_'!#REF!</definedName>
    <definedName name="_ftnref1_50_20">'[68]Table 39_'!#REF!</definedName>
    <definedName name="_ftnref1_50_21">'[68]Table 39_'!#REF!</definedName>
    <definedName name="_ftnref1_50_23">'[68]Table 39_'!#REF!</definedName>
    <definedName name="_ftnref1_50_24">'[68]Table 39_'!#REF!</definedName>
    <definedName name="_ftnref1_50_27">'[69]Table 39_'!#REF!</definedName>
    <definedName name="_ftnref1_50_28">'[69]Table 39_'!#REF!</definedName>
    <definedName name="_ftnref1_50_4">'[68]Table 39_'!#REF!</definedName>
    <definedName name="_ftnref1_50_5">'[68]Table 39_'!#REF!</definedName>
    <definedName name="_ftnref1_50_9">'[69]Table 39_'!#REF!</definedName>
    <definedName name="_ftnref1_51">'[67]Table 39_'!#REF!</definedName>
    <definedName name="_ftnref1_51_10">'[68]Table 39_'!#REF!</definedName>
    <definedName name="_ftnref1_51_15">'[68]Table 39_'!#REF!</definedName>
    <definedName name="_ftnref1_51_18">'[68]Table 39_'!#REF!</definedName>
    <definedName name="_ftnref1_51_19">'[68]Table 39_'!#REF!</definedName>
    <definedName name="_ftnref1_51_20">'[68]Table 39_'!#REF!</definedName>
    <definedName name="_ftnref1_51_21">'[68]Table 39_'!#REF!</definedName>
    <definedName name="_ftnref1_51_23">'[68]Table 39_'!#REF!</definedName>
    <definedName name="_ftnref1_51_24">'[68]Table 39_'!#REF!</definedName>
    <definedName name="_ftnref1_51_4">'[68]Table 39_'!#REF!</definedName>
    <definedName name="_ftnref1_51_5">'[68]Table 39_'!#REF!</definedName>
    <definedName name="_ftref1_50">'[67]Table 39_'!#REF!</definedName>
    <definedName name="_ger2" localSheetId="52" hidden="1">{#N/A,#N/A,FALSE,"B061196P";#N/A,#N/A,FALSE,"B061196";#N/A,#N/A,FALSE,"Relatório1";#N/A,#N/A,FALSE,"Relatório2";#N/A,#N/A,FALSE,"Relatório3";#N/A,#N/A,FALSE,"Relatório4 ";#N/A,#N/A,FALSE,"Relatório5";#N/A,#N/A,FALSE,"Relatório6";#N/A,#N/A,FALSE,"Relatório7";#N/A,#N/A,FALSE,"Relatório8"}</definedName>
    <definedName name="_ger2" localSheetId="53"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54"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30"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52" hidden="1">{#N/A,#N/A,FALSE,"B061196P";#N/A,#N/A,FALSE,"B061196";#N/A,#N/A,FALSE,"Relatório1";#N/A,#N/A,FALSE,"Relatório2";#N/A,#N/A,FALSE,"Relatório3";#N/A,#N/A,FALSE,"Relatório4 ";#N/A,#N/A,FALSE,"Relatório5";#N/A,#N/A,FALSE,"Relatório6";#N/A,#N/A,FALSE,"Relatório7";#N/A,#N/A,FALSE,"Relatório8"}</definedName>
    <definedName name="_Ger2001" localSheetId="53"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54"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30"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52" hidden="1">{#N/A,#N/A,FALSE,"B061196P";#N/A,#N/A,FALSE,"B061196";#N/A,#N/A,FALSE,"Relatório1";#N/A,#N/A,FALSE,"Relatório2";#N/A,#N/A,FALSE,"Relatório3";#N/A,#N/A,FALSE,"Relatório4 ";#N/A,#N/A,FALSE,"Relatório5";#N/A,#N/A,FALSE,"Relatório6";#N/A,#N/A,FALSE,"Relatório7";#N/A,#N/A,FALSE,"Relatório8"}</definedName>
    <definedName name="_ger20012" localSheetId="53"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54"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30"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52" hidden="1">{#N/A,#N/A,FALSE,"DOC";"TB_28",#N/A,FALSE,"FITB_28";"TB_91",#N/A,FALSE,"FITB_91";"TB_182",#N/A,FALSE,"FITB_182";"TB_273",#N/A,FALSE,"FITB_273";"TB_364",#N/A,FALSE,"FITB_364 ";"SUMMARY",#N/A,FALSE,"Summary"}</definedName>
    <definedName name="_gt4" localSheetId="53"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54"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30"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'[68]Table 39_'!#REF!</definedName>
    <definedName name="_IFR2">#N/A</definedName>
    <definedName name="_IFR22">#N/A</definedName>
    <definedName name="_IFR23">#N/A</definedName>
    <definedName name="_ip2" localSheetId="52" hidden="1">{#N/A,#N/A,FALSE,"B061196P";#N/A,#N/A,FALSE,"B061196";#N/A,#N/A,FALSE,"Relatório1";#N/A,#N/A,FALSE,"Relatório2";#N/A,#N/A,FALSE,"Relatório3";#N/A,#N/A,FALSE,"Relatório4 ";#N/A,#N/A,FALSE,"Relatório5";#N/A,#N/A,FALSE,"Relatório6";#N/A,#N/A,FALSE,"Relatório7";#N/A,#N/A,FALSE,"Relatório8"}</definedName>
    <definedName name="_ip2" localSheetId="53"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54"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30"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31" hidden="1">[47]B!#REF!</definedName>
    <definedName name="_Key1" hidden="1">[47]B!#REF!</definedName>
    <definedName name="_Key2" localSheetId="52" hidden="1">#REF!</definedName>
    <definedName name="_Key2" localSheetId="53" hidden="1">#REF!</definedName>
    <definedName name="_Key2" localSheetId="28" hidden="1">#REF!</definedName>
    <definedName name="_Key2" localSheetId="31" hidden="1">#REF!</definedName>
    <definedName name="_Key2" hidden="1">#REF!</definedName>
    <definedName name="_l" localSheetId="52" hidden="1">{"'előző év december'!$A$2:$CP$214"}</definedName>
    <definedName name="_l" localSheetId="53" hidden="1">{"'előző év december'!$A$2:$CP$214"}</definedName>
    <definedName name="_l" localSheetId="8" hidden="1">{"'előző év december'!$A$2:$CP$214"}</definedName>
    <definedName name="_l" localSheetId="54" hidden="1">{"'előző év december'!$A$2:$CP$214"}</definedName>
    <definedName name="_l" localSheetId="34" hidden="1">{"'előző év december'!$A$2:$CP$214"}</definedName>
    <definedName name="_l" localSheetId="27" hidden="1">{"'előző év december'!$A$2:$CP$214"}</definedName>
    <definedName name="_l" localSheetId="28" hidden="1">{"'előző év december'!$A$2:$CP$214"}</definedName>
    <definedName name="_l" localSheetId="30" hidden="1">{"'előző év december'!$A$2:$CP$214"}</definedName>
    <definedName name="_l" localSheetId="31" hidden="1">{"'előző év december'!$A$2:$CP$214"}</definedName>
    <definedName name="_l" hidden="1">{"'előző év december'!$A$2:$CP$214"}</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#N/A</definedName>
    <definedName name="_Mai10" localSheetId="52" hidden="1">{#N/A,#N/A,FALSE,"B061196P";#N/A,#N/A,FALSE,"B061196";#N/A,#N/A,FALSE,"Relatório1";#N/A,#N/A,FALSE,"Relatório2";#N/A,#N/A,FALSE,"Relatório3";#N/A,#N/A,FALSE,"Relatório4 ";#N/A,#N/A,FALSE,"Relatório5";#N/A,#N/A,FALSE,"Relatório6";#N/A,#N/A,FALSE,"Relatório7";#N/A,#N/A,FALSE,"Relatório8"}</definedName>
    <definedName name="_Mai10" localSheetId="53"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54"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30"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52" hidden="1">{#N/A,#N/A,FALSE,"B061196P";#N/A,#N/A,FALSE,"B061196";#N/A,#N/A,FALSE,"Relatório1";#N/A,#N/A,FALSE,"Relatório2";#N/A,#N/A,FALSE,"Relatório3";#N/A,#N/A,FALSE,"Relatório4 ";#N/A,#N/A,FALSE,"Relatório5";#N/A,#N/A,FALSE,"Relatório6";#N/A,#N/A,FALSE,"Relatório7";#N/A,#N/A,FALSE,"Relatório8"}</definedName>
    <definedName name="_Mar10" localSheetId="53"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54"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30"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52" hidden="1">{#N/A,#N/A,FALSE,"B061196P";#N/A,#N/A,FALSE,"B061196";#N/A,#N/A,FALSE,"Relatório1";#N/A,#N/A,FALSE,"Relatório2";#N/A,#N/A,FALSE,"Relatório3";#N/A,#N/A,FALSE,"Relatório4 ";#N/A,#N/A,FALSE,"Relatório5";#N/A,#N/A,FALSE,"Relatório6";#N/A,#N/A,FALSE,"Relatório7";#N/A,#N/A,FALSE,"Relatório8"}</definedName>
    <definedName name="_Mar12" localSheetId="53"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54"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30"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52" hidden="1">{"'előző év december'!$A$2:$CP$214"}</definedName>
    <definedName name="_p" localSheetId="53" hidden="1">{"'előző év december'!$A$2:$CP$214"}</definedName>
    <definedName name="_p" localSheetId="8" hidden="1">{"'előző év december'!$A$2:$CP$214"}</definedName>
    <definedName name="_p" localSheetId="54" hidden="1">{"'előző év december'!$A$2:$CP$214"}</definedName>
    <definedName name="_p" localSheetId="34" hidden="1">{"'előző év december'!$A$2:$CP$214"}</definedName>
    <definedName name="_p" localSheetId="27" hidden="1">{"'előző év december'!$A$2:$CP$214"}</definedName>
    <definedName name="_p" localSheetId="28" hidden="1">{"'előző év december'!$A$2:$CP$214"}</definedName>
    <definedName name="_p" localSheetId="30" hidden="1">{"'előző év december'!$A$2:$CP$214"}</definedName>
    <definedName name="_p" localSheetId="31" hidden="1">{"'előző év december'!$A$2:$CP$214"}</definedName>
    <definedName name="_p" hidden="1">{"'előző év december'!$A$2:$CP$214"}</definedName>
    <definedName name="_Parse_In" hidden="1">#REF!</definedName>
    <definedName name="_Parse_Out" localSheetId="28" hidden="1">#REF!</definedName>
    <definedName name="_Parse_Out" localSheetId="31" hidden="1">#REF!</definedName>
    <definedName name="_Parse_Out" hidden="1">#REF!</definedName>
    <definedName name="_Regression_Int" hidden="1">1</definedName>
    <definedName name="_Regression_Out" hidden="1">'[40]produkt a mzda'!$AJ$25</definedName>
    <definedName name="_Regression_X" hidden="1">'[40]produkt a mzda'!$AE$25:$AE$37</definedName>
    <definedName name="_Regression_Y" hidden="1">'[40]produkt a mzda'!$AG$25:$AG$37</definedName>
    <definedName name="_s">'[31]5.5'!$A$1:$E$27</definedName>
    <definedName name="_S11_SKA_1_QA" localSheetId="52">#REF!</definedName>
    <definedName name="_S11_SKA_1_QA" localSheetId="53">#REF!</definedName>
    <definedName name="_S11_SKA_1_QA">#REF!</definedName>
    <definedName name="_S11_SKA_1_QG" localSheetId="52">#REF!</definedName>
    <definedName name="_S11_SKA_1_QG" localSheetId="53">#REF!</definedName>
    <definedName name="_S11_SKA_1_QG">#REF!</definedName>
    <definedName name="_S11_SKA_10_QA" localSheetId="52">#REF!</definedName>
    <definedName name="_S11_SKA_10_QA" localSheetId="53">#REF!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34" hidden="1">#REF!</definedName>
    <definedName name="_Sort" localSheetId="27" hidden="1">#REF!</definedName>
    <definedName name="_Sort" localSheetId="28" hidden="1">#REF!</definedName>
    <definedName name="_Sort" localSheetId="31" hidden="1">#REF!</definedName>
    <definedName name="_Sort" hidden="1">#REF!</definedName>
    <definedName name="_SRT11" localSheetId="52" hidden="1">{"Minpmon",#N/A,FALSE,"Monthinput"}</definedName>
    <definedName name="_SRT11" localSheetId="53" hidden="1">{"Minpmon",#N/A,FALSE,"Monthinput"}</definedName>
    <definedName name="_SRT11" localSheetId="8" hidden="1">{"Minpmon",#N/A,FALSE,"Monthinput"}</definedName>
    <definedName name="_SRT11" localSheetId="54" hidden="1">{"Minpmon",#N/A,FALSE,"Monthinput"}</definedName>
    <definedName name="_SRT11" localSheetId="28" hidden="1">{"Minpmon",#N/A,FALSE,"Monthinput"}</definedName>
    <definedName name="_SRT11" localSheetId="30" hidden="1">{"Minpmon",#N/A,FALSE,"Monthinput"}</definedName>
    <definedName name="_SRT11" localSheetId="31" hidden="1">{"Minpmon",#N/A,FALSE,"Monthinput"}</definedName>
    <definedName name="_SRT11" hidden="1">{"Minpmon",#N/A,FALSE,"Monthinput"}</definedName>
    <definedName name="_tab2">[32]K.10!$A$2:$C$22</definedName>
    <definedName name="_TAB21">'[33]England 97-98'!#REF!</definedName>
    <definedName name="_ty" localSheetId="52" hidden="1">'[27]Time series'!#REF!</definedName>
    <definedName name="_ty" localSheetId="53" hidden="1">'[27]Time series'!#REF!</definedName>
    <definedName name="_ty" localSheetId="31" hidden="1">'[27]Time series'!#REF!</definedName>
    <definedName name="_ty" hidden="1">'[27]Time series'!#REF!</definedName>
    <definedName name="_UK1" localSheetId="52">'[34]97-98'!#REF!</definedName>
    <definedName name="_UK1" localSheetId="53">'[34]97-98'!#REF!</definedName>
    <definedName name="_UK1">'[34]97-98'!#REF!</definedName>
    <definedName name="_UK2" localSheetId="52">#REF!</definedName>
    <definedName name="_UK2" localSheetId="53">#REF!</definedName>
    <definedName name="_UK2">#REF!</definedName>
    <definedName name="_X_XX" localSheetId="52" hidden="1">[4]Market!#REF!</definedName>
    <definedName name="_X_XX" localSheetId="53" hidden="1">[4]Market!#REF!</definedName>
    <definedName name="_X_XX" localSheetId="34" hidden="1">[70]Market!#REF!</definedName>
    <definedName name="_X_XX" localSheetId="27" hidden="1">[5]Market!#REF!</definedName>
    <definedName name="_X_XX" localSheetId="28" hidden="1">[5]Market!#REF!</definedName>
    <definedName name="_X_XX" localSheetId="31" hidden="1">[5]Market!#REF!</definedName>
    <definedName name="_X_XX" hidden="1">[6]Market!#REF!</definedName>
    <definedName name="_zzz" localSheetId="52" hidden="1">[4]Market!#REF!</definedName>
    <definedName name="_zzz" localSheetId="53" hidden="1">[4]Market!#REF!</definedName>
    <definedName name="_zzz" localSheetId="34" hidden="1">[70]Market!#REF!</definedName>
    <definedName name="_zzz" localSheetId="27" hidden="1">[5]Market!#REF!</definedName>
    <definedName name="_zzz" localSheetId="28" hidden="1">[5]Market!#REF!</definedName>
    <definedName name="_zzz" localSheetId="31" hidden="1">[5]Market!#REF!</definedName>
    <definedName name="_zzz" hidden="1">[6]Market!#REF!</definedName>
    <definedName name="a" localSheetId="52" hidden="1">{"'előző év december'!$A$2:$CP$214"}</definedName>
    <definedName name="a" localSheetId="53" hidden="1">{"'előző év december'!$A$2:$CP$214"}</definedName>
    <definedName name="a" localSheetId="8" hidden="1">{"'előző év december'!$A$2:$CP$214"}</definedName>
    <definedName name="a" localSheetId="54" hidden="1">{"'előző év december'!$A$2:$CP$214"}</definedName>
    <definedName name="a" localSheetId="34" hidden="1">{"'előző év december'!$A$2:$CP$214"}</definedName>
    <definedName name="a" localSheetId="27" hidden="1">{"'előző év december'!$A$2:$CP$214"}</definedName>
    <definedName name="a" localSheetId="28" hidden="1">{"'előző év december'!$A$2:$CP$214"}</definedName>
    <definedName name="a" localSheetId="30" hidden="1">{"'előző év december'!$A$2:$CP$214"}</definedName>
    <definedName name="a" localSheetId="31" hidden="1">{"'előző év december'!$A$2:$CP$214"}</definedName>
    <definedName name="a" hidden="1">{"'előző év december'!$A$2:$CP$214"}</definedName>
    <definedName name="aa" localSheetId="34" hidden="1">[30]Market!#REF!</definedName>
    <definedName name="aa" hidden="1">[30]Market!#REF!</definedName>
    <definedName name="aaa" localSheetId="52" hidden="1">{"'előző év december'!$A$2:$CP$214"}</definedName>
    <definedName name="aaa" localSheetId="53" hidden="1">{"'előző év december'!$A$2:$CP$214"}</definedName>
    <definedName name="aaa" localSheetId="8" hidden="1">{"'előző év december'!$A$2:$CP$214"}</definedName>
    <definedName name="aaa" localSheetId="54" hidden="1">{"'előző év december'!$A$2:$CP$214"}</definedName>
    <definedName name="aaa" localSheetId="34" hidden="1">{"'előző év december'!$A$2:$CP$214"}</definedName>
    <definedName name="aaa" localSheetId="27" hidden="1">{"'előző év december'!$A$2:$CP$214"}</definedName>
    <definedName name="aaa" localSheetId="28" hidden="1">{"'előző év december'!$A$2:$CP$214"}</definedName>
    <definedName name="aaa" localSheetId="30" hidden="1">{"'előző év december'!$A$2:$CP$214"}</definedName>
    <definedName name="aaa" localSheetId="31" hidden="1">{"'előző év december'!$A$2:$CP$214"}</definedName>
    <definedName name="aaa" hidden="1">{"'előző év december'!$A$2:$CP$214"}</definedName>
    <definedName name="aaaaa" localSheetId="52" hidden="1">{"'előző év december'!$A$2:$CP$214"}</definedName>
    <definedName name="aaaaa" localSheetId="53" hidden="1">{"'előző év december'!$A$2:$CP$214"}</definedName>
    <definedName name="aaaaa" localSheetId="8" hidden="1">{"'előző év december'!$A$2:$CP$214"}</definedName>
    <definedName name="aaaaa" localSheetId="54" hidden="1">{"'előző év december'!$A$2:$CP$214"}</definedName>
    <definedName name="aaaaa" localSheetId="34" hidden="1">{"'előző év december'!$A$2:$CP$214"}</definedName>
    <definedName name="aaaaa" localSheetId="27" hidden="1">{"'előző év december'!$A$2:$CP$214"}</definedName>
    <definedName name="aaaaa" localSheetId="28" hidden="1">{"'előző év december'!$A$2:$CP$214"}</definedName>
    <definedName name="aaaaa" localSheetId="30" hidden="1">{"'előző év december'!$A$2:$CP$214"}</definedName>
    <definedName name="aaaaa" localSheetId="31" hidden="1">{"'előző év december'!$A$2:$CP$214"}</definedName>
    <definedName name="aaaaa" hidden="1">{"'előző év december'!$A$2:$CP$214"}</definedName>
    <definedName name="aaaaaa" localSheetId="52" hidden="1">{"Riqfin97",#N/A,FALSE,"Tran";"Riqfinpro",#N/A,FALSE,"Tran"}</definedName>
    <definedName name="aaaaaa" localSheetId="53" hidden="1">{"Riqfin97",#N/A,FALSE,"Tran";"Riqfinpro",#N/A,FALSE,"Tran"}</definedName>
    <definedName name="aaaaaa" localSheetId="8" hidden="1">{"Riqfin97",#N/A,FALSE,"Tran";"Riqfinpro",#N/A,FALSE,"Tran"}</definedName>
    <definedName name="aaaaaa" localSheetId="54" hidden="1">{"Riqfin97",#N/A,FALSE,"Tran";"Riqfinpro",#N/A,FALSE,"Tran"}</definedName>
    <definedName name="aaaaaa" localSheetId="28" hidden="1">{"Riqfin97",#N/A,FALSE,"Tran";"Riqfinpro",#N/A,FALSE,"Tran"}</definedName>
    <definedName name="aaaaaa" localSheetId="30" hidden="1">{"Riqfin97",#N/A,FALSE,"Tran";"Riqfinpro",#N/A,FALSE,"Tran"}</definedName>
    <definedName name="aaaaaa" localSheetId="31" hidden="1">{"Riqfin97",#N/A,FALSE,"Tran";"Riqfinpro",#N/A,FALSE,"Tran"}</definedName>
    <definedName name="aaaaaa" hidden="1">{"Riqfin97",#N/A,FALSE,"Tran";"Riqfinpro",#N/A,FALSE,"Tran"}</definedName>
    <definedName name="ab" localSheetId="52">'1. függelék'!ab</definedName>
    <definedName name="ab" localSheetId="53">'1. függelék'!ab</definedName>
    <definedName name="ab" localSheetId="8">'2.3.'!ab</definedName>
    <definedName name="ab" localSheetId="54">'3. függelék'!ab</definedName>
    <definedName name="ab">[0]!ab</definedName>
    <definedName name="Abr_kezdet" localSheetId="52">#REF!</definedName>
    <definedName name="Abr_kezdet" localSheetId="53">#REF!</definedName>
    <definedName name="Abr_kezdet">#REF!</definedName>
    <definedName name="ábra" localSheetId="52" hidden="1">[71]Market!#REF!</definedName>
    <definedName name="ábra" localSheetId="53" hidden="1">[71]Market!#REF!</definedName>
    <definedName name="ábra" localSheetId="31" hidden="1">[71]Market!#REF!</definedName>
    <definedName name="ábra" hidden="1">[71]Market!#REF!</definedName>
    <definedName name="abra_2111" localSheetId="52" hidden="1">{"'előző év december'!$A$2:$CP$214"}</definedName>
    <definedName name="abra_2111" localSheetId="53" hidden="1">{"'előző év december'!$A$2:$CP$214"}</definedName>
    <definedName name="abra_2111" localSheetId="8" hidden="1">{"'előző év december'!$A$2:$CP$214"}</definedName>
    <definedName name="abra_2111" localSheetId="54" hidden="1">{"'előző év december'!$A$2:$CP$214"}</definedName>
    <definedName name="abra_2111" localSheetId="34" hidden="1">{"'előző év december'!$A$2:$CP$214"}</definedName>
    <definedName name="abra_2111" localSheetId="27" hidden="1">{"'előző év december'!$A$2:$CP$214"}</definedName>
    <definedName name="abra_2111" localSheetId="28" hidden="1">{"'előző év december'!$A$2:$CP$214"}</definedName>
    <definedName name="abra_2111" localSheetId="30" hidden="1">{"'előző év december'!$A$2:$CP$214"}</definedName>
    <definedName name="abra_2111" localSheetId="31" hidden="1">{"'előző év december'!$A$2:$CP$214"}</definedName>
    <definedName name="abra_2111" hidden="1">{"'előző év december'!$A$2:$CP$214"}</definedName>
    <definedName name="abraaaaa">#REF!</definedName>
    <definedName name="ábrák_negyedév">#REF!</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Cell">#REF!</definedName>
    <definedName name="ACwvu.PLA1." localSheetId="28" hidden="1">'[72]COP FED'!#REF!</definedName>
    <definedName name="ACwvu.PLA1." localSheetId="31" hidden="1">'[72]COP FED'!#REF!</definedName>
    <definedName name="ACwvu.PLA1." hidden="1">'[72]COP FED'!#REF!</definedName>
    <definedName name="ACwvu.PLA2." hidden="1">'[72]COP FED'!$A$1:$N$49</definedName>
    <definedName name="ACwvu.Print." hidden="1">[73]Med!#REF!</definedName>
    <definedName name="adat" localSheetId="52">#REF!</definedName>
    <definedName name="adat" localSheetId="53">#REF!</definedName>
    <definedName name="adat">#REF!</definedName>
    <definedName name="adat96" localSheetId="52">#REF!</definedName>
    <definedName name="adat96" localSheetId="53">#REF!</definedName>
    <definedName name="adat96">#REF!</definedName>
    <definedName name="_xlnm.Database" localSheetId="52">[74]DKJHOZAM!#REF!</definedName>
    <definedName name="_xlnm.Database" localSheetId="53">[74]DKJHOZAM!#REF!</definedName>
    <definedName name="_xlnm.Database">[74]DKJHOZAM!#REF!</definedName>
    <definedName name="AdatMax" localSheetId="52">#REF!</definedName>
    <definedName name="AdatMax" localSheetId="53">#REF!</definedName>
    <definedName name="AdatMax">#REF!</definedName>
    <definedName name="AdatMin" localSheetId="52">#REF!</definedName>
    <definedName name="AdatMin" localSheetId="53">#REF!</definedName>
    <definedName name="AdatMin">#REF!</definedName>
    <definedName name="adatok_fanni">[75]!Táblázat1[#Data]</definedName>
    <definedName name="adózás_előtti_ROE">OFFSET([76]ábrák_adat!$I$3,0,0,[76]ábrák_adat!$A$2,1)</definedName>
    <definedName name="aewfaw" localSheetId="52">#REF!</definedName>
    <definedName name="aewfaw" localSheetId="53">#REF!</definedName>
    <definedName name="aewfaw">#REF!</definedName>
    <definedName name="afssf">#REF!</definedName>
    <definedName name="alapkamat">OFFSET(#REF!,1-#REF!,0,#REF!,1)</definedName>
    <definedName name="AlgeriaCCS1" localSheetId="28" hidden="1">#REF!</definedName>
    <definedName name="AlgeriaCCS1" localSheetId="31" hidden="1">#REF!</definedName>
    <definedName name="AlgeriaCCS1" hidden="1">#REF!</definedName>
    <definedName name="alja">OFFSET(#REF!,1-#REF!,0,#REF!,1)</definedName>
    <definedName name="alma">[77]!Modul1.vége</definedName>
    <definedName name="almá">[78]!Modul1.vége</definedName>
    <definedName name="anscount" hidden="1">1</definedName>
    <definedName name="aPP">[79]Lists!$A$39:$A$41</definedName>
    <definedName name="ár_jövedelem" localSheetId="28" hidden="1">[2]Market!#REF!</definedName>
    <definedName name="ár_jövedelem" localSheetId="31" hidden="1">[2]Market!#REF!</definedName>
    <definedName name="ár_jövedelem" hidden="1">[2]Market!#REF!</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OFFSET('[80]M3. ábra_chart'!$E$8,1,0,COUNT('[80]M3. ábra_chart'!$D:$D),1)</definedName>
    <definedName name="ARPI2_trend">OFFSET('[80]M3. ábra_chart'!$F$8,1,0,COUNT('[80]M3. ábra_chart'!$D:$D),1)</definedName>
    <definedName name="as" localSheetId="52" hidden="1">{"TRADE_COMP",#N/A,FALSE,"TAB23APP";"BOP",#N/A,FALSE,"TAB6";"DOT",#N/A,FALSE,"TAB24APP";"EXTDEBT",#N/A,FALSE,"TAB25APP"}</definedName>
    <definedName name="as" localSheetId="53" hidden="1">{"TRADE_COMP",#N/A,FALSE,"TAB23APP";"BOP",#N/A,FALSE,"TAB6";"DOT",#N/A,FALSE,"TAB24APP";"EXTDEBT",#N/A,FALSE,"TAB25APP"}</definedName>
    <definedName name="as" localSheetId="8" hidden="1">{"TRADE_COMP",#N/A,FALSE,"TAB23APP";"BOP",#N/A,FALSE,"TAB6";"DOT",#N/A,FALSE,"TAB24APP";"EXTDEBT",#N/A,FALSE,"TAB25APP"}</definedName>
    <definedName name="as" localSheetId="54" hidden="1">{"TRADE_COMP",#N/A,FALSE,"TAB23APP";"BOP",#N/A,FALSE,"TAB6";"DOT",#N/A,FALSE,"TAB24APP";"EXTDEBT",#N/A,FALSE,"TAB25APP"}</definedName>
    <definedName name="as" localSheetId="28" hidden="1">{"TRADE_COMP",#N/A,FALSE,"TAB23APP";"BOP",#N/A,FALSE,"TAB6";"DOT",#N/A,FALSE,"TAB24APP";"EXTDEBT",#N/A,FALSE,"TAB25APP"}</definedName>
    <definedName name="as" localSheetId="30" hidden="1">{"TRADE_COMP",#N/A,FALSE,"TAB23APP";"BOP",#N/A,FALSE,"TAB6";"DOT",#N/A,FALSE,"TAB24APP";"EXTDEBT",#N/A,FALSE,"TAB25APP"}</definedName>
    <definedName name="as" localSheetId="31" hidden="1">{"TRADE_COMP",#N/A,FALSE,"TAB23APP";"BOP",#N/A,FALSE,"TAB6";"DOT",#N/A,FALSE,"TAB24APP";"EXTDEBT",#N/A,FALSE,"TAB25APP"}</definedName>
    <definedName name="as" hidden="1">{"TRADE_COMP",#N/A,FALSE,"TAB23APP";"BOP",#N/A,FALSE,"TAB6";"DOT",#N/A,FALSE,"TAB24APP";"EXTDEBT",#N/A,FALSE,"TAB25APP"}</definedName>
    <definedName name="ASD" hidden="1">[37]pracovni!$D$69:$D$85</definedName>
    <definedName name="asdasd" localSheetId="52" hidden="1">{"'előző év december'!$A$2:$CP$214"}</definedName>
    <definedName name="asdasd" localSheetId="53" hidden="1">{"'előző év december'!$A$2:$CP$214"}</definedName>
    <definedName name="asdasd" localSheetId="8" hidden="1">{"'előző év december'!$A$2:$CP$214"}</definedName>
    <definedName name="asdasd" localSheetId="54" hidden="1">{"'előző év december'!$A$2:$CP$214"}</definedName>
    <definedName name="asdasd" localSheetId="34" hidden="1">{"'előző év december'!$A$2:$CP$214"}</definedName>
    <definedName name="asdasd" localSheetId="27" hidden="1">{"'előző év december'!$A$2:$CP$214"}</definedName>
    <definedName name="asdasd" localSheetId="28" hidden="1">{"'előző év december'!$A$2:$CP$214"}</definedName>
    <definedName name="asdasd" localSheetId="30" hidden="1">{"'előző év december'!$A$2:$CP$214"}</definedName>
    <definedName name="asdasd" localSheetId="31" hidden="1">{"'előző év december'!$A$2:$CP$214"}</definedName>
    <definedName name="asdasd" hidden="1">{"'előző év december'!$A$2:$CP$214"}</definedName>
    <definedName name="asdasdad" localSheetId="52" hidden="1">{"Riqfin97",#N/A,FALSE,"Tran";"Riqfinpro",#N/A,FALSE,"Tran"}</definedName>
    <definedName name="asdasdad" localSheetId="53" hidden="1">{"Riqfin97",#N/A,FALSE,"Tran";"Riqfinpro",#N/A,FALSE,"Tran"}</definedName>
    <definedName name="asdasdad" localSheetId="8" hidden="1">{"Riqfin97",#N/A,FALSE,"Tran";"Riqfinpro",#N/A,FALSE,"Tran"}</definedName>
    <definedName name="asdasdad" localSheetId="54" hidden="1">{"Riqfin97",#N/A,FALSE,"Tran";"Riqfinpro",#N/A,FALSE,"Tran"}</definedName>
    <definedName name="asdasdad" localSheetId="28" hidden="1">{"Riqfin97",#N/A,FALSE,"Tran";"Riqfinpro",#N/A,FALSE,"Tran"}</definedName>
    <definedName name="asdasdad" localSheetId="30" hidden="1">{"Riqfin97",#N/A,FALSE,"Tran";"Riqfinpro",#N/A,FALSE,"Tran"}</definedName>
    <definedName name="asdasdad" localSheetId="31" hidden="1">{"Riqfin97",#N/A,FALSE,"Tran";"Riqfinpro",#N/A,FALSE,"Tran"}</definedName>
    <definedName name="asdasdad" hidden="1">{"Riqfin97",#N/A,FALSE,"Tran";"Riqfinpro",#N/A,FALSE,"Tran"}</definedName>
    <definedName name="asdasdadad" localSheetId="52" hidden="1">{"Riqfin97",#N/A,FALSE,"Tran";"Riqfinpro",#N/A,FALSE,"Tran"}</definedName>
    <definedName name="asdasdadad" localSheetId="53" hidden="1">{"Riqfin97",#N/A,FALSE,"Tran";"Riqfinpro",#N/A,FALSE,"Tran"}</definedName>
    <definedName name="asdasdadad" localSheetId="8" hidden="1">{"Riqfin97",#N/A,FALSE,"Tran";"Riqfinpro",#N/A,FALSE,"Tran"}</definedName>
    <definedName name="asdasdadad" localSheetId="54" hidden="1">{"Riqfin97",#N/A,FALSE,"Tran";"Riqfinpro",#N/A,FALSE,"Tran"}</definedName>
    <definedName name="asdasdadad" localSheetId="28" hidden="1">{"Riqfin97",#N/A,FALSE,"Tran";"Riqfinpro",#N/A,FALSE,"Tran"}</definedName>
    <definedName name="asdasdadad" localSheetId="30" hidden="1">{"Riqfin97",#N/A,FALSE,"Tran";"Riqfinpro",#N/A,FALSE,"Tran"}</definedName>
    <definedName name="asdasdadad" localSheetId="31" hidden="1">{"Riqfin97",#N/A,FALSE,"Tran";"Riqfinpro",#N/A,FALSE,"Tran"}</definedName>
    <definedName name="asdasdadad" hidden="1">{"Riqfin97",#N/A,FALSE,"Tran";"Riqfinpro",#N/A,FALSE,"Tran"}</definedName>
    <definedName name="asdf" localSheetId="52" hidden="1">{"'előző év december'!$A$2:$CP$214"}</definedName>
    <definedName name="asdf" localSheetId="53" hidden="1">{"'előző év december'!$A$2:$CP$214"}</definedName>
    <definedName name="asdf" localSheetId="8" hidden="1">{"'előző év december'!$A$2:$CP$214"}</definedName>
    <definedName name="asdf" localSheetId="54" hidden="1">{"'előző év december'!$A$2:$CP$214"}</definedName>
    <definedName name="asdf" localSheetId="34" hidden="1">{"'előző év december'!$A$2:$CP$214"}</definedName>
    <definedName name="asdf" localSheetId="27" hidden="1">{"'előző év december'!$A$2:$CP$214"}</definedName>
    <definedName name="asdf" localSheetId="28" hidden="1">{"'előző év december'!$A$2:$CP$214"}</definedName>
    <definedName name="asdf" localSheetId="30" hidden="1">{"'előző év december'!$A$2:$CP$214"}</definedName>
    <definedName name="asdf" localSheetId="31" hidden="1">{"'előző év december'!$A$2:$CP$214"}</definedName>
    <definedName name="asdf" hidden="1">{"'előző év december'!$A$2:$CP$214"}</definedName>
    <definedName name="asdfasd" localSheetId="52" hidden="1">{"'előző év december'!$A$2:$CP$214"}</definedName>
    <definedName name="asdfasd" localSheetId="53" hidden="1">{"'előző év december'!$A$2:$CP$214"}</definedName>
    <definedName name="asdfasd" localSheetId="8" hidden="1">{"'előző év december'!$A$2:$CP$214"}</definedName>
    <definedName name="asdfasd" localSheetId="54" hidden="1">{"'előző év december'!$A$2:$CP$214"}</definedName>
    <definedName name="asdfasd" localSheetId="34" hidden="1">{"'előző év december'!$A$2:$CP$214"}</definedName>
    <definedName name="asdfasd" localSheetId="27" hidden="1">{"'előző év december'!$A$2:$CP$214"}</definedName>
    <definedName name="asdfasd" localSheetId="28" hidden="1">{"'előző év december'!$A$2:$CP$214"}</definedName>
    <definedName name="asdfasd" localSheetId="30" hidden="1">{"'előző év december'!$A$2:$CP$214"}</definedName>
    <definedName name="asdfasd" localSheetId="31" hidden="1">{"'előző év december'!$A$2:$CP$214"}</definedName>
    <definedName name="asdfasd" hidden="1">{"'előző év december'!$A$2:$CP$214"}</definedName>
    <definedName name="asdfsd" hidden="1">[52]A!#REF!</definedName>
    <definedName name="asdrae" localSheetId="52" hidden="1">#REF!</definedName>
    <definedName name="asdrae" localSheetId="53" hidden="1">#REF!</definedName>
    <definedName name="asdrae" localSheetId="28" hidden="1">#REF!</definedName>
    <definedName name="asdrae" localSheetId="31" hidden="1">#REF!</definedName>
    <definedName name="asdrae" hidden="1">#REF!</definedName>
    <definedName name="ase" localSheetId="52" hidden="1">{"Minpmon",#N/A,FALSE,"Monthinput"}</definedName>
    <definedName name="ase" localSheetId="53" hidden="1">{"Minpmon",#N/A,FALSE,"Monthinput"}</definedName>
    <definedName name="ase" localSheetId="8" hidden="1">{"Minpmon",#N/A,FALSE,"Monthinput"}</definedName>
    <definedName name="ase" localSheetId="54" hidden="1">{"Minpmon",#N/A,FALSE,"Monthinput"}</definedName>
    <definedName name="ase" localSheetId="28" hidden="1">{"Minpmon",#N/A,FALSE,"Monthinput"}</definedName>
    <definedName name="ase" localSheetId="30" hidden="1">{"Minpmon",#N/A,FALSE,"Monthinput"}</definedName>
    <definedName name="ase" localSheetId="31" hidden="1">{"Minpmon",#N/A,FALSE,"Monthinput"}</definedName>
    <definedName name="ase" hidden="1">{"Minpmon",#N/A,FALSE,"Monthinput"}</definedName>
    <definedName name="asq" localSheetId="52" hidden="1">{#N/A,#N/A,FALSE,"B061196P";#N/A,#N/A,FALSE,"B061196";#N/A,#N/A,FALSE,"Relatório1";#N/A,#N/A,FALSE,"Relatório2";#N/A,#N/A,FALSE,"Relatório3";#N/A,#N/A,FALSE,"Relatório4 ";#N/A,#N/A,FALSE,"Relatório5";#N/A,#N/A,FALSE,"Relatório6";#N/A,#N/A,FALSE,"Relatório7";#N/A,#N/A,FALSE,"Relatório8"}</definedName>
    <definedName name="asq" localSheetId="53"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54"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30"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AVON">#REF!</definedName>
    <definedName name="b" localSheetId="34" hidden="1">'[81]DATA WORK AREA'!$A$27:$A$33</definedName>
    <definedName name="b" localSheetId="27" hidden="1">'[82]DATA WORK AREA'!$A$27:$A$33</definedName>
    <definedName name="b" localSheetId="28" hidden="1">'[82]DATA WORK AREA'!$A$27:$A$33</definedName>
    <definedName name="b" localSheetId="31" hidden="1">'[82]DATA WORK AREA'!$A$27:$A$33</definedName>
    <definedName name="b" hidden="1">'[83]DATA WORK AREA'!$A$27:$A$33</definedName>
    <definedName name="BAM" localSheetId="52">#REF!</definedName>
    <definedName name="BAM" localSheetId="53">#REF!</definedName>
    <definedName name="BAM">#REF!</definedName>
    <definedName name="BASE" localSheetId="52">#REF!</definedName>
    <definedName name="BASE" localSheetId="53">#REF!</definedName>
    <definedName name="BASE">#REF!</definedName>
    <definedName name="Baserate_1" localSheetId="52">OFFSET([84]Adat!$G$2,0,0,#REF!,1)</definedName>
    <definedName name="Baserate_1" localSheetId="53">OFFSET([84]Adat!$G$2,0,0,#REF!,1)</definedName>
    <definedName name="Baserate_1">OFFSET([84]Adat!$G$2,0,0,#REF!,1)</definedName>
    <definedName name="Baserate_2">OFFSET([84]Adat!$H$2,0,0,#REF!,1)</definedName>
    <definedName name="Baserate_3">OFFSET([84]Adat!$I$2,0,0,#REF!,1)</definedName>
    <definedName name="Baserate_4">OFFSET([84]Adat!$J$2,0,0,#REF!,1)</definedName>
    <definedName name="bb" localSheetId="52" hidden="1">{"Riqfin97",#N/A,FALSE,"Tran";"Riqfinpro",#N/A,FALSE,"Tran"}</definedName>
    <definedName name="bb" localSheetId="53" hidden="1">{"Riqfin97",#N/A,FALSE,"Tran";"Riqfinpro",#N/A,FALSE,"Tran"}</definedName>
    <definedName name="bb" localSheetId="8" hidden="1">{"Riqfin97",#N/A,FALSE,"Tran";"Riqfinpro",#N/A,FALSE,"Tran"}</definedName>
    <definedName name="bb" localSheetId="54" hidden="1">{"Riqfin97",#N/A,FALSE,"Tran";"Riqfinpro",#N/A,FALSE,"Tran"}</definedName>
    <definedName name="bb" localSheetId="28" hidden="1">{"Riqfin97",#N/A,FALSE,"Tran";"Riqfinpro",#N/A,FALSE,"Tran"}</definedName>
    <definedName name="bb" localSheetId="30" hidden="1">{"Riqfin97",#N/A,FALSE,"Tran";"Riqfinpro",#N/A,FALSE,"Tran"}</definedName>
    <definedName name="bb" localSheetId="31" hidden="1">{"Riqfin97",#N/A,FALSE,"Tran";"Riqfinpro",#N/A,FALSE,"Tran"}</definedName>
    <definedName name="bb" hidden="1">{"Riqfin97",#N/A,FALSE,"Tran";"Riqfinpro",#N/A,FALSE,"Tran"}</definedName>
    <definedName name="bbbb" localSheetId="52" hidden="1">{"Minpmon",#N/A,FALSE,"Monthinput"}</definedName>
    <definedName name="bbbb" localSheetId="53" hidden="1">{"Minpmon",#N/A,FALSE,"Monthinput"}</definedName>
    <definedName name="bbbb" localSheetId="8" hidden="1">{"Minpmon",#N/A,FALSE,"Monthinput"}</definedName>
    <definedName name="bbbb" localSheetId="54" hidden="1">{"Minpmon",#N/A,FALSE,"Monthinput"}</definedName>
    <definedName name="bbbb" localSheetId="28" hidden="1">{"Minpmon",#N/A,FALSE,"Monthinput"}</definedName>
    <definedName name="bbbb" localSheetId="30" hidden="1">{"Minpmon",#N/A,FALSE,"Monthinput"}</definedName>
    <definedName name="bbbb" localSheetId="31" hidden="1">{"Minpmon",#N/A,FALSE,"Monthinput"}</definedName>
    <definedName name="bbbb" hidden="1">{"Minpmon",#N/A,FALSE,"Monthinput"}</definedName>
    <definedName name="bbbbb" localSheetId="52" hidden="1">{"Riqfin97",#N/A,FALSE,"Tran";"Riqfinpro",#N/A,FALSE,"Tran"}</definedName>
    <definedName name="bbbbb" localSheetId="53" hidden="1">{"Riqfin97",#N/A,FALSE,"Tran";"Riqfinpro",#N/A,FALSE,"Tran"}</definedName>
    <definedName name="bbbbb" localSheetId="8" hidden="1">{"Riqfin97",#N/A,FALSE,"Tran";"Riqfinpro",#N/A,FALSE,"Tran"}</definedName>
    <definedName name="bbbbb" localSheetId="54" hidden="1">{"Riqfin97",#N/A,FALSE,"Tran";"Riqfinpro",#N/A,FALSE,"Tran"}</definedName>
    <definedName name="bbbbb" localSheetId="28" hidden="1">{"Riqfin97",#N/A,FALSE,"Tran";"Riqfinpro",#N/A,FALSE,"Tran"}</definedName>
    <definedName name="bbbbb" localSheetId="30" hidden="1">{"Riqfin97",#N/A,FALSE,"Tran";"Riqfinpro",#N/A,FALSE,"Tran"}</definedName>
    <definedName name="bbbbb" localSheetId="31" hidden="1">{"Riqfin97",#N/A,FALSE,"Tran";"Riqfinpro",#N/A,FALSE,"Tran"}</definedName>
    <definedName name="bbbbb" hidden="1">{"Riqfin97",#N/A,FALSE,"Tran";"Riqfinpro",#N/A,FALSE,"Tran"}</definedName>
    <definedName name="BEDS">#REF!</definedName>
    <definedName name="Bef.váll_">#N/A</definedName>
    <definedName name="BERKS">#REF!</definedName>
    <definedName name="bfftsy" localSheetId="31" hidden="1">[15]ER!#REF!</definedName>
    <definedName name="bfftsy" hidden="1">[15]ER!#REF!</definedName>
    <definedName name="bfsdhtr" localSheetId="31" hidden="1">[15]WB!#REF!</definedName>
    <definedName name="bfsdhtr" hidden="1">[15]WB!#REF!</definedName>
    <definedName name="bg" localSheetId="52" hidden="1">{"Tab1",#N/A,FALSE,"P";"Tab2",#N/A,FALSE,"P"}</definedName>
    <definedName name="bg" localSheetId="53" hidden="1">{"Tab1",#N/A,FALSE,"P";"Tab2",#N/A,FALSE,"P"}</definedName>
    <definedName name="bg" localSheetId="8" hidden="1">{"Tab1",#N/A,FALSE,"P";"Tab2",#N/A,FALSE,"P"}</definedName>
    <definedName name="bg" localSheetId="54" hidden="1">{"Tab1",#N/A,FALSE,"P";"Tab2",#N/A,FALSE,"P"}</definedName>
    <definedName name="bg" localSheetId="28" hidden="1">{"Tab1",#N/A,FALSE,"P";"Tab2",#N/A,FALSE,"P"}</definedName>
    <definedName name="bg" localSheetId="30" hidden="1">{"Tab1",#N/A,FALSE,"P";"Tab2",#N/A,FALSE,"P"}</definedName>
    <definedName name="bg" localSheetId="31" hidden="1">{"Tab1",#N/A,FALSE,"P";"Tab2",#N/A,FALSE,"P"}</definedName>
    <definedName name="bg" hidden="1">{"Tab1",#N/A,FALSE,"P";"Tab2",#N/A,FALSE,"P"}</definedName>
    <definedName name="blabla" localSheetId="34" hidden="1">[4]Market!#REF!</definedName>
    <definedName name="blabla" localSheetId="27" hidden="1">[4]Market!#REF!</definedName>
    <definedName name="blabla" hidden="1">[4]Market!#REF!</definedName>
    <definedName name="BLPH1" localSheetId="52" hidden="1">#REF!</definedName>
    <definedName name="BLPH1" localSheetId="53" hidden="1">#REF!</definedName>
    <definedName name="BLPH1" localSheetId="34" hidden="1">#REF!</definedName>
    <definedName name="BLPH1" localSheetId="27" hidden="1">#REF!</definedName>
    <definedName name="BLPH1" localSheetId="28" hidden="1">#REF!</definedName>
    <definedName name="BLPH1" localSheetId="31" hidden="1">#REF!</definedName>
    <definedName name="BLPH1" hidden="1">#REF!</definedName>
    <definedName name="BLPH10" localSheetId="52" hidden="1">#REF!</definedName>
    <definedName name="BLPH10" localSheetId="53" hidden="1">#REF!</definedName>
    <definedName name="BLPH10" localSheetId="28" hidden="1">#REF!</definedName>
    <definedName name="BLPH10" localSheetId="31" hidden="1">#REF!</definedName>
    <definedName name="BLPH10" hidden="1">#REF!</definedName>
    <definedName name="BLPH100" localSheetId="52" hidden="1">[85]SpotExchangeRates!#REF!</definedName>
    <definedName name="BLPH100" localSheetId="53" hidden="1">[85]SpotExchangeRates!#REF!</definedName>
    <definedName name="BLPH100" localSheetId="28" hidden="1">[85]SpotExchangeRates!#REF!</definedName>
    <definedName name="BLPH100" localSheetId="31" hidden="1">[85]SpotExchangeRates!#REF!</definedName>
    <definedName name="BLPH100" hidden="1">[85]SpotExchangeRates!#REF!</definedName>
    <definedName name="BLPH101" localSheetId="52" hidden="1">[85]SpotExchangeRates!#REF!</definedName>
    <definedName name="BLPH101" localSheetId="53" hidden="1">[85]SpotExchangeRates!#REF!</definedName>
    <definedName name="BLPH101" localSheetId="28" hidden="1">[85]SpotExchangeRates!#REF!</definedName>
    <definedName name="BLPH101" localSheetId="31" hidden="1">[85]SpotExchangeRates!#REF!</definedName>
    <definedName name="BLPH101" hidden="1">[85]SpotExchangeRates!#REF!</definedName>
    <definedName name="BLPH102" localSheetId="52" hidden="1">[85]SpotExchangeRates!#REF!</definedName>
    <definedName name="BLPH102" localSheetId="53" hidden="1">[85]SpotExchangeRates!#REF!</definedName>
    <definedName name="BLPH102" localSheetId="28" hidden="1">[85]SpotExchangeRates!#REF!</definedName>
    <definedName name="BLPH102" hidden="1">[85]SpotExchangeRates!#REF!</definedName>
    <definedName name="BLPH103" localSheetId="52" hidden="1">[85]SpotExchangeRates!#REF!</definedName>
    <definedName name="BLPH103" localSheetId="53" hidden="1">[85]SpotExchangeRates!#REF!</definedName>
    <definedName name="BLPH103" localSheetId="28" hidden="1">[85]SpotExchangeRates!#REF!</definedName>
    <definedName name="BLPH103" hidden="1">[85]SpotExchangeRates!#REF!</definedName>
    <definedName name="BLPH104" hidden="1">[85]SpotExchangeRates!#REF!</definedName>
    <definedName name="BLPH105" hidden="1">[85]SpotExchangeRates!#REF!</definedName>
    <definedName name="BLPH106" hidden="1">[85]SpotExchangeRates!#REF!</definedName>
    <definedName name="BLPH107" hidden="1">[85]SpotExchangeRates!#REF!</definedName>
    <definedName name="BLPH108" hidden="1">[85]SpotExchangeRates!#REF!</definedName>
    <definedName name="BLPH109" hidden="1">[85]SpotExchangeRates!#REF!</definedName>
    <definedName name="BLPH110" hidden="1">[85]SpotExchangeRates!#REF!</definedName>
    <definedName name="BLPH111" hidden="1">[85]SpotExchangeRates!#REF!</definedName>
    <definedName name="BLPH112" hidden="1">[85]SpotExchangeRates!#REF!</definedName>
    <definedName name="BLPH113" hidden="1">[85]SpotExchangeRates!#REF!</definedName>
    <definedName name="BLPH114" hidden="1">[85]SpotExchangeRates!#REF!</definedName>
    <definedName name="BLPH115" hidden="1">[85]SpotExchangeRates!#REF!</definedName>
    <definedName name="BLPH116" hidden="1">[85]SpotExchangeRates!#REF!</definedName>
    <definedName name="BLPH117" hidden="1">[85]SpotExchangeRates!#REF!</definedName>
    <definedName name="BLPH118" hidden="1">[85]SpotExchangeRates!#REF!</definedName>
    <definedName name="BLPH119" hidden="1">[85]SpotExchangeRates!#REF!</definedName>
    <definedName name="BLPH12" localSheetId="52" hidden="1">#REF!</definedName>
    <definedName name="BLPH12" localSheetId="53" hidden="1">#REF!</definedName>
    <definedName name="BLPH12" localSheetId="28" hidden="1">#REF!</definedName>
    <definedName name="BLPH12" localSheetId="31" hidden="1">#REF!</definedName>
    <definedName name="BLPH12" hidden="1">#REF!</definedName>
    <definedName name="BLPH120" localSheetId="28" hidden="1">[85]SpotExchangeRates!#REF!</definedName>
    <definedName name="BLPH120" hidden="1">[85]SpotExchangeRates!#REF!</definedName>
    <definedName name="BLPH121" hidden="1">[85]SpotExchangeRates!#REF!</definedName>
    <definedName name="BLPH122" hidden="1">[85]SpotExchangeRates!#REF!</definedName>
    <definedName name="BLPH123" hidden="1">[85]SpotExchangeRates!#REF!</definedName>
    <definedName name="BLPH124" hidden="1">[85]SpotExchangeRates!#REF!</definedName>
    <definedName name="BLPH125" hidden="1">[85]SpotExchangeRates!#REF!</definedName>
    <definedName name="BLPH126" hidden="1">[85]SpotExchangeRates!#REF!</definedName>
    <definedName name="BLPH127" hidden="1">[85]SpotExchangeRates!#REF!</definedName>
    <definedName name="BLPH128" hidden="1">[85]SpotExchangeRates!#REF!</definedName>
    <definedName name="BLPH129" hidden="1">[85]SpotExchangeRates!#REF!</definedName>
    <definedName name="BLPH13" localSheetId="52" hidden="1">#REF!</definedName>
    <definedName name="BLPH13" localSheetId="53" hidden="1">#REF!</definedName>
    <definedName name="BLPH13" localSheetId="28" hidden="1">#REF!</definedName>
    <definedName name="BLPH13" localSheetId="31" hidden="1">#REF!</definedName>
    <definedName name="BLPH13" hidden="1">#REF!</definedName>
    <definedName name="BLPH130" localSheetId="28" hidden="1">[85]SpotExchangeRates!#REF!</definedName>
    <definedName name="BLPH130" hidden="1">[85]SpotExchangeRates!#REF!</definedName>
    <definedName name="BLPH131" hidden="1">[85]SpotExchangeRates!#REF!</definedName>
    <definedName name="BLPH132" hidden="1">[85]SpotExchangeRates!#REF!</definedName>
    <definedName name="BLPH133" hidden="1">[85]SpotExchangeRates!#REF!</definedName>
    <definedName name="BLPH134" hidden="1">[85]SpotExchangeRates!#REF!</definedName>
    <definedName name="BLPH135" hidden="1">[85]SpotExchangeRates!#REF!</definedName>
    <definedName name="BLPH136" hidden="1">[85]SpotExchangeRates!#REF!</definedName>
    <definedName name="BLPH137" hidden="1">[85]SpotExchangeRates!#REF!</definedName>
    <definedName name="BLPH138" hidden="1">[85]SpotExchangeRates!#REF!</definedName>
    <definedName name="BLPH139" hidden="1">[85]SpotExchangeRates!#REF!</definedName>
    <definedName name="BLPH14" hidden="1">[86]Raw_1!#REF!</definedName>
    <definedName name="BLPH140" hidden="1">[85]SpotExchangeRates!#REF!</definedName>
    <definedName name="BLPH141" hidden="1">[85]SpotExchangeRates!#REF!</definedName>
    <definedName name="BLPH142" hidden="1">[85]SpotExchangeRates!#REF!</definedName>
    <definedName name="BLPH143" hidden="1">[85]SpotExchangeRates!#REF!</definedName>
    <definedName name="BLPH144" hidden="1">[85]SpotExchangeRates!#REF!</definedName>
    <definedName name="BLPH145" hidden="1">[85]SpotExchangeRates!#REF!</definedName>
    <definedName name="BLPH146" hidden="1">[85]SpotExchangeRates!#REF!</definedName>
    <definedName name="BLPH147" hidden="1">[85]SpotExchangeRates!#REF!</definedName>
    <definedName name="BLPH148" hidden="1">[85]SpotExchangeRates!#REF!</definedName>
    <definedName name="BLPH149" hidden="1">[85]SpotExchangeRates!#REF!</definedName>
    <definedName name="BLPH15" hidden="1">[85]SpotExchangeRates!#REF!</definedName>
    <definedName name="BLPH150" hidden="1">[85]SpotExchangeRates!#REF!</definedName>
    <definedName name="BLPH151" hidden="1">[85]SpotExchangeRates!#REF!</definedName>
    <definedName name="BLPH152" hidden="1">[85]SpotExchangeRates!#REF!</definedName>
    <definedName name="BLPH153" hidden="1">[85]SpotExchangeRates!#REF!</definedName>
    <definedName name="BLPH154" hidden="1">[85]SpotExchangeRates!#REF!</definedName>
    <definedName name="BLPH155" hidden="1">[85]SpotExchangeRates!#REF!</definedName>
    <definedName name="BLPH156" hidden="1">[85]SpotExchangeRates!#REF!</definedName>
    <definedName name="BLPH157" hidden="1">[85]SpotExchangeRates!#REF!</definedName>
    <definedName name="BLPH158" hidden="1">[85]SpotExchangeRates!#REF!</definedName>
    <definedName name="BLPH159" hidden="1">[85]SpotExchangeRates!#REF!</definedName>
    <definedName name="BLPH16" hidden="1">[85]SpotExchangeRates!#REF!</definedName>
    <definedName name="BLPH160" hidden="1">[85]SpotExchangeRates!#REF!</definedName>
    <definedName name="BLPH161" hidden="1">[85]SpotExchangeRates!#REF!</definedName>
    <definedName name="BLPH162" hidden="1">[85]SpotExchangeRates!#REF!</definedName>
    <definedName name="BLPH163" hidden="1">[85]SpotExchangeRates!#REF!</definedName>
    <definedName name="BLPH164" hidden="1">[85]StockMarketIndices!#REF!</definedName>
    <definedName name="BLPH165" hidden="1">[85]StockMarketIndices!#REF!</definedName>
    <definedName name="BLPH166" hidden="1">[85]StockMarketIndices!$J$7</definedName>
    <definedName name="BLPH167" hidden="1">[85]StockMarketIndices!$I$7</definedName>
    <definedName name="BLPH168" hidden="1">[85]StockMarketIndices!$H$7</definedName>
    <definedName name="BLPH169" hidden="1">[85]StockMarketIndices!#REF!</definedName>
    <definedName name="BLPH17" hidden="1">[85]SpotExchangeRates!#REF!</definedName>
    <definedName name="BLPH170" hidden="1">[85]StockMarketIndices!#REF!</definedName>
    <definedName name="BLPH171" hidden="1">[85]StockMarketIndices!$G$7</definedName>
    <definedName name="BLPH172" hidden="1">[85]StockMarketIndices!$F$7</definedName>
    <definedName name="BLPH173" hidden="1">[85]StockMarketIndices!#REF!</definedName>
    <definedName name="BLPH174" hidden="1">[85]StockMarketIndices!$E$7</definedName>
    <definedName name="BLPH175" hidden="1">[85]StockMarketIndices!#REF!</definedName>
    <definedName name="BLPH176" hidden="1">[85]StockMarketIndices!$D$7</definedName>
    <definedName name="BLPH177" hidden="1">[85]StockMarketIndices!$B$7</definedName>
    <definedName name="BLPH18" hidden="1">[85]SpotExchangeRates!#REF!</definedName>
    <definedName name="BLPH19" hidden="1">[85]SpotExchangeRates!#REF!</definedName>
    <definedName name="BLPH2" localSheetId="52" hidden="1">#REF!</definedName>
    <definedName name="BLPH2" localSheetId="53" hidden="1">#REF!</definedName>
    <definedName name="BLPH2" localSheetId="34" hidden="1">#REF!</definedName>
    <definedName name="BLPH2" localSheetId="27" hidden="1">#REF!</definedName>
    <definedName name="BLPH2" localSheetId="28" hidden="1">#REF!</definedName>
    <definedName name="BLPH2" localSheetId="31" hidden="1">#REF!</definedName>
    <definedName name="BLPH2" hidden="1">#REF!</definedName>
    <definedName name="BLPH20" localSheetId="52" hidden="1">[85]SpotExchangeRates!#REF!</definedName>
    <definedName name="BLPH20" localSheetId="53" hidden="1">[85]SpotExchangeRates!#REF!</definedName>
    <definedName name="BLPH20" localSheetId="28" hidden="1">[85]SpotExchangeRates!#REF!</definedName>
    <definedName name="BLPH20" localSheetId="31" hidden="1">[85]SpotExchangeRates!#REF!</definedName>
    <definedName name="BLPH20" hidden="1">[85]SpotExchangeRates!#REF!</definedName>
    <definedName name="BLPH20023" localSheetId="52" hidden="1">#REF!</definedName>
    <definedName name="BLPH20023" localSheetId="53" hidden="1">#REF!</definedName>
    <definedName name="BLPH20023" localSheetId="28" hidden="1">#REF!</definedName>
    <definedName name="BLPH20023" localSheetId="31" hidden="1">#REF!</definedName>
    <definedName name="BLPH20023" hidden="1">#REF!</definedName>
    <definedName name="BLPH21" localSheetId="52" hidden="1">[85]SpotExchangeRates!#REF!</definedName>
    <definedName name="BLPH21" localSheetId="53" hidden="1">[85]SpotExchangeRates!#REF!</definedName>
    <definedName name="BLPH21" localSheetId="28" hidden="1">[85]SpotExchangeRates!#REF!</definedName>
    <definedName name="BLPH21" localSheetId="31" hidden="1">[85]SpotExchangeRates!#REF!</definedName>
    <definedName name="BLPH21" hidden="1">[85]SpotExchangeRates!#REF!</definedName>
    <definedName name="BLPH22" localSheetId="52" hidden="1">[85]SpotExchangeRates!#REF!</definedName>
    <definedName name="BLPH22" localSheetId="53" hidden="1">[85]SpotExchangeRates!#REF!</definedName>
    <definedName name="BLPH22" localSheetId="28" hidden="1">[85]SpotExchangeRates!#REF!</definedName>
    <definedName name="BLPH22" localSheetId="31" hidden="1">[85]SpotExchangeRates!#REF!</definedName>
    <definedName name="BLPH22" hidden="1">[85]SpotExchangeRates!#REF!</definedName>
    <definedName name="BLPH23" localSheetId="52" hidden="1">[85]SpotExchangeRates!#REF!</definedName>
    <definedName name="BLPH23" localSheetId="53" hidden="1">[85]SpotExchangeRates!#REF!</definedName>
    <definedName name="BLPH23" localSheetId="28" hidden="1">[85]SpotExchangeRates!#REF!</definedName>
    <definedName name="BLPH23" localSheetId="31" hidden="1">[85]SpotExchangeRates!#REF!</definedName>
    <definedName name="BLPH23" hidden="1">[85]SpotExchangeRates!#REF!</definedName>
    <definedName name="BLPH24" localSheetId="52" hidden="1">[85]SpotExchangeRates!#REF!</definedName>
    <definedName name="BLPH24" localSheetId="53" hidden="1">[85]SpotExchangeRates!#REF!</definedName>
    <definedName name="BLPH24" localSheetId="28" hidden="1">[85]SpotExchangeRates!#REF!</definedName>
    <definedName name="BLPH24" localSheetId="31" hidden="1">[85]SpotExchangeRates!#REF!</definedName>
    <definedName name="BLPH24" hidden="1">[85]SpotExchangeRates!#REF!</definedName>
    <definedName name="BLPH25" localSheetId="52" hidden="1">[85]SpotExchangeRates!#REF!</definedName>
    <definedName name="BLPH25" localSheetId="53" hidden="1">[85]SpotExchangeRates!#REF!</definedName>
    <definedName name="BLPH25" localSheetId="28" hidden="1">[85]SpotExchangeRates!#REF!</definedName>
    <definedName name="BLPH25" localSheetId="31" hidden="1">[85]SpotExchangeRates!#REF!</definedName>
    <definedName name="BLPH25" hidden="1">[85]SpotExchangeRates!#REF!</definedName>
    <definedName name="BLPH26" hidden="1">[85]SpotExchangeRates!#REF!</definedName>
    <definedName name="BLPH27" hidden="1">[85]SpotExchangeRates!#REF!</definedName>
    <definedName name="BLPH28" hidden="1">[85]SpotExchangeRates!#REF!</definedName>
    <definedName name="BLPH29" hidden="1">[85]SpotExchangeRates!#REF!</definedName>
    <definedName name="BLPH3" localSheetId="52" hidden="1">#REF!</definedName>
    <definedName name="BLPH3" localSheetId="53" hidden="1">#REF!</definedName>
    <definedName name="BLPH3" localSheetId="34" hidden="1">#REF!</definedName>
    <definedName name="BLPH3" localSheetId="27" hidden="1">#REF!</definedName>
    <definedName name="BLPH3" localSheetId="28" hidden="1">#REF!</definedName>
    <definedName name="BLPH3" localSheetId="31" hidden="1">#REF!</definedName>
    <definedName name="BLPH3" hidden="1">#REF!</definedName>
    <definedName name="BLPH30" localSheetId="52" hidden="1">[85]SpotExchangeRates!#REF!</definedName>
    <definedName name="BLPH30" localSheetId="53" hidden="1">[85]SpotExchangeRates!#REF!</definedName>
    <definedName name="BLPH30" localSheetId="28" hidden="1">[85]SpotExchangeRates!#REF!</definedName>
    <definedName name="BLPH30" hidden="1">[85]SpotExchangeRates!#REF!</definedName>
    <definedName name="BLPH31" localSheetId="52" hidden="1">[85]SpotExchangeRates!#REF!</definedName>
    <definedName name="BLPH31" localSheetId="53" hidden="1">[85]SpotExchangeRates!#REF!</definedName>
    <definedName name="BLPH31" localSheetId="28" hidden="1">[85]SpotExchangeRates!#REF!</definedName>
    <definedName name="BLPH31" hidden="1">[85]SpotExchangeRates!#REF!</definedName>
    <definedName name="BLPH32" hidden="1">[85]SpotExchangeRates!#REF!</definedName>
    <definedName name="BLPH33" hidden="1">[85]SpotExchangeRates!#REF!</definedName>
    <definedName name="BLPH34" hidden="1">[85]SpotExchangeRates!#REF!</definedName>
    <definedName name="BLPH35" hidden="1">[85]SpotExchangeRates!#REF!</definedName>
    <definedName name="BLPH36" hidden="1">[85]SpotExchangeRates!#REF!</definedName>
    <definedName name="BLPH37" hidden="1">[85]SpotExchangeRates!#REF!</definedName>
    <definedName name="BLPH38" hidden="1">[85]SpotExchangeRates!#REF!</definedName>
    <definedName name="BLPH39" hidden="1">[85]SpotExchangeRates!#REF!</definedName>
    <definedName name="BLPH4" localSheetId="34" hidden="1">[87]yieldspreads!#REF!</definedName>
    <definedName name="BLPH4" localSheetId="27" hidden="1">[87]yieldspreads!#REF!</definedName>
    <definedName name="BLPH4" hidden="1">[87]yieldspreads!#REF!</definedName>
    <definedName name="BLPH40" hidden="1">[85]SpotExchangeRates!#REF!</definedName>
    <definedName name="BLPH40000004" hidden="1">[88]SPOTS!$A$7</definedName>
    <definedName name="BLPH40000007" hidden="1">[88]SPOTS!$B$7</definedName>
    <definedName name="BLPH40000008" hidden="1">[88]SPOTS!$B$8</definedName>
    <definedName name="BLPH40000009" hidden="1">[88]SPOTS!$B$9</definedName>
    <definedName name="BLPH4000002" hidden="1">[89]embi_day!#REF!</definedName>
    <definedName name="BLPH40000026" hidden="1">[88]FUTURES!$I$18</definedName>
    <definedName name="BLPH40000027" hidden="1">[88]FUTURES!$I$21</definedName>
    <definedName name="BLPH40000028" hidden="1">[88]FUTURES!$I$22</definedName>
    <definedName name="BLPH4000003" hidden="1">[89]embi_day!#REF!</definedName>
    <definedName name="BLPH40000036" hidden="1">[88]FUTURES!$H$6</definedName>
    <definedName name="BLPH4000004" hidden="1">[89]embi_day!#REF!</definedName>
    <definedName name="BLPH4000005" hidden="1">[89]embi_day!#REF!</definedName>
    <definedName name="BLPH40000050" hidden="1">[88]FUTURES!$I$6</definedName>
    <definedName name="BLPH40000058" hidden="1">[88]FUTURES!$H$23</definedName>
    <definedName name="BLPH40000059" hidden="1">[88]SPOTS!$D$7</definedName>
    <definedName name="BLPH4000006" hidden="1">[89]embi_day!#REF!</definedName>
    <definedName name="BLPH40000060" hidden="1">[88]SPOTS!$F$7</definedName>
    <definedName name="BLPH40000061" hidden="1">[88]SPOTS!$H$7</definedName>
    <definedName name="BLPH40000062" hidden="1">[88]FUTURES!$H$17</definedName>
    <definedName name="BLPH40000063" hidden="1">[88]FUTURES!$H$16</definedName>
    <definedName name="BLPH40000064" hidden="1">[88]FUTURES!$H$15</definedName>
    <definedName name="BLPH40000065" hidden="1">[88]FUTURES!$H$14</definedName>
    <definedName name="BLPH40000066" hidden="1">[88]FUTURES!$H$13</definedName>
    <definedName name="BLPH40000067" hidden="1">[88]FUTURES!$H$12</definedName>
    <definedName name="BLPH40000068" hidden="1">[88]FUTURES!$H$11</definedName>
    <definedName name="BLPH40000069" hidden="1">[88]FUTURES!$H$10</definedName>
    <definedName name="BLPH4000007" hidden="1">[89]embi_day!#REF!</definedName>
    <definedName name="BLPH40000070" hidden="1">[88]FUTURES!$H$9</definedName>
    <definedName name="BLPH40000071" hidden="1">[88]FUTURES!$H$7</definedName>
    <definedName name="BLPH40000073" hidden="1">[88]FUTURES!$I$9</definedName>
    <definedName name="BLPH40000074" hidden="1">[88]FUTURES!$I$12</definedName>
    <definedName name="BLPH40000075" hidden="1">[88]FUTURES!$H$24</definedName>
    <definedName name="BLPH4000008" hidden="1">[89]embi_day!#REF!</definedName>
    <definedName name="BLPH4000009" hidden="1">[89]embi_day!#REF!</definedName>
    <definedName name="BLPH4000011" hidden="1">[89]embi_day!#REF!</definedName>
    <definedName name="BLPH4000012" hidden="1">[89]embi_day!#REF!</definedName>
    <definedName name="BLPH4000014" hidden="1">[89]embi_day!#REF!</definedName>
    <definedName name="BLPH4000015" hidden="1">[89]embi_day!#REF!</definedName>
    <definedName name="BLPH41" hidden="1">[85]SpotExchangeRates!#REF!</definedName>
    <definedName name="BLPH42" hidden="1">[85]SpotExchangeRates!#REF!</definedName>
    <definedName name="BLPH43" hidden="1">[85]SpotExchangeRates!#REF!</definedName>
    <definedName name="BLPH44" hidden="1">[85]SpotExchangeRates!#REF!</definedName>
    <definedName name="BLPH45" hidden="1">[85]SpotExchangeRates!#REF!</definedName>
    <definedName name="BLPH46" hidden="1">[85]SpotExchangeRates!#REF!</definedName>
    <definedName name="BLPH47" localSheetId="52" hidden="1">#REF!</definedName>
    <definedName name="BLPH47" localSheetId="53" hidden="1">#REF!</definedName>
    <definedName name="BLPH47" localSheetId="28" hidden="1">#REF!</definedName>
    <definedName name="BLPH47" localSheetId="31" hidden="1">#REF!</definedName>
    <definedName name="BLPH47" hidden="1">#REF!</definedName>
    <definedName name="BLPH5" localSheetId="34" hidden="1">[87]yieldspreads!#REF!</definedName>
    <definedName name="BLPH5" localSheetId="27" hidden="1">[87]yieldspreads!#REF!</definedName>
    <definedName name="BLPH5" localSheetId="28" hidden="1">[87]yieldspreads!#REF!</definedName>
    <definedName name="BLPH5" hidden="1">[87]yieldspreads!#REF!</definedName>
    <definedName name="BLPH56" localSheetId="28" hidden="1">[85]SpotExchangeRates!#REF!</definedName>
    <definedName name="BLPH56" hidden="1">[85]SpotExchangeRates!#REF!</definedName>
    <definedName name="BLPH57" hidden="1">[85]SpotExchangeRates!#REF!</definedName>
    <definedName name="BLPH58" hidden="1">[85]SpotExchangeRates!#REF!</definedName>
    <definedName name="BLPH6" hidden="1">[87]yieldspreads!$S$3</definedName>
    <definedName name="BLPH7" hidden="1">[87]yieldspreads!$V$3</definedName>
    <definedName name="BLPH78" hidden="1">[89]GenericIR!#REF!</definedName>
    <definedName name="BLPH8" hidden="1">[87]yieldspreads!$Y$3</definedName>
    <definedName name="BLPH86" hidden="1">[85]SpotExchangeRates!#REF!</definedName>
    <definedName name="BLPH87" hidden="1">[85]SpotExchangeRates!#REF!</definedName>
    <definedName name="BLPH88" hidden="1">[85]SpotExchangeRates!$D$10</definedName>
    <definedName name="BLPH89" hidden="1">[85]SpotExchangeRates!#REF!</definedName>
    <definedName name="BLPH9" hidden="1">'[90]Excel History Wizard'!#REF!</definedName>
    <definedName name="BLPH90" hidden="1">[85]SpotExchangeRates!$E$10</definedName>
    <definedName name="BLPH91" hidden="1">[85]SpotExchangeRates!$F$10</definedName>
    <definedName name="BLPH92" hidden="1">[85]SpotExchangeRates!#REF!</definedName>
    <definedName name="BLPH93" hidden="1">[85]SpotExchangeRates!#REF!</definedName>
    <definedName name="BLPH94" hidden="1">[85]SpotExchangeRates!$G$10</definedName>
    <definedName name="BLPH95" hidden="1">[85]SpotExchangeRates!$H$10</definedName>
    <definedName name="BLPH96" hidden="1">[85]SpotExchangeRates!$I$10</definedName>
    <definedName name="BLPH97" hidden="1">[85]SpotExchangeRates!#REF!</definedName>
    <definedName name="BLPH98" hidden="1">[85]SpotExchangeRates!#REF!</definedName>
    <definedName name="BLPH99" hidden="1">[85]SpotExchangeRates!#REF!</definedName>
    <definedName name="bn" localSheetId="52" hidden="1">{"'előző év december'!$A$2:$CP$214"}</definedName>
    <definedName name="bn" localSheetId="53" hidden="1">{"'előző év december'!$A$2:$CP$214"}</definedName>
    <definedName name="bn" localSheetId="8" hidden="1">{"'előző év december'!$A$2:$CP$214"}</definedName>
    <definedName name="bn" localSheetId="54" hidden="1">{"'előző év december'!$A$2:$CP$214"}</definedName>
    <definedName name="bn" localSheetId="34" hidden="1">{"'előző év december'!$A$2:$CP$214"}</definedName>
    <definedName name="bn" localSheetId="27" hidden="1">{"'előző év december'!$A$2:$CP$214"}</definedName>
    <definedName name="bn" localSheetId="28" hidden="1">{"'előző év december'!$A$2:$CP$214"}</definedName>
    <definedName name="bn" localSheetId="30" hidden="1">{"'előző év december'!$A$2:$CP$214"}</definedName>
    <definedName name="bn" localSheetId="31" hidden="1">{"'előző év december'!$A$2:$CP$214"}</definedName>
    <definedName name="bn" hidden="1">{"'előző év december'!$A$2:$CP$214"}</definedName>
    <definedName name="bnn" localSheetId="52" hidden="1">{"'előző év december'!$A$2:$CP$214"}</definedName>
    <definedName name="bnn" localSheetId="53" hidden="1">{"'előző év december'!$A$2:$CP$214"}</definedName>
    <definedName name="bnn" localSheetId="8" hidden="1">{"'előző év december'!$A$2:$CP$214"}</definedName>
    <definedName name="bnn" localSheetId="54" hidden="1">{"'előző év december'!$A$2:$CP$214"}</definedName>
    <definedName name="bnn" localSheetId="34" hidden="1">{"'előző év december'!$A$2:$CP$214"}</definedName>
    <definedName name="bnn" localSheetId="27" hidden="1">{"'előző év december'!$A$2:$CP$214"}</definedName>
    <definedName name="bnn" localSheetId="28" hidden="1">{"'előző év december'!$A$2:$CP$214"}</definedName>
    <definedName name="bnn" localSheetId="30" hidden="1">{"'előző év december'!$A$2:$CP$214"}</definedName>
    <definedName name="bnn" localSheetId="31" hidden="1">{"'előző év december'!$A$2:$CP$214"}</definedName>
    <definedName name="bnn" hidden="1">{"'előző év december'!$A$2:$CP$214"}</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52" hidden="1">{"Tab1",#N/A,FALSE,"P";"Tab2",#N/A,FALSE,"P"}</definedName>
    <definedName name="brf" localSheetId="53" hidden="1">{"Tab1",#N/A,FALSE,"P";"Tab2",#N/A,FALSE,"P"}</definedName>
    <definedName name="brf" localSheetId="8" hidden="1">{"Tab1",#N/A,FALSE,"P";"Tab2",#N/A,FALSE,"P"}</definedName>
    <definedName name="brf" localSheetId="54" hidden="1">{"Tab1",#N/A,FALSE,"P";"Tab2",#N/A,FALSE,"P"}</definedName>
    <definedName name="brf" localSheetId="28" hidden="1">{"Tab1",#N/A,FALSE,"P";"Tab2",#N/A,FALSE,"P"}</definedName>
    <definedName name="brf" localSheetId="30" hidden="1">{"Tab1",#N/A,FALSE,"P";"Tab2",#N/A,FALSE,"P"}</definedName>
    <definedName name="brf" localSheetId="31" hidden="1">{"Tab1",#N/A,FALSE,"P";"Tab2",#N/A,FALSE,"P"}</definedName>
    <definedName name="brf" hidden="1">{"Tab1",#N/A,FALSE,"P";"Tab2",#N/A,FALSE,"P"}</definedName>
    <definedName name="brr" localSheetId="52" hidden="1">{"'előző év december'!$A$2:$CP$214"}</definedName>
    <definedName name="brr" localSheetId="53" hidden="1">{"'előző év december'!$A$2:$CP$214"}</definedName>
    <definedName name="brr" localSheetId="8" hidden="1">{"'előző év december'!$A$2:$CP$214"}</definedName>
    <definedName name="brr" localSheetId="54" hidden="1">{"'előző év december'!$A$2:$CP$214"}</definedName>
    <definedName name="brr" localSheetId="34" hidden="1">{"'előző év december'!$A$2:$CP$214"}</definedName>
    <definedName name="brr" localSheetId="27" hidden="1">{"'előző év december'!$A$2:$CP$214"}</definedName>
    <definedName name="brr" localSheetId="28" hidden="1">{"'előző év december'!$A$2:$CP$214"}</definedName>
    <definedName name="brr" localSheetId="30" hidden="1">{"'előző év december'!$A$2:$CP$214"}</definedName>
    <definedName name="brr" localSheetId="31" hidden="1">{"'előző év december'!$A$2:$CP$214"}</definedName>
    <definedName name="brr" hidden="1">{"'előző év december'!$A$2:$CP$214"}</definedName>
    <definedName name="bspline2">#N/A</definedName>
    <definedName name="bspline3">#N/A</definedName>
    <definedName name="BUBOR">OFFSET('[80]M14. ábra_chart'!$H$9,1,0,COUNT('[80]M14. ábra_chart'!$D:$D),1)</definedName>
    <definedName name="BUCKS" localSheetId="52">#REF!</definedName>
    <definedName name="BUCKS" localSheetId="53">#REF!</definedName>
    <definedName name="BUCKS">#REF!</definedName>
    <definedName name="BundesländerAlt" localSheetId="52" hidden="1">{#N/A,#N/A,FALSE,"MZ GRV";#N/A,#N/A,FALSE,"MZ ArV";#N/A,#N/A,FALSE,"MZ AnV";#N/A,#N/A,FALSE,"MZ KnV"}</definedName>
    <definedName name="BundesländerAlt" localSheetId="53" hidden="1">{#N/A,#N/A,FALSE,"MZ GRV";#N/A,#N/A,FALSE,"MZ ArV";#N/A,#N/A,FALSE,"MZ AnV";#N/A,#N/A,FALSE,"MZ KnV"}</definedName>
    <definedName name="BundesländerAlt" localSheetId="8" hidden="1">{#N/A,#N/A,FALSE,"MZ GRV";#N/A,#N/A,FALSE,"MZ ArV";#N/A,#N/A,FALSE,"MZ AnV";#N/A,#N/A,FALSE,"MZ KnV"}</definedName>
    <definedName name="BundesländerAlt" localSheetId="54" hidden="1">{#N/A,#N/A,FALSE,"MZ GRV";#N/A,#N/A,FALSE,"MZ ArV";#N/A,#N/A,FALSE,"MZ AnV";#N/A,#N/A,FALSE,"MZ KnV"}</definedName>
    <definedName name="BundesländerAlt" localSheetId="28" hidden="1">{#N/A,#N/A,FALSE,"MZ GRV";#N/A,#N/A,FALSE,"MZ ArV";#N/A,#N/A,FALSE,"MZ AnV";#N/A,#N/A,FALSE,"MZ KnV"}</definedName>
    <definedName name="BundesländerAlt" localSheetId="30" hidden="1">{#N/A,#N/A,FALSE,"MZ GRV";#N/A,#N/A,FALSE,"MZ ArV";#N/A,#N/A,FALSE,"MZ AnV";#N/A,#N/A,FALSE,"MZ KnV"}</definedName>
    <definedName name="BundesländerAlt" localSheetId="31" hidden="1">{#N/A,#N/A,FALSE,"MZ GRV";#N/A,#N/A,FALSE,"MZ ArV";#N/A,#N/A,FALSE,"MZ AnV";#N/A,#N/A,FALSE,"MZ KnV"}</definedName>
    <definedName name="BundesländerAlt" hidden="1">{#N/A,#N/A,FALSE,"MZ GRV";#N/A,#N/A,FALSE,"MZ ArV";#N/A,#N/A,FALSE,"MZ AnV";#N/A,#N/A,FALSE,"MZ KnV"}</definedName>
    <definedName name="buttondate">OFFSET([84]Adat!$R$3,0,0,COUNTA([84]Adat!$R:$R)-2,1)</definedName>
    <definedName name="bv" localSheetId="52" hidden="1">{"Main Economic Indicators",#N/A,FALSE,"C"}</definedName>
    <definedName name="bv" localSheetId="53" hidden="1">{"Main Economic Indicators",#N/A,FALSE,"C"}</definedName>
    <definedName name="bv" localSheetId="8" hidden="1">{"Main Economic Indicators",#N/A,FALSE,"C"}</definedName>
    <definedName name="bv" localSheetId="54" hidden="1">{"Main Economic Indicators",#N/A,FALSE,"C"}</definedName>
    <definedName name="bv" localSheetId="28" hidden="1">{"Main Economic Indicators",#N/A,FALSE,"C"}</definedName>
    <definedName name="bv" localSheetId="30" hidden="1">{"Main Economic Indicators",#N/A,FALSE,"C"}</definedName>
    <definedName name="bv" localSheetId="31" hidden="1">{"Main Economic Indicators",#N/A,FALSE,"C"}</definedName>
    <definedName name="bv" hidden="1">{"Main Economic Indicators",#N/A,FALSE,"C"}</definedName>
    <definedName name="CAD">#REF!</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OFFSET([91]data!$A$2,0,0,COUNTA([91]data!$A$1:$A$65536)-1,1)</definedName>
    <definedName name="car_models_H">OFFSET([92]data!$A$2,0,0,COUNTA([92]data!$A$1:$A$65536)-1,1)</definedName>
    <definedName name="Carlos" localSheetId="52">#REF!</definedName>
    <definedName name="Carlos" localSheetId="53">#REF!</definedName>
    <definedName name="Carlos">#REF!</definedName>
    <definedName name="CategoryTitle">#REF!</definedName>
    <definedName name="CBWorkbookPriority" hidden="1">-944898989</definedName>
    <definedName name="cc" localSheetId="52" hidden="1">{"Riqfin97",#N/A,FALSE,"Tran";"Riqfinpro",#N/A,FALSE,"Tran"}</definedName>
    <definedName name="cc" localSheetId="53" hidden="1">{"Riqfin97",#N/A,FALSE,"Tran";"Riqfinpro",#N/A,FALSE,"Tran"}</definedName>
    <definedName name="cc" localSheetId="8" hidden="1">{"Riqfin97",#N/A,FALSE,"Tran";"Riqfinpro",#N/A,FALSE,"Tran"}</definedName>
    <definedName name="cc" localSheetId="54" hidden="1">{"Riqfin97",#N/A,FALSE,"Tran";"Riqfinpro",#N/A,FALSE,"Tran"}</definedName>
    <definedName name="cc" localSheetId="28" hidden="1">{"Riqfin97",#N/A,FALSE,"Tran";"Riqfinpro",#N/A,FALSE,"Tran"}</definedName>
    <definedName name="cc" localSheetId="30" hidden="1">{"Riqfin97",#N/A,FALSE,"Tran";"Riqfinpro",#N/A,FALSE,"Tran"}</definedName>
    <definedName name="cc" localSheetId="31" hidden="1">{"Riqfin97",#N/A,FALSE,"Tran";"Riqfinpro",#N/A,FALSE,"Tran"}</definedName>
    <definedName name="cc" hidden="1">{"Riqfin97",#N/A,FALSE,"Tran";"Riqfinpro",#N/A,FALSE,"Tran"}</definedName>
    <definedName name="ccc" localSheetId="34" hidden="1">[29]Market!#REF!</definedName>
    <definedName name="ccc" localSheetId="27" hidden="1">[5]Market!#REF!</definedName>
    <definedName name="ccc" localSheetId="28" hidden="1">[5]Market!#REF!</definedName>
    <definedName name="ccc" localSheetId="31" hidden="1">[5]Market!#REF!</definedName>
    <definedName name="ccc" hidden="1">[6]Market!#REF!</definedName>
    <definedName name="ccccc" localSheetId="52" hidden="1">{"Minpmon",#N/A,FALSE,"Monthinput"}</definedName>
    <definedName name="ccccc" localSheetId="53" hidden="1">{"Minpmon",#N/A,FALSE,"Monthinput"}</definedName>
    <definedName name="ccccc" localSheetId="8" hidden="1">{"Minpmon",#N/A,FALSE,"Monthinput"}</definedName>
    <definedName name="ccccc" localSheetId="54" hidden="1">{"Minpmon",#N/A,FALSE,"Monthinput"}</definedName>
    <definedName name="ccccc" localSheetId="28" hidden="1">{"Minpmon",#N/A,FALSE,"Monthinput"}</definedName>
    <definedName name="ccccc" localSheetId="30" hidden="1">{"Minpmon",#N/A,FALSE,"Monthinput"}</definedName>
    <definedName name="ccccc" localSheetId="31" hidden="1">{"Minpmon",#N/A,FALSE,"Monthinput"}</definedName>
    <definedName name="ccccc" hidden="1">{"Minpmon",#N/A,FALSE,"Monthinput"}</definedName>
    <definedName name="cccm" localSheetId="52" hidden="1">{"Riqfin97",#N/A,FALSE,"Tran";"Riqfinpro",#N/A,FALSE,"Tran"}</definedName>
    <definedName name="cccm" localSheetId="53" hidden="1">{"Riqfin97",#N/A,FALSE,"Tran";"Riqfinpro",#N/A,FALSE,"Tran"}</definedName>
    <definedName name="cccm" localSheetId="8" hidden="1">{"Riqfin97",#N/A,FALSE,"Tran";"Riqfinpro",#N/A,FALSE,"Tran"}</definedName>
    <definedName name="cccm" localSheetId="54" hidden="1">{"Riqfin97",#N/A,FALSE,"Tran";"Riqfinpro",#N/A,FALSE,"Tran"}</definedName>
    <definedName name="cccm" localSheetId="28" hidden="1">{"Riqfin97",#N/A,FALSE,"Tran";"Riqfinpro",#N/A,FALSE,"Tran"}</definedName>
    <definedName name="cccm" localSheetId="30" hidden="1">{"Riqfin97",#N/A,FALSE,"Tran";"Riqfinpro",#N/A,FALSE,"Tran"}</definedName>
    <definedName name="cccm" localSheetId="31" hidden="1">{"Riqfin97",#N/A,FALSE,"Tran";"Riqfinpro",#N/A,FALSE,"Tran"}</definedName>
    <definedName name="cccm" hidden="1">{"Riqfin97",#N/A,FALSE,"Tran";"Riqfinpro",#N/A,FALSE,"Tran"}</definedName>
    <definedName name="cde" localSheetId="52" hidden="1">{"Riqfin97",#N/A,FALSE,"Tran";"Riqfinpro",#N/A,FALSE,"Tran"}</definedName>
    <definedName name="cde" localSheetId="53" hidden="1">{"Riqfin97",#N/A,FALSE,"Tran";"Riqfinpro",#N/A,FALSE,"Tran"}</definedName>
    <definedName name="cde" localSheetId="8" hidden="1">{"Riqfin97",#N/A,FALSE,"Tran";"Riqfinpro",#N/A,FALSE,"Tran"}</definedName>
    <definedName name="cde" localSheetId="54" hidden="1">{"Riqfin97",#N/A,FALSE,"Tran";"Riqfinpro",#N/A,FALSE,"Tran"}</definedName>
    <definedName name="cde" localSheetId="28" hidden="1">{"Riqfin97",#N/A,FALSE,"Tran";"Riqfinpro",#N/A,FALSE,"Tran"}</definedName>
    <definedName name="cde" localSheetId="30" hidden="1">{"Riqfin97",#N/A,FALSE,"Tran";"Riqfinpro",#N/A,FALSE,"Tran"}</definedName>
    <definedName name="cde" localSheetId="31" hidden="1">{"Riqfin97",#N/A,FALSE,"Tran";"Riqfinpro",#N/A,FALSE,"Tran"}</definedName>
    <definedName name="cde" hidden="1">{"Riqfin97",#N/A,FALSE,"Tran";"Riqfinpro",#N/A,FALSE,"Tran"}</definedName>
    <definedName name="cdert" localSheetId="52" hidden="1">{"Minpmon",#N/A,FALSE,"Monthinput"}</definedName>
    <definedName name="cdert" localSheetId="53" hidden="1">{"Minpmon",#N/A,FALSE,"Monthinput"}</definedName>
    <definedName name="cdert" localSheetId="8" hidden="1">{"Minpmon",#N/A,FALSE,"Monthinput"}</definedName>
    <definedName name="cdert" localSheetId="54" hidden="1">{"Minpmon",#N/A,FALSE,"Monthinput"}</definedName>
    <definedName name="cdert" localSheetId="28" hidden="1">{"Minpmon",#N/A,FALSE,"Monthinput"}</definedName>
    <definedName name="cdert" localSheetId="30" hidden="1">{"Minpmon",#N/A,FALSE,"Monthinput"}</definedName>
    <definedName name="cdert" localSheetId="31" hidden="1">{"Minpmon",#N/A,FALSE,"Monthinput"}</definedName>
    <definedName name="cdert" hidden="1">{"Minpmon",#N/A,FALSE,"Monthinput"}</definedName>
    <definedName name="CDS">OFFSET('[80]M13. ábra_chart'!$F$9,1,0,COUNT('[80]M13. ábra_chart'!$D:$D),1)</definedName>
    <definedName name="CDS_Hungary" localSheetId="52">OFFSET(#REF!,'1. függelék'!Abr_kezdet-1,0,COUNT(#REF!)-'1. függelék'!Abr_kezdet+2)</definedName>
    <definedName name="CDS_Hungary" localSheetId="53">OFFSET(#REF!,'2. függelék'!Abr_kezdet-1,0,COUNT(#REF!)-'2. függelék'!Abr_kezdet+2)</definedName>
    <definedName name="CDS_Hungary" localSheetId="8">OFFSET(#REF!,Abr_kezdet-1,0,COUNT(#REF!)-Abr_kezdet+2)</definedName>
    <definedName name="CDS_Hungary" localSheetId="54">OFFSET(#REF!,Abr_kezdet-1,0,COUNT(#REF!)-Abr_kezdet+2)</definedName>
    <definedName name="CDS_Hungary">OFFSET(#REF!,Abr_kezdet-1,0,COUNT(#REF!)-Abr_kezdet+2)</definedName>
    <definedName name="cfgfd" localSheetId="52" hidden="1">{"'előző év december'!$A$2:$CP$214"}</definedName>
    <definedName name="cfgfd" localSheetId="53" hidden="1">{"'előző év december'!$A$2:$CP$214"}</definedName>
    <definedName name="cfgfd" localSheetId="8" hidden="1">{"'előző év december'!$A$2:$CP$214"}</definedName>
    <definedName name="cfgfd" localSheetId="54" hidden="1">{"'előző év december'!$A$2:$CP$214"}</definedName>
    <definedName name="cfgfd" localSheetId="34" hidden="1">{"'előző év december'!$A$2:$CP$214"}</definedName>
    <definedName name="cfgfd" localSheetId="27" hidden="1">{"'előző év december'!$A$2:$CP$214"}</definedName>
    <definedName name="cfgfd" localSheetId="28" hidden="1">{"'előző év december'!$A$2:$CP$214"}</definedName>
    <definedName name="cfgfd" localSheetId="30" hidden="1">{"'előző év december'!$A$2:$CP$214"}</definedName>
    <definedName name="cfgfd" localSheetId="31" hidden="1">{"'előző év december'!$A$2:$CP$214"}</definedName>
    <definedName name="cfgfd" hidden="1">{"'előző év december'!$A$2:$CP$214"}</definedName>
    <definedName name="char20" hidden="1">'[93]Savings &amp; Invest.'!$M$5</definedName>
    <definedName name="Chart_ROE_ROA_2007" localSheetId="52" hidden="1">{"'előző év december'!$A$2:$CP$214"}</definedName>
    <definedName name="Chart_ROE_ROA_2007" localSheetId="53" hidden="1">{"'előző év december'!$A$2:$CP$214"}</definedName>
    <definedName name="Chart_ROE_ROA_2007" localSheetId="8" hidden="1">{"'előző év december'!$A$2:$CP$214"}</definedName>
    <definedName name="Chart_ROE_ROA_2007" localSheetId="54" hidden="1">{"'előző év december'!$A$2:$CP$214"}</definedName>
    <definedName name="Chart_ROE_ROA_2007" localSheetId="34"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30" hidden="1">{"'előző év december'!$A$2:$CP$214"}</definedName>
    <definedName name="Chart_ROE_ROA_2007" localSheetId="31" hidden="1">{"'előző év december'!$A$2:$CP$214"}</definedName>
    <definedName name="Chart_ROE_ROA_2007" hidden="1">{"'előző év december'!$A$2:$CP$214"}</definedName>
    <definedName name="chart19" hidden="1">[94]C!$P$428:$T$428</definedName>
    <definedName name="chart27" hidden="1">0</definedName>
    <definedName name="chart28" hidden="1">0</definedName>
    <definedName name="chart35" hidden="1">'[93]Savings &amp; Invest.'!$M$5:$T$5</definedName>
    <definedName name="chart9" hidden="1">[95]CPIINDEX!$B$263:$B$310</definedName>
    <definedName name="ChartMax" localSheetId="52">#REF!</definedName>
    <definedName name="ChartMax" localSheetId="53">#REF!</definedName>
    <definedName name="ChartMax">#REF!</definedName>
    <definedName name="ChartMin" localSheetId="52">#REF!</definedName>
    <definedName name="ChartMin" localSheetId="53">#REF!</definedName>
    <definedName name="ChartMin">#REF!</definedName>
    <definedName name="Chartsik" hidden="1">[96]REER!$I$53:$AM$53</definedName>
    <definedName name="CHESHIRE" localSheetId="52">#REF!</definedName>
    <definedName name="CHESHIRE" localSheetId="53">#REF!</definedName>
    <definedName name="CHESHIRE">#REF!</definedName>
    <definedName name="CHF" localSheetId="52">#REF!</definedName>
    <definedName name="CHF" localSheetId="53">#REF!</definedName>
    <definedName name="CHF">#REF!</definedName>
    <definedName name="CHFHUF">OFFSET('[80]M15. ábra_chart'!$E$9,1,0,COUNT('[80]M15. ábra_chart'!$D:$D),1)</definedName>
    <definedName name="CHFL">OFFSET('[80]M14. ábra_chart'!$G$9,1,0,COUNT('[80]M14. ábra_chart'!$D:$D),1)</definedName>
    <definedName name="Choices_Wrapper" localSheetId="52">'1. függelék'!Choices_Wrapper</definedName>
    <definedName name="Choices_Wrapper" localSheetId="53">'1. függelék'!Choices_Wrapper</definedName>
    <definedName name="Choices_Wrapper" localSheetId="8">'2.3.'!Choices_Wrapper</definedName>
    <definedName name="Choices_Wrapper" localSheetId="54">'3. függelék'!Choices_Wrapper</definedName>
    <definedName name="Choices_Wrapper">[0]!Choices_Wrapper</definedName>
    <definedName name="Choices_Wrapper2" localSheetId="52">'1. függelék'!Choices_Wrapper2</definedName>
    <definedName name="Choices_Wrapper2" localSheetId="53">'1. függelék'!Choices_Wrapper2</definedName>
    <definedName name="Choices_Wrapper2" localSheetId="8">'2.3.'!Choices_Wrapper2</definedName>
    <definedName name="Choices_Wrapper2" localSheetId="54">'3. függelék'!Choices_Wrapper2</definedName>
    <definedName name="Choices_Wrapper2">[0]!Choices_Wrapper2</definedName>
    <definedName name="CIQWBGuid" hidden="1">"WDI_Healthcare_Confirmations.xlsx"</definedName>
    <definedName name="Clear" localSheetId="7">[97]!Clear</definedName>
    <definedName name="Clear">[97]!Clear</definedName>
    <definedName name="CLEVELAND" localSheetId="52">#REF!</definedName>
    <definedName name="CLEVELAND" localSheetId="53">#REF!</definedName>
    <definedName name="CLEVELAND">#REF!</definedName>
    <definedName name="CLWYD" localSheetId="52">#REF!</definedName>
    <definedName name="CLWYD" localSheetId="53">#REF!</definedName>
    <definedName name="CLWYD">#REF!</definedName>
    <definedName name="Code" localSheetId="52" hidden="1">#REF!</definedName>
    <definedName name="Code" localSheetId="53" hidden="1">#REF!</definedName>
    <definedName name="Code" localSheetId="28" hidden="1">#REF!</definedName>
    <definedName name="Code" localSheetId="31" hidden="1">#REF!</definedName>
    <definedName name="Code" hidden="1">#REF!</definedName>
    <definedName name="colindex">[98]DataInput!$B$36:$C$36</definedName>
    <definedName name="colindex2" localSheetId="52">#REF!</definedName>
    <definedName name="colindex2" localSheetId="53">#REF!</definedName>
    <definedName name="colindex2">#REF!</definedName>
    <definedName name="COMP" localSheetId="52" hidden="1">{#N/A,#N/A,FALSE,"B061196P";#N/A,#N/A,FALSE,"B061196";#N/A,#N/A,FALSE,"Relatório1";#N/A,#N/A,FALSE,"Relatório2";#N/A,#N/A,FALSE,"Relatório3";#N/A,#N/A,FALSE,"Relatório4 ";#N/A,#N/A,FALSE,"Relatório5";#N/A,#N/A,FALSE,"Relatório6";#N/A,#N/A,FALSE,"Relatório7";#N/A,#N/A,FALSE,"Relatório8"}</definedName>
    <definedName name="COMP" localSheetId="53"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54"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30"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52" hidden="1">{#N/A,#N/A,FALSE,"B061196P";#N/A,#N/A,FALSE,"B061196";#N/A,#N/A,FALSE,"Relatório1";#N/A,#N/A,FALSE,"Relatório2";#N/A,#N/A,FALSE,"Relatório3";#N/A,#N/A,FALSE,"Relatório4 ";#N/A,#N/A,FALSE,"Relatório5";#N/A,#N/A,FALSE,"Relatório6";#N/A,#N/A,FALSE,"Relatório7";#N/A,#N/A,FALSE,"Relatório8"}</definedName>
    <definedName name="Comp0705" localSheetId="53"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54"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30"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52" hidden="1">{#N/A,#N/A,FALSE,"B061196P";#N/A,#N/A,FALSE,"B061196";#N/A,#N/A,FALSE,"Relatório1";#N/A,#N/A,FALSE,"Relatório2";#N/A,#N/A,FALSE,"Relatório3";#N/A,#N/A,FALSE,"Relatório4 ";#N/A,#N/A,FALSE,"Relatório5";#N/A,#N/A,FALSE,"Relatório6";#N/A,#N/A,FALSE,"Relatório7";#N/A,#N/A,FALSE,"Relatório8"}</definedName>
    <definedName name="Comp07051" localSheetId="53"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54"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30"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52" hidden="1">{#N/A,#N/A,FALSE,"B061196P";#N/A,#N/A,FALSE,"B061196";#N/A,#N/A,FALSE,"Relatório1";#N/A,#N/A,FALSE,"Relatório2";#N/A,#N/A,FALSE,"Relatório3";#N/A,#N/A,FALSE,"Relatório4 ";#N/A,#N/A,FALSE,"Relatório5";#N/A,#N/A,FALSE,"Relatório6";#N/A,#N/A,FALSE,"Relatório7";#N/A,#N/A,FALSE,"Relatório8"}</definedName>
    <definedName name="comp1" localSheetId="53"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54"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30"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52" hidden="1">{#N/A,#N/A,FALSE,"B061196P";#N/A,#N/A,FALSE,"B061196";#N/A,#N/A,FALSE,"Relatório1";#N/A,#N/A,FALSE,"Relatório2";#N/A,#N/A,FALSE,"Relatório3";#N/A,#N/A,FALSE,"Relatório4 ";#N/A,#N/A,FALSE,"Relatório5";#N/A,#N/A,FALSE,"Relatório6";#N/A,#N/A,FALSE,"Relatório7";#N/A,#N/A,FALSE,"Relatório8"}</definedName>
    <definedName name="COMP2" localSheetId="53"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54"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30"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52" hidden="1">{#N/A,#N/A,FALSE,"B061196P";#N/A,#N/A,FALSE,"B061196";#N/A,#N/A,FALSE,"Relatório1";#N/A,#N/A,FALSE,"Relatório2";#N/A,#N/A,FALSE,"Relatório3";#N/A,#N/A,FALSE,"Relatório4 ";#N/A,#N/A,FALSE,"Relatório5";#N/A,#N/A,FALSE,"Relatório6";#N/A,#N/A,FALSE,"Relatório7";#N/A,#N/A,FALSE,"Relatório8"}</definedName>
    <definedName name="comp21" localSheetId="53"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54"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30"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OFFSET([91]data!$D$2,0,0,COUNTA([91]data!$D$1:$D$65536)-1,1)</definedName>
    <definedName name="company_car_H">OFFSET([92]data!$D$2,0,0,COUNTA([92]data!$D$1:$D$65536)-1,1)</definedName>
    <definedName name="CompTable" localSheetId="52">'[99]Change according to grades'!#REF!</definedName>
    <definedName name="CompTable" localSheetId="53">'[99]Change according to grades'!#REF!</definedName>
    <definedName name="CompTable">'[99]Change according to grades'!#REF!</definedName>
    <definedName name="contents2" localSheetId="52" hidden="1">[100]MSRV!#REF!</definedName>
    <definedName name="contents2" localSheetId="53" hidden="1">[100]MSRV!#REF!</definedName>
    <definedName name="contents2" hidden="1">[100]MSRV!#REF!</definedName>
    <definedName name="ControlDate" localSheetId="52">#REF!</definedName>
    <definedName name="ControlDate" localSheetId="53">#REF!</definedName>
    <definedName name="ControlDate">#REF!</definedName>
    <definedName name="ControlDate2" localSheetId="52">#REF!</definedName>
    <definedName name="ControlDate2" localSheetId="53">#REF!</definedName>
    <definedName name="ControlDate2">#REF!</definedName>
    <definedName name="copi" localSheetId="52" hidden="1">{#N/A,#N/A,FALSE,"B061196P";#N/A,#N/A,FALSE,"B061196";#N/A,#N/A,FALSE,"Relatório1";#N/A,#N/A,FALSE,"Relatório2";#N/A,#N/A,FALSE,"Relatório3";#N/A,#N/A,FALSE,"Relatório4 ";#N/A,#N/A,FALSE,"Relatório5";#N/A,#N/A,FALSE,"Relatório6";#N/A,#N/A,FALSE,"Relatório7";#N/A,#N/A,FALSE,"Relatório8"}</definedName>
    <definedName name="copi" localSheetId="53"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54"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30"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52" hidden="1">{#N/A,#N/A,FALSE,"B061196P";#N/A,#N/A,FALSE,"B061196";#N/A,#N/A,FALSE,"Relatório1";#N/A,#N/A,FALSE,"Relatório2";#N/A,#N/A,FALSE,"Relatório3";#N/A,#N/A,FALSE,"Relatório4 ";#N/A,#N/A,FALSE,"Relatório5";#N/A,#N/A,FALSE,"Relatório6";#N/A,#N/A,FALSE,"Relatório7";#N/A,#N/A,FALSE,"Relatório8"}</definedName>
    <definedName name="copi2" localSheetId="53"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54"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30"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NWALL">#REF!</definedName>
    <definedName name="cp" localSheetId="52" hidden="1">{"'előző év december'!$A$2:$CP$214"}</definedName>
    <definedName name="cp" localSheetId="53" hidden="1">{"'előző év december'!$A$2:$CP$214"}</definedName>
    <definedName name="cp" localSheetId="8" hidden="1">{"'előző év december'!$A$2:$CP$214"}</definedName>
    <definedName name="cp" localSheetId="54" hidden="1">{"'előző év december'!$A$2:$CP$214"}</definedName>
    <definedName name="cp" localSheetId="34" hidden="1">{"'előző év december'!$A$2:$CP$214"}</definedName>
    <definedName name="cp" localSheetId="27" hidden="1">{"'előző év december'!$A$2:$CP$214"}</definedName>
    <definedName name="cp" localSheetId="28" hidden="1">{"'előző év december'!$A$2:$CP$214"}</definedName>
    <definedName name="cp" localSheetId="30" hidden="1">{"'előző év december'!$A$2:$CP$214"}</definedName>
    <definedName name="cp" localSheetId="31" hidden="1">{"'előző év december'!$A$2:$CP$214"}</definedName>
    <definedName name="cp" hidden="1">{"'előző év december'!$A$2:$CP$214"}</definedName>
    <definedName name="cpi_fanchart" localSheetId="52" hidden="1">{"'előző év december'!$A$2:$CP$214"}</definedName>
    <definedName name="cpi_fanchart" localSheetId="53" hidden="1">{"'előző év december'!$A$2:$CP$214"}</definedName>
    <definedName name="cpi_fanchart" localSheetId="8" hidden="1">{"'előző év december'!$A$2:$CP$214"}</definedName>
    <definedName name="cpi_fanchart" localSheetId="54" hidden="1">{"'előző év december'!$A$2:$CP$214"}</definedName>
    <definedName name="cpi_fanchart" localSheetId="34" hidden="1">{"'előző év december'!$A$2:$CP$214"}</definedName>
    <definedName name="cpi_fanchart" localSheetId="27" hidden="1">{"'előző év december'!$A$2:$CP$214"}</definedName>
    <definedName name="cpi_fanchart" localSheetId="28" hidden="1">{"'előző év december'!$A$2:$CP$214"}</definedName>
    <definedName name="cpi_fanchart" localSheetId="30" hidden="1">{"'előző év december'!$A$2:$CP$214"}</definedName>
    <definedName name="cpi_fanchart" localSheetId="31" hidden="1">{"'előző év december'!$A$2:$CP$214"}</definedName>
    <definedName name="cpi_fanchart" hidden="1">{"'előző év december'!$A$2:$CP$214"}</definedName>
    <definedName name="cppp" localSheetId="52" hidden="1">{"'előző év december'!$A$2:$CP$214"}</definedName>
    <definedName name="cppp" localSheetId="53" hidden="1">{"'előző év december'!$A$2:$CP$214"}</definedName>
    <definedName name="cppp" localSheetId="8" hidden="1">{"'előző év december'!$A$2:$CP$214"}</definedName>
    <definedName name="cppp" localSheetId="54" hidden="1">{"'előző év december'!$A$2:$CP$214"}</definedName>
    <definedName name="cppp" localSheetId="34" hidden="1">{"'előző év december'!$A$2:$CP$214"}</definedName>
    <definedName name="cppp" localSheetId="27" hidden="1">{"'előző év december'!$A$2:$CP$214"}</definedName>
    <definedName name="cppp" localSheetId="28" hidden="1">{"'előző év december'!$A$2:$CP$214"}</definedName>
    <definedName name="cppp" localSheetId="30" hidden="1">{"'előző év december'!$A$2:$CP$214"}</definedName>
    <definedName name="cppp" localSheetId="31" hidden="1">{"'előző év december'!$A$2:$CP$214"}</definedName>
    <definedName name="cppp" hidden="1">{"'előző év december'!$A$2:$CP$214"}</definedName>
    <definedName name="cpr" localSheetId="52" hidden="1">{"'előző év december'!$A$2:$CP$214"}</definedName>
    <definedName name="cpr" localSheetId="53" hidden="1">{"'előző év december'!$A$2:$CP$214"}</definedName>
    <definedName name="cpr" localSheetId="8" hidden="1">{"'előző év december'!$A$2:$CP$214"}</definedName>
    <definedName name="cpr" localSheetId="54" hidden="1">{"'előző év december'!$A$2:$CP$214"}</definedName>
    <definedName name="cpr" localSheetId="34" hidden="1">{"'előző év december'!$A$2:$CP$214"}</definedName>
    <definedName name="cpr" localSheetId="27" hidden="1">{"'előző év december'!$A$2:$CP$214"}</definedName>
    <definedName name="cpr" localSheetId="28" hidden="1">{"'előző év december'!$A$2:$CP$214"}</definedName>
    <definedName name="cpr" localSheetId="30" hidden="1">{"'előző év december'!$A$2:$CP$214"}</definedName>
    <definedName name="cpr" localSheetId="31" hidden="1">{"'előző év december'!$A$2:$CP$214"}</definedName>
    <definedName name="cpr" hidden="1">{"'előző év december'!$A$2:$CP$214"}</definedName>
    <definedName name="cprsa" localSheetId="52" hidden="1">{"'előző év december'!$A$2:$CP$214"}</definedName>
    <definedName name="cprsa" localSheetId="53" hidden="1">{"'előző év december'!$A$2:$CP$214"}</definedName>
    <definedName name="cprsa" localSheetId="8" hidden="1">{"'előző év december'!$A$2:$CP$214"}</definedName>
    <definedName name="cprsa" localSheetId="54" hidden="1">{"'előző év december'!$A$2:$CP$214"}</definedName>
    <definedName name="cprsa" localSheetId="34" hidden="1">{"'előző év december'!$A$2:$CP$214"}</definedName>
    <definedName name="cprsa" localSheetId="27" hidden="1">{"'előző év december'!$A$2:$CP$214"}</definedName>
    <definedName name="cprsa" localSheetId="28" hidden="1">{"'előző év december'!$A$2:$CP$214"}</definedName>
    <definedName name="cprsa" localSheetId="30" hidden="1">{"'előző év december'!$A$2:$CP$214"}</definedName>
    <definedName name="cprsa" localSheetId="31" hidden="1">{"'előző év december'!$A$2:$CP$214"}</definedName>
    <definedName name="cprsa" hidden="1">{"'előző év december'!$A$2:$CP$214"}</definedName>
    <definedName name="CUMBRIA" localSheetId="52">#REF!</definedName>
    <definedName name="CUMBRIA" localSheetId="53">#REF!</definedName>
    <definedName name="CUMBRIA">#REF!</definedName>
    <definedName name="CURRENT" localSheetId="52">#REF!</definedName>
    <definedName name="CURRENT" localSheetId="53">#REF!</definedName>
    <definedName name="CURRENT">#REF!</definedName>
    <definedName name="Cwvu.a." localSheetId="28" hidden="1">[101]BOP!$A$36:$IV$36,[101]BOP!$A$44:$IV$44,[101]BOP!$A$59:$IV$59,[101]BOP!#REF!,[101]BOP!#REF!,[101]BOP!$A$81:$IV$88</definedName>
    <definedName name="Cwvu.a." localSheetId="31" hidden="1">[101]BOP!$A$36:$IV$36,[101]BOP!$A$44:$IV$44,[101]BOP!$A$59:$IV$59,[101]BOP!#REF!,[101]BOP!#REF!,[101]BOP!$A$81:$IV$88</definedName>
    <definedName name="Cwvu.a." hidden="1">[101]BOP!$A$36:$IV$36,[101]BOP!$A$44:$IV$44,[101]BOP!$A$59:$IV$59,[101]BOP!#REF!,[101]BOP!#REF!,[101]BOP!$A$81:$IV$88</definedName>
    <definedName name="Cwvu.bop." localSheetId="28" hidden="1">[101]BOP!$A$36:$IV$36,[101]BOP!$A$44:$IV$44,[101]BOP!$A$59:$IV$59,[101]BOP!#REF!,[101]BOP!#REF!,[101]BOP!$A$81:$IV$88</definedName>
    <definedName name="Cwvu.bop." localSheetId="31" hidden="1">[101]BOP!$A$36:$IV$36,[101]BOP!$A$44:$IV$44,[101]BOP!$A$59:$IV$59,[101]BOP!#REF!,[101]BOP!#REF!,[101]BOP!$A$81:$IV$88</definedName>
    <definedName name="Cwvu.bop." hidden="1">[101]BOP!$A$36:$IV$36,[101]BOP!$A$44:$IV$44,[101]BOP!$A$59:$IV$59,[101]BOP!#REF!,[101]BOP!#REF!,[101]BOP!$A$81:$IV$88</definedName>
    <definedName name="Cwvu.bop.sr." localSheetId="28" hidden="1">[101]BOP!$A$36:$IV$36,[101]BOP!$A$44:$IV$44,[101]BOP!$A$59:$IV$59,[101]BOP!#REF!,[101]BOP!#REF!,[101]BOP!$A$81:$IV$88</definedName>
    <definedName name="Cwvu.bop.sr." localSheetId="31" hidden="1">[101]BOP!$A$36:$IV$36,[101]BOP!$A$44:$IV$44,[101]BOP!$A$59:$IV$59,[101]BOP!#REF!,[101]BOP!#REF!,[101]BOP!$A$81:$IV$88</definedName>
    <definedName name="Cwvu.bop.sr." hidden="1">[101]BOP!$A$36:$IV$36,[101]BOP!$A$44:$IV$44,[101]BOP!$A$59:$IV$59,[101]BOP!#REF!,[101]BOP!#REF!,[101]BOP!$A$81:$IV$88</definedName>
    <definedName name="Cwvu.bopsdr.sr." localSheetId="28" hidden="1">[101]BOP!$A$36:$IV$36,[101]BOP!$A$44:$IV$44,[101]BOP!$A$59:$IV$59,[101]BOP!#REF!,[101]BOP!#REF!,[101]BOP!$A$81:$IV$88</definedName>
    <definedName name="Cwvu.bopsdr.sr." localSheetId="31" hidden="1">[101]BOP!$A$36:$IV$36,[101]BOP!$A$44:$IV$44,[101]BOP!$A$59:$IV$59,[101]BOP!#REF!,[101]BOP!#REF!,[101]BOP!$A$81:$IV$88</definedName>
    <definedName name="Cwvu.bopsdr.sr." hidden="1">[101]BOP!$A$36:$IV$36,[101]BOP!$A$44:$IV$44,[101]BOP!$A$59:$IV$59,[101]BOP!#REF!,[101]BOP!#REF!,[101]BOP!$A$81:$IV$88</definedName>
    <definedName name="Cwvu.cotton." localSheetId="28" hidden="1">[101]BOP!$A$36:$IV$36,[101]BOP!$A$44:$IV$44,[101]BOP!$A$59:$IV$59,[101]BOP!#REF!,[101]BOP!#REF!,[101]BOP!$A$79:$IV$79,[101]BOP!$A$81:$IV$88,[101]BOP!#REF!</definedName>
    <definedName name="Cwvu.cotton." localSheetId="31" hidden="1">[101]BOP!$A$36:$IV$36,[101]BOP!$A$44:$IV$44,[101]BOP!$A$59:$IV$59,[101]BOP!#REF!,[101]BOP!#REF!,[101]BOP!$A$79:$IV$79,[101]BOP!$A$81:$IV$88,[101]BOP!#REF!</definedName>
    <definedName name="Cwvu.cotton." hidden="1">[101]BOP!$A$36:$IV$36,[101]BOP!$A$44:$IV$44,[101]BOP!$A$59:$IV$59,[101]BOP!#REF!,[101]BOP!#REF!,[101]BOP!$A$79:$IV$79,[101]BOP!$A$81:$IV$88,[101]BOP!#REF!</definedName>
    <definedName name="Cwvu.cottonall." localSheetId="28" hidden="1">[101]BOP!$A$36:$IV$36,[101]BOP!$A$44:$IV$44,[101]BOP!$A$59:$IV$59,[101]BOP!#REF!,[101]BOP!#REF!,[101]BOP!$A$79:$IV$79,[101]BOP!$A$81:$IV$88</definedName>
    <definedName name="Cwvu.cottonall." localSheetId="31" hidden="1">[101]BOP!$A$36:$IV$36,[101]BOP!$A$44:$IV$44,[101]BOP!$A$59:$IV$59,[101]BOP!#REF!,[101]BOP!#REF!,[101]BOP!$A$79:$IV$79,[101]BOP!$A$81:$IV$88</definedName>
    <definedName name="Cwvu.cottonall." hidden="1">[101]BOP!$A$36:$IV$36,[101]BOP!$A$44:$IV$44,[101]BOP!$A$59:$IV$59,[101]BOP!#REF!,[101]BOP!#REF!,[101]BOP!$A$79:$IV$79,[101]BOP!$A$81:$IV$88</definedName>
    <definedName name="Cwvu.exportdetails." hidden="1">[101]BOP!$A$36:$IV$36,[101]BOP!$A$44:$IV$44,[101]BOP!$A$59:$IV$59,[101]BOP!#REF!,[101]BOP!#REF!,[101]BOP!$A$79:$IV$79,[101]BOP!#REF!</definedName>
    <definedName name="Cwvu.exports." localSheetId="28" hidden="1">[101]BOP!$A$36:$IV$36,[101]BOP!$A$44:$IV$44,[101]BOP!$A$59:$IV$59,[101]BOP!#REF!,[101]BOP!#REF!,[101]BOP!$A$79:$IV$79,[101]BOP!$A$81:$IV$88,[101]BOP!#REF!</definedName>
    <definedName name="Cwvu.exports." localSheetId="31" hidden="1">[101]BOP!$A$36:$IV$36,[101]BOP!$A$44:$IV$44,[101]BOP!$A$59:$IV$59,[101]BOP!#REF!,[101]BOP!#REF!,[101]BOP!$A$79:$IV$79,[101]BOP!$A$81:$IV$88,[101]BOP!#REF!</definedName>
    <definedName name="Cwvu.exports." hidden="1">[101]BOP!$A$36:$IV$36,[101]BOP!$A$44:$IV$44,[101]BOP!$A$59:$IV$59,[101]BOP!#REF!,[101]BOP!#REF!,[101]BOP!$A$79:$IV$79,[101]BOP!$A$81:$IV$88,[101]BOP!#REF!</definedName>
    <definedName name="Cwvu.gold." localSheetId="28" hidden="1">[101]BOP!$A$36:$IV$36,[101]BOP!$A$44:$IV$44,[101]BOP!$A$59:$IV$59,[101]BOP!#REF!,[101]BOP!#REF!,[101]BOP!$A$79:$IV$79,[101]BOP!$A$81:$IV$88,[101]BOP!#REF!</definedName>
    <definedName name="Cwvu.gold." localSheetId="31" hidden="1">[101]BOP!$A$36:$IV$36,[101]BOP!$A$44:$IV$44,[101]BOP!$A$59:$IV$59,[101]BOP!#REF!,[101]BOP!#REF!,[101]BOP!$A$79:$IV$79,[101]BOP!$A$81:$IV$88,[101]BOP!#REF!</definedName>
    <definedName name="Cwvu.gold." hidden="1">[101]BOP!$A$36:$IV$36,[101]BOP!$A$44:$IV$44,[101]BOP!$A$59:$IV$59,[101]BOP!#REF!,[101]BOP!#REF!,[101]BOP!$A$79:$IV$79,[101]BOP!$A$81:$IV$88,[101]BOP!#REF!</definedName>
    <definedName name="Cwvu.goldall." localSheetId="28" hidden="1">[101]BOP!$A$36:$IV$36,[101]BOP!$A$44:$IV$44,[101]BOP!$A$59:$IV$59,[101]BOP!#REF!,[101]BOP!#REF!,[101]BOP!$A$79:$IV$79,[101]BOP!$A$81:$IV$88,[101]BOP!#REF!</definedName>
    <definedName name="Cwvu.goldall." localSheetId="31" hidden="1">[101]BOP!$A$36:$IV$36,[101]BOP!$A$44:$IV$44,[101]BOP!$A$59:$IV$59,[101]BOP!#REF!,[101]BOP!#REF!,[101]BOP!$A$79:$IV$79,[101]BOP!$A$81:$IV$88,[101]BOP!#REF!</definedName>
    <definedName name="Cwvu.goldall." hidden="1">[101]BOP!$A$36:$IV$36,[101]BOP!$A$44:$IV$44,[101]BOP!$A$59:$IV$59,[101]BOP!#REF!,[101]BOP!#REF!,[101]BOP!$A$79:$IV$79,[101]BOP!$A$81:$IV$88,[101]BOP!#REF!</definedName>
    <definedName name="Cwvu.IMPORT." localSheetId="52" hidden="1">#REF!</definedName>
    <definedName name="Cwvu.IMPORT." localSheetId="53" hidden="1">#REF!</definedName>
    <definedName name="Cwvu.IMPORT." localSheetId="28" hidden="1">#REF!</definedName>
    <definedName name="Cwvu.IMPORT." localSheetId="31" hidden="1">#REF!</definedName>
    <definedName name="Cwvu.IMPORT." hidden="1">#REF!</definedName>
    <definedName name="Cwvu.imports." localSheetId="28" hidden="1">[101]BOP!$A$36:$IV$36,[101]BOP!$A$44:$IV$44,[101]BOP!$A$59:$IV$59,[101]BOP!#REF!,[101]BOP!#REF!,[101]BOP!$A$79:$IV$79,[101]BOP!$A$81:$IV$88,[101]BOP!#REF!,[101]BOP!#REF!</definedName>
    <definedName name="Cwvu.imports." localSheetId="31" hidden="1">[101]BOP!$A$36:$IV$36,[101]BOP!$A$44:$IV$44,[101]BOP!$A$59:$IV$59,[101]BOP!#REF!,[101]BOP!#REF!,[101]BOP!$A$79:$IV$79,[101]BOP!$A$81:$IV$88,[101]BOP!#REF!,[101]BOP!#REF!</definedName>
    <definedName name="Cwvu.imports." hidden="1">[101]BOP!$A$36:$IV$36,[101]BOP!$A$44:$IV$44,[101]BOP!$A$59:$IV$59,[101]BOP!#REF!,[101]BOP!#REF!,[101]BOP!$A$79:$IV$79,[101]BOP!$A$81:$IV$88,[101]BOP!#REF!,[101]BOP!#REF!</definedName>
    <definedName name="Cwvu.importsall." localSheetId="28" hidden="1">[101]BOP!$A$36:$IV$36,[101]BOP!$A$44:$IV$44,[101]BOP!$A$59:$IV$59,[101]BOP!#REF!,[101]BOP!#REF!,[101]BOP!$A$79:$IV$79,[101]BOP!$A$81:$IV$88,[101]BOP!#REF!,[101]BOP!#REF!</definedName>
    <definedName name="Cwvu.importsall." localSheetId="31" hidden="1">[101]BOP!$A$36:$IV$36,[101]BOP!$A$44:$IV$44,[101]BOP!$A$59:$IV$59,[101]BOP!#REF!,[101]BOP!#REF!,[101]BOP!$A$79:$IV$79,[101]BOP!$A$81:$IV$88,[101]BOP!#REF!,[101]BOP!#REF!</definedName>
    <definedName name="Cwvu.importsall." hidden="1">[101]BOP!$A$36:$IV$36,[101]BOP!$A$44:$IV$44,[101]BOP!$A$59:$IV$59,[101]BOP!#REF!,[101]BOP!#REF!,[101]BOP!$A$79:$IV$79,[101]BOP!$A$81:$IV$88,[101]BOP!#REF!,[101]BOP!#REF!</definedName>
    <definedName name="Cwvu.Print." hidden="1">[102]Indic!$A$109:$IV$109,[102]Indic!$A$196:$IV$197,[102]Indic!$A$208:$IV$209,[102]Indic!$A$217:$IV$218</definedName>
    <definedName name="Cwvu.sa97." hidden="1">[103]Rev!$A$23:$IV$26,[103]Rev!$A$37:$IV$38</definedName>
    <definedName name="Cwvu.tot." hidden="1">[101]BOP!$A$36:$IV$36,[101]BOP!$A$44:$IV$44,[101]BOP!$A$59:$IV$59,[101]BOP!#REF!,[101]BOP!#REF!,[101]BOP!$A$79:$IV$79</definedName>
    <definedName name="cx" localSheetId="52" hidden="1">{"'előző év december'!$A$2:$CP$214"}</definedName>
    <definedName name="cx" localSheetId="53" hidden="1">{"'előző év december'!$A$2:$CP$214"}</definedName>
    <definedName name="cx" localSheetId="8" hidden="1">{"'előző év december'!$A$2:$CP$214"}</definedName>
    <definedName name="cx" localSheetId="54" hidden="1">{"'előző év december'!$A$2:$CP$214"}</definedName>
    <definedName name="cx" localSheetId="34" hidden="1">{"'előző év december'!$A$2:$CP$214"}</definedName>
    <definedName name="cx" localSheetId="27" hidden="1">{"'előző év december'!$A$2:$CP$214"}</definedName>
    <definedName name="cx" localSheetId="28" hidden="1">{"'előző év december'!$A$2:$CP$214"}</definedName>
    <definedName name="cx" localSheetId="30" hidden="1">{"'előző év december'!$A$2:$CP$214"}</definedName>
    <definedName name="cx" localSheetId="31" hidden="1">{"'előző év december'!$A$2:$CP$214"}</definedName>
    <definedName name="cx" hidden="1">{"'előző év december'!$A$2:$CP$214"}</definedName>
    <definedName name="cxzbcx" hidden="1">[42]D!$H$184:$H$184</definedName>
    <definedName name="CZK" localSheetId="52">#REF!</definedName>
    <definedName name="CZK" localSheetId="53">#REF!</definedName>
    <definedName name="CZK">#REF!</definedName>
    <definedName name="d" localSheetId="52" hidden="1">{"'előző év december'!$A$2:$CP$214"}</definedName>
    <definedName name="d" localSheetId="53" hidden="1">{"'előző év december'!$A$2:$CP$214"}</definedName>
    <definedName name="d" localSheetId="8" hidden="1">{"'előző év december'!$A$2:$CP$214"}</definedName>
    <definedName name="d" localSheetId="54" hidden="1">{"'előző év december'!$A$2:$CP$214"}</definedName>
    <definedName name="d" localSheetId="34" hidden="1">{"'előző év december'!$A$2:$CP$214"}</definedName>
    <definedName name="d" localSheetId="27" hidden="1">{"'előző év december'!$A$2:$CP$214"}</definedName>
    <definedName name="d" localSheetId="28" hidden="1">{"'előző év december'!$A$2:$CP$214"}</definedName>
    <definedName name="d" localSheetId="30" hidden="1">{"'előző év december'!$A$2:$CP$214"}</definedName>
    <definedName name="d" localSheetId="31" hidden="1">{"'előző év december'!$A$2:$CP$214"}</definedName>
    <definedName name="d" hidden="1">{"'előző év december'!$A$2:$CP$214"}</definedName>
    <definedName name="d1qe">#REF!</definedName>
    <definedName name="da" localSheetId="7">[104]!Modul1.dialshow</definedName>
    <definedName name="da">[104]!Modul1.dialshow</definedName>
    <definedName name="DATA">#N/A</definedName>
    <definedName name="data_ff">OFFSET(#REF!,0,0,COUNT(#REF!),1)</definedName>
    <definedName name="data1" localSheetId="28" hidden="1">#REF!</definedName>
    <definedName name="data1" localSheetId="31" hidden="1">#REF!</definedName>
    <definedName name="data1" hidden="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 hidden="1">#REF!</definedName>
    <definedName name="data3" localSheetId="28" hidden="1">#REF!</definedName>
    <definedName name="data3" localSheetId="31"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base_MI">'[105]2000'!$H$8:$H$812</definedName>
    <definedName name="Date">OFFSET(#REF!,1,0,COUNT(#REF!),1)</definedName>
    <definedName name="Date_13">OFFSET('[80]M13. ábra_chart'!$D$9,1,0,COUNT('[80]M13. ábra_chart'!$D:$D),1)</definedName>
    <definedName name="Date_14">OFFSET('[80]M14. ábra_chart'!$D$9,1,0,COUNT('[80]M14. ábra_chart'!$D:$D),1)</definedName>
    <definedName name="Date_15">OFFSET('[80]M15. ábra_chart'!$D$9,1,0,COUNT('[80]M15. ábra_chart'!$D:$D),1)</definedName>
    <definedName name="Date_16">OFFSET('[80]M16. ábra_chart'!$D$9,1,0,COUNT('[80]M16. ábra_chart'!$D:$D),1)</definedName>
    <definedName name="Date_2">OFFSET('[80]M2. ábra_chart'!$D$8,1,0,COUNT('[80]M2. ábra_chart'!$D:$D),1)</definedName>
    <definedName name="Date_3">OFFSET('[80]M3. ábra_chart'!$D$8,1,0,COUNT('[80]M3. ábra_chart'!$D:$D),1)</definedName>
    <definedName name="Date_ENG" localSheetId="52">OFFSET(#REF!,'1. függelék'!Abr_kezdet-1,0,COUNT(#REF!)-'1. függelék'!Abr_kezdet+2)</definedName>
    <definedName name="Date_ENG" localSheetId="53">OFFSET(#REF!,'2. függelék'!Abr_kezdet-1,0,COUNT(#REF!)-'2. függelék'!Abr_kezdet+2)</definedName>
    <definedName name="Date_ENG" localSheetId="8">OFFSET(#REF!,Abr_kezdet-1,0,COUNT(#REF!)-Abr_kezdet+2)</definedName>
    <definedName name="Date_ENG" localSheetId="54">OFFSET(#REF!,Abr_kezdet-1,0,COUNT(#REF!)-Abr_kezdet+2)</definedName>
    <definedName name="Date_ENG">OFFSET(#REF!,Abr_kezdet-1,0,COUNT(#REF!)-Abr_kezdet+2)</definedName>
    <definedName name="Date_HU" localSheetId="52">OFFSET(#REF!,'1. függelék'!Abr_kezdet-1,0,COUNT(#REF!)-'1. függelék'!Abr_kezdet+2)</definedName>
    <definedName name="Date_HU" localSheetId="53">OFFSET(#REF!,'2. függelék'!Abr_kezdet-1,0,COUNT(#REF!)-'2. függelék'!Abr_kezdet+2)</definedName>
    <definedName name="Date_HU" localSheetId="8">OFFSET(#REF!,Abr_kezdet-1,0,COUNT(#REF!)-Abr_kezdet+2)</definedName>
    <definedName name="Date_HU" localSheetId="54">OFFSET(#REF!,Abr_kezdet-1,0,COUNT(#REF!)-Abr_kezdet+2)</definedName>
    <definedName name="Date_HU">OFFSET(#REF!,Abr_kezdet-1,0,COUNT(#REF!)-Abr_kezdet+2)</definedName>
    <definedName name="Date_list">OFFSET([84]Values!$A$7,0,0,COUNT([84]Values!A:A),1)</definedName>
    <definedName name="DATES">'[105]2000'!$H$1:$Q$1</definedName>
    <definedName name="datLen" localSheetId="52">#REF!</definedName>
    <definedName name="datLen" localSheetId="53">#REF!</definedName>
    <definedName name="datLen">#REF!</definedName>
    <definedName name="datum">OFFSET([106]adatok!$AI$2,0,0,1,COUNT([106]adatok!$AI$1:$IV$1))</definedName>
    <definedName name="dátum_jelenleg_S" localSheetId="52">#REF!</definedName>
    <definedName name="dátum_jelenleg_S" localSheetId="53">#REF!</definedName>
    <definedName name="dátum_jelenleg_S">#REF!</definedName>
    <definedName name="dátum_jelenleg_T">#REF!</definedName>
    <definedName name="dátum_jelenleg_T_éves">#REF!</definedName>
    <definedName name="datum_regiok">OFFSET([107]data!$K$2,0,0,COUNTA([107]data!$A$1:$A$65536)-1,1)</definedName>
    <definedName name="datum_regiok_en">OFFSET([107]data!$L$2,0,0,COUNTA([107]data!$A$1:$A$65536)-1,1)</definedName>
    <definedName name="datum_regiok2">OFFSET([107]data!$A$2,0,0,COUNTA([107]data!$A$1:$A$65536)-1,1)</definedName>
    <definedName name="dátum101">OFFSET([76]ábrák_adat!$A$3,0,0,[76]ábrák_adat!$A$2,1)</definedName>
    <definedName name="dátum102">OFFSET([76]ábrák_adat!$A$67,0,0,[76]ábrák_adat!$A$66,1)</definedName>
    <definedName name="dátum103">OFFSET([76]ábrák_adat!$A$85,0,0,[76]ábrák_adat!$A$84,1)</definedName>
    <definedName name="dátum104">OFFSET([76]adat!$D$1003,0,0,[76]adat!$F$1000,1)</definedName>
    <definedName name="dátum105">OFFSET([76]adat!$D$1152,0,0,[76]adat!$E$1000,1)</definedName>
    <definedName name="datum3M">OFFSET([108]ábrákhoz!$X$8,[108]ábrákhoz!$Z$1,0,[108]ábrákhoz!$AA$1,1)</definedName>
    <definedName name="datumCDS">OFFSET([108]ábrákhoz!$O$8,[108]ábrákhoz!$Q$1,0,[108]ábrákhoz!$R$1,1)</definedName>
    <definedName name="datumdepo">OFFSET([108]ábrákhoz!$CE$8,[108]ábrákhoz!$CU$2,0,[108]ábrákhoz!$CU$3,1)</definedName>
    <definedName name="datumF">OFFSET([108]ábrákhoz!$BX$8,[108]ábrákhoz!$BY$1,0,[108]ábrákhoz!$BZ$1,1)</definedName>
    <definedName name="datumFX">OFFSET([108]ábrákhoz!$A$8,[108]ábrákhoz!$C$3,0,[108]ábrákhoz!$D$3,1)</definedName>
    <definedName name="dátumhatár" localSheetId="52">#REF!</definedName>
    <definedName name="dátumhatár" localSheetId="53">#REF!</definedName>
    <definedName name="dátumhatár">#REF!</definedName>
    <definedName name="datumM">OFFSET([108]ábrákhoz!$AP$8,[108]ábrákhoz!$AR$1,0,[108]ábrákhoz!$AS$1,1)</definedName>
    <definedName name="datummunkanap" localSheetId="52">OFFSET(#REF!,1-#REF!,0,#REF!,1)</definedName>
    <definedName name="datummunkanap" localSheetId="53">OFFSET(#REF!,1-#REF!,0,#REF!,1)</definedName>
    <definedName name="datummunkanap">OFFSET(#REF!,1-#REF!,0,#REF!,1)</definedName>
    <definedName name="dátumok">#REF!</definedName>
    <definedName name="dd" localSheetId="7">[109]!Modul1.dialshow</definedName>
    <definedName name="dd" hidden="1">{"Riqfin97",#N/A,FALSE,"Tran";"Riqfinpro",#N/A,FALSE,"Tran"}</definedName>
    <definedName name="ddd" localSheetId="52">#REF!</definedName>
    <definedName name="ddd" localSheetId="53">#REF!</definedName>
    <definedName name="ddd" localSheetId="28" hidden="1">{"Riqfin97",#N/A,FALSE,"Tran";"Riqfinpro",#N/A,FALSE,"Tran"}</definedName>
    <definedName name="ddd" localSheetId="30" hidden="1">{"Riqfin97",#N/A,FALSE,"Tran";"Riqfinpro",#N/A,FALSE,"Tran"}</definedName>
    <definedName name="ddd" localSheetId="31" hidden="1">{"Riqfin97",#N/A,FALSE,"Tran";"Riqfinpro",#N/A,FALSE,"Tran"}</definedName>
    <definedName name="ddd" hidden="1">{"Riqfin97",#N/A,FALSE,"Tran";"Riqfinpro",#N/A,FALSE,"Tran"}</definedName>
    <definedName name="dddd" localSheetId="52" hidden="1">{"Minpmon",#N/A,FALSE,"Monthinput"}</definedName>
    <definedName name="dddd" localSheetId="53" hidden="1">{"Minpmon",#N/A,FALSE,"Monthinput"}</definedName>
    <definedName name="dddd" localSheetId="8" hidden="1">{"Minpmon",#N/A,FALSE,"Monthinput"}</definedName>
    <definedName name="dddd" localSheetId="54" hidden="1">{"Minpmon",#N/A,FALSE,"Monthinput"}</definedName>
    <definedName name="dddd" localSheetId="28" hidden="1">{"Minpmon",#N/A,FALSE,"Monthinput"}</definedName>
    <definedName name="dddd" localSheetId="30" hidden="1">{"Minpmon",#N/A,FALSE,"Monthinput"}</definedName>
    <definedName name="dddd" localSheetId="31" hidden="1">{"Minpmon",#N/A,FALSE,"Monthinput"}</definedName>
    <definedName name="dddd" hidden="1">{"Minpmon",#N/A,FALSE,"Monthinput"}</definedName>
    <definedName name="ddddd" localSheetId="52" hidden="1">{"Riqfin97",#N/A,FALSE,"Tran";"Riqfinpro",#N/A,FALSE,"Tran"}</definedName>
    <definedName name="ddddd" localSheetId="53" hidden="1">{"Riqfin97",#N/A,FALSE,"Tran";"Riqfinpro",#N/A,FALSE,"Tran"}</definedName>
    <definedName name="ddddd" localSheetId="8" hidden="1">{"Riqfin97",#N/A,FALSE,"Tran";"Riqfinpro",#N/A,FALSE,"Tran"}</definedName>
    <definedName name="ddddd" localSheetId="54" hidden="1">{"Riqfin97",#N/A,FALSE,"Tran";"Riqfinpro",#N/A,FALSE,"Tran"}</definedName>
    <definedName name="ddddd" localSheetId="28" hidden="1">{"Riqfin97",#N/A,FALSE,"Tran";"Riqfinpro",#N/A,FALSE,"Tran"}</definedName>
    <definedName name="ddddd" localSheetId="30" hidden="1">{"Riqfin97",#N/A,FALSE,"Tran";"Riqfinpro",#N/A,FALSE,"Tran"}</definedName>
    <definedName name="ddddd" localSheetId="31" hidden="1">{"Riqfin97",#N/A,FALSE,"Tran";"Riqfinpro",#N/A,FALSE,"Tran"}</definedName>
    <definedName name="ddddd" hidden="1">{"Riqfin97",#N/A,FALSE,"Tran";"Riqfinpro",#N/A,FALSE,"Tran"}</definedName>
    <definedName name="dddddd" localSheetId="52" hidden="1">{"Tab1",#N/A,FALSE,"P";"Tab2",#N/A,FALSE,"P"}</definedName>
    <definedName name="dddddd" localSheetId="53" hidden="1">{"Tab1",#N/A,FALSE,"P";"Tab2",#N/A,FALSE,"P"}</definedName>
    <definedName name="dddddd" localSheetId="8" hidden="1">{"Tab1",#N/A,FALSE,"P";"Tab2",#N/A,FALSE,"P"}</definedName>
    <definedName name="dddddd" localSheetId="54" hidden="1">{"Tab1",#N/A,FALSE,"P";"Tab2",#N/A,FALSE,"P"}</definedName>
    <definedName name="dddddd" localSheetId="28" hidden="1">{"Tab1",#N/A,FALSE,"P";"Tab2",#N/A,FALSE,"P"}</definedName>
    <definedName name="dddddd" localSheetId="30" hidden="1">{"Tab1",#N/A,FALSE,"P";"Tab2",#N/A,FALSE,"P"}</definedName>
    <definedName name="dddddd" localSheetId="31" hidden="1">{"Tab1",#N/A,FALSE,"P";"Tab2",#N/A,FALSE,"P"}</definedName>
    <definedName name="dddddd" hidden="1">{"Tab1",#N/A,FALSE,"P";"Tab2",#N/A,FALSE,"P"}</definedName>
    <definedName name="ddr">#N/A</definedName>
    <definedName name="delafrikadepo">OFFSET([108]ábrákhoz!$CJ$8,[108]ábrákhoz!$CU$2,0,[108]ábrákhoz!$CU$3,1)</definedName>
    <definedName name="delafrikaF">OFFSET([108]ábrákhoz!$CC$8,[108]ábrákhoz!$BY$1,0,[108]ábrákhoz!$BZ$1,1)</definedName>
    <definedName name="delafrikaFX">OFFSET([108]ábrákhoz!$F$8,[108]ábrákhoz!$C$3,0,[108]ábrákhoz!$D$3,1)</definedName>
    <definedName name="delafrikai3M">OFFSET([108]ábrákhoz!$AE$8,[108]ábrákhoz!$Z$1,0,[108]ábrákhoz!$AA$1,1)</definedName>
    <definedName name="delafrikaM">OFFSET([108]ábrákhoz!$AW$8,[108]ábrákhoz!$AR$1,0,[108]ábrákhoz!$AS$1,1)</definedName>
    <definedName name="der" localSheetId="52" hidden="1">{"Tab1",#N/A,FALSE,"P";"Tab2",#N/A,FALSE,"P"}</definedName>
    <definedName name="der" localSheetId="53" hidden="1">{"Tab1",#N/A,FALSE,"P";"Tab2",#N/A,FALSE,"P"}</definedName>
    <definedName name="der" localSheetId="8" hidden="1">{"Tab1",#N/A,FALSE,"P";"Tab2",#N/A,FALSE,"P"}</definedName>
    <definedName name="der" localSheetId="54" hidden="1">{"Tab1",#N/A,FALSE,"P";"Tab2",#N/A,FALSE,"P"}</definedName>
    <definedName name="der" localSheetId="28" hidden="1">{"Tab1",#N/A,FALSE,"P";"Tab2",#N/A,FALSE,"P"}</definedName>
    <definedName name="der" localSheetId="30" hidden="1">{"Tab1",#N/A,FALSE,"P";"Tab2",#N/A,FALSE,"P"}</definedName>
    <definedName name="der" localSheetId="31" hidden="1">{"Tab1",#N/A,FALSE,"P";"Tab2",#N/A,FALSE,"P"}</definedName>
    <definedName name="der" hidden="1">{"Tab1",#N/A,FALSE,"P";"Tab2",#N/A,FALSE,"P"}</definedName>
    <definedName name="DERBYSHIRE">#REF!</definedName>
    <definedName name="DEVON">#REF!</definedName>
    <definedName name="DEZ" localSheetId="52" hidden="1">{#N/A,#N/A,FALSE,"B061196P";#N/A,#N/A,FALSE,"B061196";#N/A,#N/A,FALSE,"Relatório1";#N/A,#N/A,FALSE,"Relatório2";#N/A,#N/A,FALSE,"Relatório3";#N/A,#N/A,FALSE,"Relatório4 ";#N/A,#N/A,FALSE,"Relatório5";#N/A,#N/A,FALSE,"Relatório6";#N/A,#N/A,FALSE,"Relatório7";#N/A,#N/A,FALSE,"Relatório8"}</definedName>
    <definedName name="DEZ" localSheetId="53"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54"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30"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52" hidden="1">{#N/A,#N/A,FALSE,"B061196P";#N/A,#N/A,FALSE,"B061196";#N/A,#N/A,FALSE,"Relatório1";#N/A,#N/A,FALSE,"Relatório2";#N/A,#N/A,FALSE,"Relatório3";#N/A,#N/A,FALSE,"Relatório4 ";#N/A,#N/A,FALSE,"Relatório5";#N/A,#N/A,FALSE,"Relatório6";#N/A,#N/A,FALSE,"Relatório7";#N/A,#N/A,FALSE,"Relatório8"}</definedName>
    <definedName name="dfd" localSheetId="53"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54"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30"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52" hidden="1">{#N/A,#N/A,FALSE,"slvsrtb1";#N/A,#N/A,FALSE,"slvsrtb2";#N/A,#N/A,FALSE,"slvsrtb3";#N/A,#N/A,FALSE,"slvsrtb4";#N/A,#N/A,FALSE,"slvsrtb5";#N/A,#N/A,FALSE,"slvsrtb6";#N/A,#N/A,FALSE,"slvsrtb7";#N/A,#N/A,FALSE,"slvsrtb8";#N/A,#N/A,FALSE,"slvsrtb9";#N/A,#N/A,FALSE,"slvsrtb10";#N/A,#N/A,FALSE,"slvsrtb12"}</definedName>
    <definedName name="dfdf" localSheetId="53"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54"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30"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gbfdg">'[68]Table 39_'!#REF!</definedName>
    <definedName name="df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[4]Market!#REF!</definedName>
    <definedName name="dfgh" localSheetId="34" hidden="1">[4]Market!#REF!</definedName>
    <definedName name="dfgh" hidden="1">[4]Market!#REF!</definedName>
    <definedName name="dfhdf" localSheetId="52" hidden="1">{"'előző év december'!$A$2:$CP$214"}</definedName>
    <definedName name="dfhdf" localSheetId="53" hidden="1">{"'előző év december'!$A$2:$CP$214"}</definedName>
    <definedName name="dfhdf" localSheetId="8" hidden="1">{"'előző év december'!$A$2:$CP$214"}</definedName>
    <definedName name="dfhdf" localSheetId="54" hidden="1">{"'előző év december'!$A$2:$CP$214"}</definedName>
    <definedName name="dfhdf" localSheetId="34" hidden="1">{"'előző év december'!$A$2:$CP$214"}</definedName>
    <definedName name="dfhdf" localSheetId="27" hidden="1">{"'előző év december'!$A$2:$CP$214"}</definedName>
    <definedName name="dfhdf" localSheetId="28" hidden="1">{"'előző év december'!$A$2:$CP$214"}</definedName>
    <definedName name="dfhdf" localSheetId="30" hidden="1">{"'előző év december'!$A$2:$CP$214"}</definedName>
    <definedName name="dfhdf" localSheetId="31" hidden="1">{"'előző év december'!$A$2:$CP$214"}</definedName>
    <definedName name="dfhdf" hidden="1">{"'előző év december'!$A$2:$CP$214"}</definedName>
    <definedName name="DFSpline">#N/A</definedName>
    <definedName name="DFSpline2">#N/A</definedName>
    <definedName name="DFSpline3">#N/A</definedName>
    <definedName name="dgvsdfvfsdvsdf" hidden="1">[29]Market!#REF!</definedName>
    <definedName name="dhdh"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52" hidden="1">{#N/A,#N/A,FALSE,"B061196P";#N/A,#N/A,FALSE,"B061196";#N/A,#N/A,FALSE,"Relatório1";#N/A,#N/A,FALSE,"Relatório2";#N/A,#N/A,FALSE,"Relatório3";#N/A,#N/A,FALSE,"Relatório4 ";#N/A,#N/A,FALSE,"Relatório5";#N/A,#N/A,FALSE,"Relatório6";#N/A,#N/A,FALSE,"Relatório7";#N/A,#N/A,FALSE,"Relatório8"}</definedName>
    <definedName name="DIR" localSheetId="53"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54"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30"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28" hidden="1">#REF!</definedName>
    <definedName name="display_area_2" localSheetId="31" hidden="1">#REF!</definedName>
    <definedName name="display_area_2" hidden="1">#REF!</definedName>
    <definedName name="DKK">#REF!</definedName>
    <definedName name="DME_Dirty" hidden="1">"False"</definedName>
    <definedName name="DME_LocalFile" hidden="1">"True"</definedName>
    <definedName name="DORSET">#REF!</definedName>
    <definedName name="dpogjr" localSheetId="28" hidden="1">'[54]Time series'!#REF!</definedName>
    <definedName name="dpogjr" localSheetId="31" hidden="1">'[54]Time series'!#REF!</definedName>
    <definedName name="dpogjr" hidden="1">'[54]Time series'!#REF!</definedName>
    <definedName name="dr" localSheetId="52">#REF!</definedName>
    <definedName name="dr" localSheetId="53">#REF!</definedName>
    <definedName name="dr">#REF!</definedName>
    <definedName name="drth" localSheetId="52" hidden="1">{"Minpmon",#N/A,FALSE,"Monthinput"}</definedName>
    <definedName name="drth" localSheetId="53" hidden="1">{"Minpmon",#N/A,FALSE,"Monthinput"}</definedName>
    <definedName name="drth" localSheetId="8" hidden="1">{"Minpmon",#N/A,FALSE,"Monthinput"}</definedName>
    <definedName name="drth" localSheetId="54" hidden="1">{"Minpmon",#N/A,FALSE,"Monthinput"}</definedName>
    <definedName name="drth" localSheetId="28" hidden="1">{"Minpmon",#N/A,FALSE,"Monthinput"}</definedName>
    <definedName name="drth" localSheetId="30" hidden="1">{"Minpmon",#N/A,FALSE,"Monthinput"}</definedName>
    <definedName name="drth" localSheetId="31" hidden="1">{"Minpmon",#N/A,FALSE,"Monthinput"}</definedName>
    <definedName name="drth" hidden="1">{"Minpmon",#N/A,FALSE,"Monthinput"}</definedName>
    <definedName name="ds" localSheetId="52" hidden="1">{"'előző év december'!$A$2:$CP$214"}</definedName>
    <definedName name="ds" localSheetId="53" hidden="1">{"'előző év december'!$A$2:$CP$214"}</definedName>
    <definedName name="ds" localSheetId="8" hidden="1">{"'előző év december'!$A$2:$CP$214"}</definedName>
    <definedName name="ds" localSheetId="54" hidden="1">{"'előző év december'!$A$2:$CP$214"}</definedName>
    <definedName name="ds" localSheetId="34" hidden="1">{"'előző év december'!$A$2:$CP$214"}</definedName>
    <definedName name="ds" localSheetId="27" hidden="1">{"'előző év december'!$A$2:$CP$214"}</definedName>
    <definedName name="ds" localSheetId="28" hidden="1">{"'előző év december'!$A$2:$CP$214"}</definedName>
    <definedName name="ds" localSheetId="30" hidden="1">{"'előző év december'!$A$2:$CP$214"}</definedName>
    <definedName name="ds" localSheetId="31" hidden="1">{"'előző év december'!$A$2:$CP$214"}</definedName>
    <definedName name="ds" hidden="1">{"'előző év december'!$A$2:$CP$214"}</definedName>
    <definedName name="dsa" localSheetId="28" hidden="1">{"Tab1",#N/A,FALSE,"P";"Tab2",#N/A,FALSE,"P"}</definedName>
    <definedName name="dsa" localSheetId="30" hidden="1">{"Tab1",#N/A,FALSE,"P";"Tab2",#N/A,FALSE,"P"}</definedName>
    <definedName name="dsa" localSheetId="31" hidden="1">{"Tab1",#N/A,FALSE,"P";"Tab2",#N/A,FALSE,"P"}</definedName>
    <definedName name="dsa" hidden="1">{"Tab1",#N/A,FALSE,"P";"Tab2",#N/A,FALSE,"P"}</definedName>
    <definedName name="dsd" hidden="1">[4]Market!#REF!</definedName>
    <definedName name="dsfgsdfg" localSheetId="52" hidden="1">{"'előző év december'!$A$2:$CP$214"}</definedName>
    <definedName name="dsfgsdfg" localSheetId="53" hidden="1">{"'előző év december'!$A$2:$CP$214"}</definedName>
    <definedName name="dsfgsdfg" localSheetId="8" hidden="1">{"'előző év december'!$A$2:$CP$214"}</definedName>
    <definedName name="dsfgsdfg" localSheetId="54" hidden="1">{"'előző év december'!$A$2:$CP$214"}</definedName>
    <definedName name="dsfgsdfg" localSheetId="34" hidden="1">{"'előző év december'!$A$2:$CP$214"}</definedName>
    <definedName name="dsfgsdfg" localSheetId="27" hidden="1">{"'előző év december'!$A$2:$CP$214"}</definedName>
    <definedName name="dsfgsdfg" localSheetId="28" hidden="1">{"'előző év december'!$A$2:$CP$214"}</definedName>
    <definedName name="dsfgsdfg" localSheetId="30" hidden="1">{"'előző év december'!$A$2:$CP$214"}</definedName>
    <definedName name="dsfgsdfg" localSheetId="31" hidden="1">{"'előző év december'!$A$2:$CP$214"}</definedName>
    <definedName name="dsfgsdfg" hidden="1">{"'előző év december'!$A$2:$CP$214"}</definedName>
    <definedName name="dsfsdfad" localSheetId="52" hidden="1">{#N/A,#N/A,FALSE,"B061196P";#N/A,#N/A,FALSE,"B061196";#N/A,#N/A,FALSE,"Relatório1";#N/A,#N/A,FALSE,"Relatório2";#N/A,#N/A,FALSE,"Relatório3";#N/A,#N/A,FALSE,"Relatório4 ";#N/A,#N/A,FALSE,"Relatório5";#N/A,#N/A,FALSE,"Relatório6";#N/A,#N/A,FALSE,"Relatório7";#N/A,#N/A,FALSE,"Relatório8"}</definedName>
    <definedName name="dsfsdfad" localSheetId="53"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54"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30"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URHAM">#REF!</definedName>
    <definedName name="dyf" localSheetId="52" hidden="1">{"'előző év december'!$A$2:$CP$214"}</definedName>
    <definedName name="dyf" localSheetId="53" hidden="1">{"'előző év december'!$A$2:$CP$214"}</definedName>
    <definedName name="dyf" localSheetId="8" hidden="1">{"'előző év december'!$A$2:$CP$214"}</definedName>
    <definedName name="dyf" localSheetId="54" hidden="1">{"'előző év december'!$A$2:$CP$214"}</definedName>
    <definedName name="dyf" localSheetId="34" hidden="1">{"'előző év december'!$A$2:$CP$214"}</definedName>
    <definedName name="dyf" localSheetId="27" hidden="1">{"'előző év december'!$A$2:$CP$214"}</definedName>
    <definedName name="dyf" localSheetId="28" hidden="1">{"'előző év december'!$A$2:$CP$214"}</definedName>
    <definedName name="dyf" localSheetId="30" hidden="1">{"'előző év december'!$A$2:$CP$214"}</definedName>
    <definedName name="dyf" localSheetId="31" hidden="1">{"'előző év december'!$A$2:$CP$214"}</definedName>
    <definedName name="dyf" hidden="1">{"'előző év december'!$A$2:$CP$214"}</definedName>
    <definedName name="DYFED">#REF!</definedName>
    <definedName name="E">#REF!</definedName>
    <definedName name="E_SUSSEX">#REF!</definedName>
    <definedName name="edr" localSheetId="52" hidden="1">{"'előző év december'!$A$2:$CP$214"}</definedName>
    <definedName name="edr" localSheetId="53" hidden="1">{"'előző év december'!$A$2:$CP$214"}</definedName>
    <definedName name="edr" localSheetId="8" hidden="1">{"'előző év december'!$A$2:$CP$214"}</definedName>
    <definedName name="edr" localSheetId="54" hidden="1">{"'előző év december'!$A$2:$CP$214"}</definedName>
    <definedName name="edr" localSheetId="34" hidden="1">{"'előző év december'!$A$2:$CP$214"}</definedName>
    <definedName name="edr" localSheetId="27" hidden="1">{"'előző év december'!$A$2:$CP$214"}</definedName>
    <definedName name="edr" localSheetId="28" hidden="1">{"'előző év december'!$A$2:$CP$214"}</definedName>
    <definedName name="edr" localSheetId="30" hidden="1">{"'előző év december'!$A$2:$CP$214"}</definedName>
    <definedName name="edr" localSheetId="31" hidden="1">{"'előző év december'!$A$2:$CP$214"}</definedName>
    <definedName name="edr" hidden="1">{"'előző év december'!$A$2:$CP$214"}</definedName>
    <definedName name="ee" localSheetId="52" hidden="1">{"Tab1",#N/A,FALSE,"P";"Tab2",#N/A,FALSE,"P"}</definedName>
    <definedName name="ee" localSheetId="53" hidden="1">{"Tab1",#N/A,FALSE,"P";"Tab2",#N/A,FALSE,"P"}</definedName>
    <definedName name="ee" localSheetId="8" hidden="1">{"Tab1",#N/A,FALSE,"P";"Tab2",#N/A,FALSE,"P"}</definedName>
    <definedName name="ee" localSheetId="54" hidden="1">{"Tab1",#N/A,FALSE,"P";"Tab2",#N/A,FALSE,"P"}</definedName>
    <definedName name="ee" localSheetId="28" hidden="1">{"Tab1",#N/A,FALSE,"P";"Tab2",#N/A,FALSE,"P"}</definedName>
    <definedName name="ee" localSheetId="30" hidden="1">{"Tab1",#N/A,FALSE,"P";"Tab2",#N/A,FALSE,"P"}</definedName>
    <definedName name="ee" localSheetId="31" hidden="1">{"Tab1",#N/A,FALSE,"P";"Tab2",#N/A,FALSE,"P"}</definedName>
    <definedName name="ee" hidden="1">{"Tab1",#N/A,FALSE,"P";"Tab2",#N/A,FALSE,"P"}</definedName>
    <definedName name="eede" localSheetId="52" hidden="1">{#N/A,#N/A,FALSE,"B061196P";#N/A,#N/A,FALSE,"B061196";#N/A,#N/A,FALSE,"Relatório1";#N/A,#N/A,FALSE,"Relatório2";#N/A,#N/A,FALSE,"Relatório3";#N/A,#N/A,FALSE,"Relatório4 ";#N/A,#N/A,FALSE,"Relatório5";#N/A,#N/A,FALSE,"Relatório6";#N/A,#N/A,FALSE,"Relatório7";#N/A,#N/A,FALSE,"Relatório8"}</definedName>
    <definedName name="eede" localSheetId="53"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54"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30"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localSheetId="52" hidden="1">{"Riqfin97",#N/A,FALSE,"Tran";"Riqfinpro",#N/A,FALSE,"Tran"}</definedName>
    <definedName name="eeee" localSheetId="53" hidden="1">{"Riqfin97",#N/A,FALSE,"Tran";"Riqfinpro",#N/A,FALSE,"Tran"}</definedName>
    <definedName name="eeee" localSheetId="8" hidden="1">{"Riqfin97",#N/A,FALSE,"Tran";"Riqfinpro",#N/A,FALSE,"Tran"}</definedName>
    <definedName name="eeee" localSheetId="54" hidden="1">{"Riqfin97",#N/A,FALSE,"Tran";"Riqfinpro",#N/A,FALSE,"Tran"}</definedName>
    <definedName name="eeee" localSheetId="28" hidden="1">{"Riqfin97",#N/A,FALSE,"Tran";"Riqfinpro",#N/A,FALSE,"Tran"}</definedName>
    <definedName name="eeee" localSheetId="30" hidden="1">{"Riqfin97",#N/A,FALSE,"Tran";"Riqfinpro",#N/A,FALSE,"Tran"}</definedName>
    <definedName name="eeee" localSheetId="31" hidden="1">{"Riqfin97",#N/A,FALSE,"Tran";"Riqfinpro",#N/A,FALSE,"Tran"}</definedName>
    <definedName name="eeee" hidden="1">{"Riqfin97",#N/A,FALSE,"Tran";"Riqfinpro",#N/A,FALSE,"Tran"}</definedName>
    <definedName name="eeeee" localSheetId="52" hidden="1">{"Riqfin97",#N/A,FALSE,"Tran";"Riqfinpro",#N/A,FALSE,"Tran"}</definedName>
    <definedName name="eeeee" localSheetId="53" hidden="1">{"Riqfin97",#N/A,FALSE,"Tran";"Riqfinpro",#N/A,FALSE,"Tran"}</definedName>
    <definedName name="eeeee" localSheetId="8" hidden="1">{"Riqfin97",#N/A,FALSE,"Tran";"Riqfinpro",#N/A,FALSE,"Tran"}</definedName>
    <definedName name="eeeee" localSheetId="54" hidden="1">{"Riqfin97",#N/A,FALSE,"Tran";"Riqfinpro",#N/A,FALSE,"Tran"}</definedName>
    <definedName name="eeeee" localSheetId="28" hidden="1">{"Riqfin97",#N/A,FALSE,"Tran";"Riqfinpro",#N/A,FALSE,"Tran"}</definedName>
    <definedName name="eeeee" localSheetId="30" hidden="1">{"Riqfin97",#N/A,FALSE,"Tran";"Riqfinpro",#N/A,FALSE,"Tran"}</definedName>
    <definedName name="eeeee" localSheetId="31" hidden="1">{"Riqfin97",#N/A,FALSE,"Tran";"Riqfinpro",#N/A,FALSE,"Tran"}</definedName>
    <definedName name="eeeee" hidden="1">{"Riqfin97",#N/A,FALSE,"Tran";"Riqfinpro",#N/A,FALSE,"Tran"}</definedName>
    <definedName name="efdef" localSheetId="52" hidden="1">{"'előző év december'!$A$2:$CP$214"}</definedName>
    <definedName name="efdef" localSheetId="53" hidden="1">{"'előző év december'!$A$2:$CP$214"}</definedName>
    <definedName name="efdef" localSheetId="8" hidden="1">{"'előző év december'!$A$2:$CP$214"}</definedName>
    <definedName name="efdef" localSheetId="54" hidden="1">{"'előző év december'!$A$2:$CP$214"}</definedName>
    <definedName name="efdef" localSheetId="34" hidden="1">{"'előző év december'!$A$2:$CP$214"}</definedName>
    <definedName name="efdef" localSheetId="27" hidden="1">{"'előző év december'!$A$2:$CP$214"}</definedName>
    <definedName name="efdef" localSheetId="28" hidden="1">{"'előző év december'!$A$2:$CP$214"}</definedName>
    <definedName name="efdef" localSheetId="30" hidden="1">{"'előző év december'!$A$2:$CP$214"}</definedName>
    <definedName name="efdef" localSheetId="31" hidden="1">{"'előző év december'!$A$2:$CP$214"}</definedName>
    <definedName name="efdef" hidden="1">{"'előző év december'!$A$2:$CP$214"}</definedName>
    <definedName name="egyhettelkorabb_datum">OFFSET(#REF!,1,0,COUNT(#REF!),1)</definedName>
    <definedName name="egyhonappalkorabb_datum">OFFSET(#REF!,1,0,COUNT(#REF!),1)</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GLAND">#REF!</definedName>
    <definedName name="englishinput">[110]Inputs!$A$5:$AA$38</definedName>
    <definedName name="eredméynfelc" localSheetId="52" hidden="1">[111]Market!#REF!</definedName>
    <definedName name="eredméynfelc" localSheetId="53" hidden="1">[111]Market!#REF!</definedName>
    <definedName name="eredméynfelc" localSheetId="34" hidden="1">[112]Market!#REF!</definedName>
    <definedName name="eredméynfelc" localSheetId="27" hidden="1">[71]Market!#REF!</definedName>
    <definedName name="eredméynfelc" localSheetId="28" hidden="1">[71]Market!#REF!</definedName>
    <definedName name="eredméynfelc" localSheetId="31" hidden="1">[71]Market!#REF!</definedName>
    <definedName name="eredméynfelc" hidden="1">[111]Market!#REF!</definedName>
    <definedName name="ergferger" localSheetId="52" hidden="1">{"Main Economic Indicators",#N/A,FALSE,"C"}</definedName>
    <definedName name="ergferger" localSheetId="53" hidden="1">{"Main Economic Indicators",#N/A,FALSE,"C"}</definedName>
    <definedName name="ergferger" localSheetId="8" hidden="1">{"Main Economic Indicators",#N/A,FALSE,"C"}</definedName>
    <definedName name="ergferger" localSheetId="54" hidden="1">{"Main Economic Indicators",#N/A,FALSE,"C"}</definedName>
    <definedName name="ergferger" localSheetId="28" hidden="1">{"Main Economic Indicators",#N/A,FALSE,"C"}</definedName>
    <definedName name="ergferger" localSheetId="30" hidden="1">{"Main Economic Indicators",#N/A,FALSE,"C"}</definedName>
    <definedName name="ergferger" localSheetId="31" hidden="1">{"Main Economic Indicators",#N/A,FALSE,"C"}</definedName>
    <definedName name="ergferger" hidden="1">{"Main Economic Indicators",#N/A,FALSE,"C"}</definedName>
    <definedName name="erggergefr" localSheetId="52">'1. függelék'!erggergefr</definedName>
    <definedName name="erggergefr" localSheetId="53">'1. függelék'!erggergefr</definedName>
    <definedName name="erggergefr" localSheetId="8">'2.3.'!erggergefr</definedName>
    <definedName name="erggergefr" localSheetId="54">'3. függelék'!erggergefr</definedName>
    <definedName name="erggergefr">[0]!erggergefr</definedName>
    <definedName name="erh" localSheetId="52" hidden="1">[4]Market!#REF!</definedName>
    <definedName name="erh" localSheetId="53" hidden="1">[4]Market!#REF!</definedName>
    <definedName name="erh" hidden="1">[4]Market!#REF!</definedName>
    <definedName name="ert" localSheetId="52" hidden="1">{"'előző év december'!$A$2:$CP$214"}</definedName>
    <definedName name="ert" localSheetId="53" hidden="1">{"'előző év december'!$A$2:$CP$214"}</definedName>
    <definedName name="ert" localSheetId="8" hidden="1">{"'előző év december'!$A$2:$CP$214"}</definedName>
    <definedName name="ert" localSheetId="54" hidden="1">{"'előző év december'!$A$2:$CP$214"}</definedName>
    <definedName name="ert" localSheetId="34" hidden="1">{"'előző év december'!$A$2:$CP$214"}</definedName>
    <definedName name="ert" localSheetId="27" hidden="1">{"'előző év december'!$A$2:$CP$214"}</definedName>
    <definedName name="ert" localSheetId="28" hidden="1">{"'előző év december'!$A$2:$CP$214"}</definedName>
    <definedName name="ert" localSheetId="30" hidden="1">{"'előző év december'!$A$2:$CP$214"}</definedName>
    <definedName name="ert" localSheetId="31" hidden="1">{"'előző év december'!$A$2:$CP$214"}</definedName>
    <definedName name="ert" hidden="1">{"'előző év december'!$A$2:$CP$214"}</definedName>
    <definedName name="ertertwertwert" localSheetId="52" hidden="1">{"'előző év december'!$A$2:$CP$214"}</definedName>
    <definedName name="ertertwertwert" localSheetId="53" hidden="1">{"'előző év december'!$A$2:$CP$214"}</definedName>
    <definedName name="ertertwertwert" localSheetId="8" hidden="1">{"'előző év december'!$A$2:$CP$214"}</definedName>
    <definedName name="ertertwertwert" localSheetId="54" hidden="1">{"'előző év december'!$A$2:$CP$214"}</definedName>
    <definedName name="ertertwertwert" localSheetId="34" hidden="1">{"'előző év december'!$A$2:$CP$214"}</definedName>
    <definedName name="ertertwertwert" localSheetId="27" hidden="1">{"'előző év december'!$A$2:$CP$214"}</definedName>
    <definedName name="ertertwertwert" localSheetId="28" hidden="1">{"'előző év december'!$A$2:$CP$214"}</definedName>
    <definedName name="ertertwertwert" localSheetId="30" hidden="1">{"'előző év december'!$A$2:$CP$214"}</definedName>
    <definedName name="ertertwertwert" localSheetId="31" hidden="1">{"'előző év december'!$A$2:$CP$214"}</definedName>
    <definedName name="ertertwertwert" hidden="1">{"'előző év december'!$A$2:$CP$214"}</definedName>
    <definedName name="erty" localSheetId="52" hidden="1">{"Riqfin97",#N/A,FALSE,"Tran";"Riqfinpro",#N/A,FALSE,"Tran"}</definedName>
    <definedName name="erty" localSheetId="53" hidden="1">{"Riqfin97",#N/A,FALSE,"Tran";"Riqfinpro",#N/A,FALSE,"Tran"}</definedName>
    <definedName name="erty" localSheetId="8" hidden="1">{"Riqfin97",#N/A,FALSE,"Tran";"Riqfinpro",#N/A,FALSE,"Tran"}</definedName>
    <definedName name="erty" localSheetId="54" hidden="1">{"Riqfin97",#N/A,FALSE,"Tran";"Riqfinpro",#N/A,FALSE,"Tran"}</definedName>
    <definedName name="erty" localSheetId="28" hidden="1">{"Riqfin97",#N/A,FALSE,"Tran";"Riqfinpro",#N/A,FALSE,"Tran"}</definedName>
    <definedName name="erty" localSheetId="30" hidden="1">{"Riqfin97",#N/A,FALSE,"Tran";"Riqfinpro",#N/A,FALSE,"Tran"}</definedName>
    <definedName name="erty" localSheetId="31" hidden="1">{"Riqfin97",#N/A,FALSE,"Tran";"Riqfinpro",#N/A,FALSE,"Tran"}</definedName>
    <definedName name="erty" hidden="1">{"Riqfin97",#N/A,FALSE,"Tran";"Riqfinpro",#N/A,FALSE,"Tran"}</definedName>
    <definedName name="ertyyeawet" hidden="1">'[27]Time series'!#REF!</definedName>
    <definedName name="erwre" localSheetId="52" hidden="1">{"'Resources'!$A$1:$W$34","'Balance Sheet'!$A$1:$W$58","'SFD'!$A$1:$J$52"}</definedName>
    <definedName name="erwre" localSheetId="53" hidden="1">{"'Resources'!$A$1:$W$34","'Balance Sheet'!$A$1:$W$58","'SFD'!$A$1:$J$52"}</definedName>
    <definedName name="erwre" localSheetId="8" hidden="1">{"'Resources'!$A$1:$W$34","'Balance Sheet'!$A$1:$W$58","'SFD'!$A$1:$J$52"}</definedName>
    <definedName name="erwre" localSheetId="54" hidden="1">{"'Resources'!$A$1:$W$34","'Balance Sheet'!$A$1:$W$58","'SFD'!$A$1:$J$52"}</definedName>
    <definedName name="erwre" localSheetId="28" hidden="1">{"'Resources'!$A$1:$W$34","'Balance Sheet'!$A$1:$W$58","'SFD'!$A$1:$J$52"}</definedName>
    <definedName name="erwre" localSheetId="30" hidden="1">{"'Resources'!$A$1:$W$34","'Balance Sheet'!$A$1:$W$58","'SFD'!$A$1:$J$52"}</definedName>
    <definedName name="erwre" localSheetId="31" hidden="1">{"'Resources'!$A$1:$W$34","'Balance Sheet'!$A$1:$W$58","'SFD'!$A$1:$J$52"}</definedName>
    <definedName name="erwre" hidden="1">{"'Resources'!$A$1:$W$34","'Balance Sheet'!$A$1:$W$58","'SFD'!$A$1:$J$52"}</definedName>
    <definedName name="esi">OFFSET([113]ESI!$B$2,0,0,COUNT([113]date!$A$2:$A$188),1)</definedName>
    <definedName name="ESSEX" localSheetId="52">#REF!</definedName>
    <definedName name="ESSEX" localSheetId="53">#REF!</definedName>
    <definedName name="ESSEX">#REF!</definedName>
    <definedName name="EUR">#REF!</definedName>
    <definedName name="EURHUF">OFFSET('[80]M15. ábra_chart'!$F$9,1,0,COUNT('[80]M15. ábra_chart'!$D:$D),1)</definedName>
    <definedName name="EURL">OFFSET('[80]M14. ábra_chart'!$E$9,1,0,COUNT('[80]M14. ábra_chart'!$D:$D),1)</definedName>
    <definedName name="ew" localSheetId="52" hidden="1">[4]Market!#REF!</definedName>
    <definedName name="ew" localSheetId="53" hidden="1">[4]Market!#REF!</definedName>
    <definedName name="ew" localSheetId="34" hidden="1">[4]Market!#REF!</definedName>
    <definedName name="ew" localSheetId="27" hidden="1">[5]Market!#REF!</definedName>
    <definedName name="ew" localSheetId="28" hidden="1">[5]Market!#REF!</definedName>
    <definedName name="ew" localSheetId="31" hidden="1">[5]Market!#REF!</definedName>
    <definedName name="ew" hidden="1">[6]Market!#REF!</definedName>
    <definedName name="ewqr" localSheetId="52" hidden="1">[48]Data!#REF!</definedName>
    <definedName name="ewqr" localSheetId="53" hidden="1">[48]Data!#REF!</definedName>
    <definedName name="ewqr" hidden="1">[48]Data!#REF!</definedName>
    <definedName name="f" localSheetId="52" hidden="1">{"'előző év december'!$A$2:$CP$214"}</definedName>
    <definedName name="f" localSheetId="53" hidden="1">{"'előző év december'!$A$2:$CP$214"}</definedName>
    <definedName name="f" localSheetId="8" hidden="1">{"'előző év december'!$A$2:$CP$214"}</definedName>
    <definedName name="f" localSheetId="54" hidden="1">{"'előző év december'!$A$2:$CP$214"}</definedName>
    <definedName name="f" localSheetId="34" hidden="1">{"'előző év december'!$A$2:$CP$214"}</definedName>
    <definedName name="f" localSheetId="27" hidden="1">{"'előző év december'!$A$2:$CP$214"}</definedName>
    <definedName name="f" localSheetId="28" hidden="1">{"'előző év december'!$A$2:$CP$214"}</definedName>
    <definedName name="f" localSheetId="30" hidden="1">{"'előző év december'!$A$2:$CP$214"}</definedName>
    <definedName name="f" localSheetId="31" hidden="1">{"'előző év december'!$A$2:$CP$214"}</definedName>
    <definedName name="f" hidden="1">{"'előző év december'!$A$2:$CP$214"}</definedName>
    <definedName name="famcod">#REF!</definedName>
    <definedName name="Families">#REF!</definedName>
    <definedName name="fc">OFFSET([114]date!$B$26,0,0,COUNT([114]date!$B$26:$B$73),1)</definedName>
    <definedName name="FCode" localSheetId="52" hidden="1">#REF!</definedName>
    <definedName name="FCode" localSheetId="53" hidden="1">#REF!</definedName>
    <definedName name="FCode" localSheetId="28" hidden="1">#REF!</definedName>
    <definedName name="FCode" hidden="1">#REF!</definedName>
    <definedName name="fdsg" localSheetId="52">'[67]Table 39_'!#REF!</definedName>
    <definedName name="fdsg" localSheetId="53">'[67]Table 39_'!#REF!</definedName>
    <definedName name="fdsg">'[67]Table 39_'!#REF!</definedName>
    <definedName name="fed" localSheetId="52" hidden="1">{"Riqfin97",#N/A,FALSE,"Tran";"Riqfinpro",#N/A,FALSE,"Tran"}</definedName>
    <definedName name="fed" localSheetId="53" hidden="1">{"Riqfin97",#N/A,FALSE,"Tran";"Riqfinpro",#N/A,FALSE,"Tran"}</definedName>
    <definedName name="fed" localSheetId="8" hidden="1">{"Riqfin97",#N/A,FALSE,"Tran";"Riqfinpro",#N/A,FALSE,"Tran"}</definedName>
    <definedName name="fed" localSheetId="54" hidden="1">{"Riqfin97",#N/A,FALSE,"Tran";"Riqfinpro",#N/A,FALSE,"Tran"}</definedName>
    <definedName name="fed" localSheetId="28" hidden="1">{"Riqfin97",#N/A,FALSE,"Tran";"Riqfinpro",#N/A,FALSE,"Tran"}</definedName>
    <definedName name="fed" localSheetId="30" hidden="1">{"Riqfin97",#N/A,FALSE,"Tran";"Riqfinpro",#N/A,FALSE,"Tran"}</definedName>
    <definedName name="fed" localSheetId="31" hidden="1">{"Riqfin97",#N/A,FALSE,"Tran";"Riqfinpro",#N/A,FALSE,"Tran"}</definedName>
    <definedName name="fed" hidden="1">{"Riqfin97",#N/A,FALSE,"Tran";"Riqfinpro",#N/A,FALSE,"Tran"}</definedName>
    <definedName name="Fejlett_MF_USD_chart" hidden="1">[29]Market!#REF!</definedName>
    <definedName name="feldolg_int">OFFSET('[115]ULC YoY'!$I$30,0,0,COUNT([115]ULC!$A$30:$A$200),1)</definedName>
    <definedName name="feldolg_intalk">OFFSET('[115]ULC YoY'!$O$30,0,0,COUNT([115]ULC!$A$30:$A$200),1)</definedName>
    <definedName name="feldolg_lfs">OFFSET('[115]ULC YoY'!$C$30,0,0,COUNT([115]ULC!$A$30:$A$200),1)</definedName>
    <definedName name="_xlnm.Criteria" localSheetId="52">[74]DKJHOZAM!#REF!</definedName>
    <definedName name="_xlnm.Criteria" localSheetId="53">[74]DKJHOZAM!#REF!</definedName>
    <definedName name="_xlnm.Criteria">[74]DKJHOZAM!#REF!</definedName>
    <definedName name="fendyear">[116]RAWDATA!$S$3</definedName>
    <definedName name="fer" localSheetId="52" hidden="1">{"Riqfin97",#N/A,FALSE,"Tran";"Riqfinpro",#N/A,FALSE,"Tran"}</definedName>
    <definedName name="fer" localSheetId="53" hidden="1">{"Riqfin97",#N/A,FALSE,"Tran";"Riqfinpro",#N/A,FALSE,"Tran"}</definedName>
    <definedName name="fer" localSheetId="8" hidden="1">{"Riqfin97",#N/A,FALSE,"Tran";"Riqfinpro",#N/A,FALSE,"Tran"}</definedName>
    <definedName name="fer" localSheetId="54" hidden="1">{"Riqfin97",#N/A,FALSE,"Tran";"Riqfinpro",#N/A,FALSE,"Tran"}</definedName>
    <definedName name="fer" localSheetId="28" hidden="1">{"Riqfin97",#N/A,FALSE,"Tran";"Riqfinpro",#N/A,FALSE,"Tran"}</definedName>
    <definedName name="fer" localSheetId="30" hidden="1">{"Riqfin97",#N/A,FALSE,"Tran";"Riqfinpro",#N/A,FALSE,"Tran"}</definedName>
    <definedName name="fer" localSheetId="31" hidden="1">{"Riqfin97",#N/A,FALSE,"Tran";"Riqfinpro",#N/A,FALSE,"Tran"}</definedName>
    <definedName name="fer" hidden="1">{"Riqfin97",#N/A,FALSE,"Tran";"Riqfinpro",#N/A,FALSE,"Tran"}</definedName>
    <definedName name="ff" localSheetId="52" hidden="1">{"'előző év december'!$A$2:$CP$214"}</definedName>
    <definedName name="ff" localSheetId="53" hidden="1">{"'előző év december'!$A$2:$CP$214"}</definedName>
    <definedName name="ff" localSheetId="8" hidden="1">{"'előző év december'!$A$2:$CP$214"}</definedName>
    <definedName name="ff" localSheetId="54" hidden="1">{"'előző év december'!$A$2:$CP$214"}</definedName>
    <definedName name="ff" localSheetId="34" hidden="1">{"'előző év december'!$A$2:$CP$214"}</definedName>
    <definedName name="ff" localSheetId="27" hidden="1">{"'előző év december'!$A$2:$CP$214"}</definedName>
    <definedName name="ff" localSheetId="28" hidden="1">{"'előző év december'!$A$2:$CP$214"}</definedName>
    <definedName name="ff" localSheetId="30" hidden="1">{"'előző év december'!$A$2:$CP$214"}</definedName>
    <definedName name="ff" localSheetId="31" hidden="1">{"'előző év december'!$A$2:$CP$214"}</definedName>
    <definedName name="ff" hidden="1">{"'előző év december'!$A$2:$CP$214"}</definedName>
    <definedName name="fff" localSheetId="52" hidden="1">{"Tab1",#N/A,FALSE,"P";"Tab2",#N/A,FALSE,"P"}</definedName>
    <definedName name="fff" localSheetId="53" hidden="1">{"Tab1",#N/A,FALSE,"P";"Tab2",#N/A,FALSE,"P"}</definedName>
    <definedName name="fff" localSheetId="8" hidden="1">{"Tab1",#N/A,FALSE,"P";"Tab2",#N/A,FALSE,"P"}</definedName>
    <definedName name="fff" localSheetId="54" hidden="1">{"Tab1",#N/A,FALSE,"P";"Tab2",#N/A,FALSE,"P"}</definedName>
    <definedName name="fff" localSheetId="28" hidden="1">{"Tab1",#N/A,FALSE,"P";"Tab2",#N/A,FALSE,"P"}</definedName>
    <definedName name="fff" localSheetId="30" hidden="1">{"Tab1",#N/A,FALSE,"P";"Tab2",#N/A,FALSE,"P"}</definedName>
    <definedName name="fff" localSheetId="31" hidden="1">{"Tab1",#N/A,FALSE,"P";"Tab2",#N/A,FALSE,"P"}</definedName>
    <definedName name="fff" hidden="1">{"Tab1",#N/A,FALSE,"P";"Tab2",#N/A,FALSE,"P"}</definedName>
    <definedName name="ffff" hidden="1">'[46]Time series'!#REF!</definedName>
    <definedName name="ffffff" localSheetId="52" hidden="1">{"Tab1",#N/A,FALSE,"P";"Tab2",#N/A,FALSE,"P"}</definedName>
    <definedName name="ffffff" localSheetId="53" hidden="1">{"Tab1",#N/A,FALSE,"P";"Tab2",#N/A,FALSE,"P"}</definedName>
    <definedName name="ffffff" localSheetId="8" hidden="1">{"Tab1",#N/A,FALSE,"P";"Tab2",#N/A,FALSE,"P"}</definedName>
    <definedName name="ffffff" localSheetId="54" hidden="1">{"Tab1",#N/A,FALSE,"P";"Tab2",#N/A,FALSE,"P"}</definedName>
    <definedName name="ffffff" localSheetId="28" hidden="1">{"Tab1",#N/A,FALSE,"P";"Tab2",#N/A,FALSE,"P"}</definedName>
    <definedName name="ffffff" localSheetId="30" hidden="1">{"Tab1",#N/A,FALSE,"P";"Tab2",#N/A,FALSE,"P"}</definedName>
    <definedName name="ffffff" localSheetId="31" hidden="1">{"Tab1",#N/A,FALSE,"P";"Tab2",#N/A,FALSE,"P"}</definedName>
    <definedName name="ffffff" hidden="1">{"Tab1",#N/A,FALSE,"P";"Tab2",#N/A,FALSE,"P"}</definedName>
    <definedName name="fffffff" localSheetId="52" hidden="1">{"Minpmon",#N/A,FALSE,"Monthinput"}</definedName>
    <definedName name="fffffff" localSheetId="53" hidden="1">{"Minpmon",#N/A,FALSE,"Monthinput"}</definedName>
    <definedName name="fffffff" localSheetId="8" hidden="1">{"Minpmon",#N/A,FALSE,"Monthinput"}</definedName>
    <definedName name="fffffff" localSheetId="54" hidden="1">{"Minpmon",#N/A,FALSE,"Monthinput"}</definedName>
    <definedName name="fffffff" localSheetId="28" hidden="1">{"Minpmon",#N/A,FALSE,"Monthinput"}</definedName>
    <definedName name="fffffff" localSheetId="30" hidden="1">{"Minpmon",#N/A,FALSE,"Monthinput"}</definedName>
    <definedName name="fffffff" localSheetId="31" hidden="1">{"Minpmon",#N/A,FALSE,"Monthinput"}</definedName>
    <definedName name="fffffff" hidden="1">{"Minpmon",#N/A,FALSE,"Monthinput"}</definedName>
    <definedName name="ffg" localSheetId="52" hidden="1">{"'előző év december'!$A$2:$CP$214"}</definedName>
    <definedName name="ffg" localSheetId="53" hidden="1">{"'előző év december'!$A$2:$CP$214"}</definedName>
    <definedName name="ffg" localSheetId="8" hidden="1">{"'előző év december'!$A$2:$CP$214"}</definedName>
    <definedName name="ffg" localSheetId="54" hidden="1">{"'előző év december'!$A$2:$CP$214"}</definedName>
    <definedName name="ffg" localSheetId="34" hidden="1">{"'előző év december'!$A$2:$CP$214"}</definedName>
    <definedName name="ffg" localSheetId="27" hidden="1">{"'előző év december'!$A$2:$CP$214"}</definedName>
    <definedName name="ffg" localSheetId="28" hidden="1">{"'előző év december'!$A$2:$CP$214"}</definedName>
    <definedName name="ffg" localSheetId="30" hidden="1">{"'előző év december'!$A$2:$CP$214"}</definedName>
    <definedName name="ffg" localSheetId="31" hidden="1">{"'előző év december'!$A$2:$CP$214"}</definedName>
    <definedName name="ffg" hidden="1">{"'előző év december'!$A$2:$CP$214"}</definedName>
    <definedName name="ffggg" localSheetId="52" hidden="1">{"Tab1",#N/A,FALSE,"P";"Tab2",#N/A,FALSE,"P"}</definedName>
    <definedName name="ffggg" localSheetId="53" hidden="1">{"Tab1",#N/A,FALSE,"P";"Tab2",#N/A,FALSE,"P"}</definedName>
    <definedName name="ffggg" localSheetId="8" hidden="1">{"Tab1",#N/A,FALSE,"P";"Tab2",#N/A,FALSE,"P"}</definedName>
    <definedName name="ffggg" localSheetId="54" hidden="1">{"Tab1",#N/A,FALSE,"P";"Tab2",#N/A,FALSE,"P"}</definedName>
    <definedName name="ffggg" localSheetId="28" hidden="1">{"Tab1",#N/A,FALSE,"P";"Tab2",#N/A,FALSE,"P"}</definedName>
    <definedName name="ffggg" localSheetId="30" hidden="1">{"Tab1",#N/A,FALSE,"P";"Tab2",#N/A,FALSE,"P"}</definedName>
    <definedName name="ffggg" localSheetId="31" hidden="1">{"Tab1",#N/A,FALSE,"P";"Tab2",#N/A,FALSE,"P"}</definedName>
    <definedName name="ffggg" hidden="1">{"Tab1",#N/A,FALSE,"P";"Tab2",#N/A,FALSE,"P"}</definedName>
    <definedName name="fg" localSheetId="52" hidden="1">{"'előző év december'!$A$2:$CP$214"}</definedName>
    <definedName name="fg" localSheetId="53" hidden="1">{"'előző év december'!$A$2:$CP$214"}</definedName>
    <definedName name="fg" localSheetId="8" hidden="1">{"'előző év december'!$A$2:$CP$214"}</definedName>
    <definedName name="fg" localSheetId="54" hidden="1">{"'előző év december'!$A$2:$CP$214"}</definedName>
    <definedName name="fg" localSheetId="34" hidden="1">{"'előző év december'!$A$2:$CP$214"}</definedName>
    <definedName name="fg" localSheetId="27" hidden="1">{"'előző év december'!$A$2:$CP$214"}</definedName>
    <definedName name="fg" localSheetId="28" hidden="1">{"'előző év december'!$A$2:$CP$214"}</definedName>
    <definedName name="fg" localSheetId="30" hidden="1">{"'előző év december'!$A$2:$CP$214"}</definedName>
    <definedName name="fg" localSheetId="31" hidden="1">{"'előző év december'!$A$2:$CP$214"}</definedName>
    <definedName name="fg" hidden="1">{"'előző év december'!$A$2:$CP$214"}</definedName>
    <definedName name="fgf" localSheetId="28" hidden="1">{"Riqfin97",#N/A,FALSE,"Tran";"Riqfinpro",#N/A,FALSE,"Tran"}</definedName>
    <definedName name="fgf" localSheetId="30" hidden="1">{"Riqfin97",#N/A,FALSE,"Tran";"Riqfinpro",#N/A,FALSE,"Tran"}</definedName>
    <definedName name="fgf" localSheetId="31" hidden="1">{"Riqfin97",#N/A,FALSE,"Tran";"Riqfinpro",#N/A,FALSE,"Tran"}</definedName>
    <definedName name="fgf" hidden="1">{"Riqfin97",#N/A,FALSE,"Tran";"Riqfinpro",#N/A,FALSE,"Tran"}</definedName>
    <definedName name="fgfgfgf" hidden="1">'[46]Time series'!#REF!</definedName>
    <definedName name="fgh" localSheetId="52" hidden="1">{"'előző év december'!$A$2:$CP$214"}</definedName>
    <definedName name="fgh" localSheetId="53" hidden="1">{"'előző év december'!$A$2:$CP$214"}</definedName>
    <definedName name="fgh" localSheetId="8" hidden="1">{"'előző év december'!$A$2:$CP$214"}</definedName>
    <definedName name="fgh" localSheetId="54" hidden="1">{"'előző év december'!$A$2:$CP$214"}</definedName>
    <definedName name="fgh" localSheetId="34" hidden="1">{"'előző év december'!$A$2:$CP$214"}</definedName>
    <definedName name="fgh" localSheetId="27" hidden="1">{"'előző év december'!$A$2:$CP$214"}</definedName>
    <definedName name="fgh" localSheetId="28" hidden="1">{"'előző év december'!$A$2:$CP$214"}</definedName>
    <definedName name="fgh" localSheetId="30" hidden="1">{"'előző év december'!$A$2:$CP$214"}</definedName>
    <definedName name="fgh" localSheetId="31" hidden="1">{"'előző év december'!$A$2:$CP$214"}</definedName>
    <definedName name="fgh" hidden="1">{"'előző év december'!$A$2:$CP$214"}</definedName>
    <definedName name="fghf" localSheetId="52" hidden="1">{"'előző év december'!$A$2:$CP$214"}</definedName>
    <definedName name="fghf" localSheetId="53" hidden="1">{"'előző év december'!$A$2:$CP$214"}</definedName>
    <definedName name="fghf" localSheetId="8" hidden="1">{"'előző év december'!$A$2:$CP$214"}</definedName>
    <definedName name="fghf" localSheetId="54" hidden="1">{"'előző év december'!$A$2:$CP$214"}</definedName>
    <definedName name="fghf" localSheetId="34" hidden="1">{"'előző év december'!$A$2:$CP$214"}</definedName>
    <definedName name="fghf" localSheetId="27" hidden="1">{"'előző év december'!$A$2:$CP$214"}</definedName>
    <definedName name="fghf" localSheetId="28" hidden="1">{"'előző év december'!$A$2:$CP$214"}</definedName>
    <definedName name="fghf" localSheetId="30" hidden="1">{"'előző év december'!$A$2:$CP$214"}</definedName>
    <definedName name="fghf" localSheetId="31" hidden="1">{"'előző év december'!$A$2:$CP$214"}</definedName>
    <definedName name="fghf" hidden="1">{"'előző év december'!$A$2:$CP$214"}</definedName>
    <definedName name="fghg" localSheetId="52" hidden="1">{#N/A,#N/A,FALSE,"B061196P";#N/A,#N/A,FALSE,"B061196";#N/A,#N/A,FALSE,"Relatório1";#N/A,#N/A,FALSE,"Relatório2";#N/A,#N/A,FALSE,"Relatório3";#N/A,#N/A,FALSE,"Relatório4 ";#N/A,#N/A,FALSE,"Relatório5";#N/A,#N/A,FALSE,"Relatório6";#N/A,#N/A,FALSE,"Relatório7";#N/A,#N/A,FALSE,"Relatório8"}</definedName>
    <definedName name="fghg" localSheetId="53"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54"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30"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52" hidden="1">{"Main Economic Indicators",#N/A,FALSE,"C"}</definedName>
    <definedName name="fhjekwf" localSheetId="53" hidden="1">{"Main Economic Indicators",#N/A,FALSE,"C"}</definedName>
    <definedName name="fhjekwf" localSheetId="8" hidden="1">{"Main Economic Indicators",#N/A,FALSE,"C"}</definedName>
    <definedName name="fhjekwf" localSheetId="54" hidden="1">{"Main Economic Indicators",#N/A,FALSE,"C"}</definedName>
    <definedName name="fhjekwf" localSheetId="28" hidden="1">{"Main Economic Indicators",#N/A,FALSE,"C"}</definedName>
    <definedName name="fhjekwf" localSheetId="30" hidden="1">{"Main Economic Indicators",#N/A,FALSE,"C"}</definedName>
    <definedName name="fhjekwf" localSheetId="31" hidden="1">{"Main Economic Indicators",#N/A,FALSE,"C"}</definedName>
    <definedName name="fhjekwf" hidden="1">{"Main Economic Indicators",#N/A,FALSE,"C"}</definedName>
    <definedName name="fiels">#REF!</definedName>
    <definedName name="FIG2wp1" localSheetId="28" hidden="1">#REF!</definedName>
    <definedName name="FIG2wp1" localSheetId="31" hidden="1">#REF!</definedName>
    <definedName name="FIG2wp1" hidden="1">#REF!</definedName>
    <definedName name="FIGURE_LIST">#REF!</definedName>
    <definedName name="Financing" localSheetId="52" hidden="1">{"Tab1",#N/A,FALSE,"P";"Tab2",#N/A,FALSE,"P"}</definedName>
    <definedName name="Financing" localSheetId="53" hidden="1">{"Tab1",#N/A,FALSE,"P";"Tab2",#N/A,FALSE,"P"}</definedName>
    <definedName name="Financing" localSheetId="8" hidden="1">{"Tab1",#N/A,FALSE,"P";"Tab2",#N/A,FALSE,"P"}</definedName>
    <definedName name="Financing" localSheetId="54" hidden="1">{"Tab1",#N/A,FALSE,"P";"Tab2",#N/A,FALSE,"P"}</definedName>
    <definedName name="Financing" localSheetId="28" hidden="1">{"Tab1",#N/A,FALSE,"P";"Tab2",#N/A,FALSE,"P"}</definedName>
    <definedName name="Financing" localSheetId="30" hidden="1">{"Tab1",#N/A,FALSE,"P";"Tab2",#N/A,FALSE,"P"}</definedName>
    <definedName name="Financing" localSheetId="31" hidden="1">{"Tab1",#N/A,FALSE,"P";"Tab2",#N/A,FALSE,"P"}</definedName>
    <definedName name="Financing" hidden="1">{"Tab1",#N/A,FALSE,"P";"Tab2",#N/A,FALSE,"P"}</definedName>
    <definedName name="finkep">OFFSET([106]adatok!$AI$18,0,0,1,COUNT([106]adatok!$AI$1:$IV$1))</definedName>
    <definedName name="fiscal"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34" hidden="1">[30]Market!#REF!</definedName>
    <definedName name="fiskalis2" hidden="1">[30]Market!#REF!</definedName>
    <definedName name="Footnotes" localSheetId="52">#REF!</definedName>
    <definedName name="Footnotes" localSheetId="53">#REF!</definedName>
    <definedName name="Footnotes">#REF!</definedName>
    <definedName name="forgalom" localSheetId="52">OFFSET(#REF!,1-#REF!,0,#REF!,1)</definedName>
    <definedName name="forgalom" localSheetId="53">OFFSET(#REF!,1-#REF!,0,#REF!,1)</definedName>
    <definedName name="forgalom">OFFSET(#REF!,1-#REF!,0,#REF!,1)</definedName>
    <definedName name="fr">#REF!</definedName>
    <definedName name="fre" localSheetId="52" hidden="1">{"Tab1",#N/A,FALSE,"P";"Tab2",#N/A,FALSE,"P"}</definedName>
    <definedName name="fre" localSheetId="53" hidden="1">{"Tab1",#N/A,FALSE,"P";"Tab2",#N/A,FALSE,"P"}</definedName>
    <definedName name="fre" localSheetId="8" hidden="1">{"Tab1",#N/A,FALSE,"P";"Tab2",#N/A,FALSE,"P"}</definedName>
    <definedName name="fre" localSheetId="54" hidden="1">{"Tab1",#N/A,FALSE,"P";"Tab2",#N/A,FALSE,"P"}</definedName>
    <definedName name="fre" localSheetId="28" hidden="1">{"Tab1",#N/A,FALSE,"P";"Tab2",#N/A,FALSE,"P"}</definedName>
    <definedName name="fre" localSheetId="30" hidden="1">{"Tab1",#N/A,FALSE,"P";"Tab2",#N/A,FALSE,"P"}</definedName>
    <definedName name="fre" localSheetId="31" hidden="1">{"Tab1",#N/A,FALSE,"P";"Tab2",#N/A,FALSE,"P"}</definedName>
    <definedName name="fre" hidden="1">{"Tab1",#N/A,FALSE,"P";"Tab2",#N/A,FALSE,"P"}</definedName>
    <definedName name="Frequency">[79]Lists!$A$21:$A$25</definedName>
    <definedName name="frt" localSheetId="52" hidden="1">{"'előző év december'!$A$2:$CP$214"}</definedName>
    <definedName name="frt" localSheetId="53" hidden="1">{"'előző év december'!$A$2:$CP$214"}</definedName>
    <definedName name="frt" localSheetId="8" hidden="1">{"'előző év december'!$A$2:$CP$214"}</definedName>
    <definedName name="frt" localSheetId="54" hidden="1">{"'előző év december'!$A$2:$CP$214"}</definedName>
    <definedName name="frt" localSheetId="34" hidden="1">{"'előző év december'!$A$2:$CP$214"}</definedName>
    <definedName name="frt" localSheetId="27" hidden="1">{"'előző év december'!$A$2:$CP$214"}</definedName>
    <definedName name="frt" localSheetId="28" hidden="1">{"'előző év december'!$A$2:$CP$214"}</definedName>
    <definedName name="frt" localSheetId="30" hidden="1">{"'előző év december'!$A$2:$CP$214"}</definedName>
    <definedName name="frt" localSheetId="31" hidden="1">{"'előző év december'!$A$2:$CP$214"}</definedName>
    <definedName name="frt" hidden="1">{"'előző év december'!$A$2:$CP$214"}</definedName>
    <definedName name="fshrts" hidden="1">[15]WB!$Q$255:$AK$255</definedName>
    <definedName name="fthf" localSheetId="52" hidden="1">{"'előző év december'!$A$2:$CP$214"}</definedName>
    <definedName name="fthf" localSheetId="53" hidden="1">{"'előző év december'!$A$2:$CP$214"}</definedName>
    <definedName name="fthf" localSheetId="8" hidden="1">{"'előző év december'!$A$2:$CP$214"}</definedName>
    <definedName name="fthf" localSheetId="54" hidden="1">{"'előző év december'!$A$2:$CP$214"}</definedName>
    <definedName name="fthf" localSheetId="34" hidden="1">{"'előző év december'!$A$2:$CP$214"}</definedName>
    <definedName name="fthf" localSheetId="27" hidden="1">{"'előző év december'!$A$2:$CP$214"}</definedName>
    <definedName name="fthf" localSheetId="28" hidden="1">{"'előző év december'!$A$2:$CP$214"}</definedName>
    <definedName name="fthf" localSheetId="30" hidden="1">{"'előző év december'!$A$2:$CP$214"}</definedName>
    <definedName name="fthf" localSheetId="31" hidden="1">{"'előző év december'!$A$2:$CP$214"}</definedName>
    <definedName name="fthf" hidden="1">{"'előző év december'!$A$2:$CP$214"}</definedName>
    <definedName name="ftlikv" localSheetId="52">OFFSET(#REF!,1-#REF!,0,#REF!,1)</definedName>
    <definedName name="ftlikv" localSheetId="53">OFFSET(#REF!,1-#REF!,0,#REF!,1)</definedName>
    <definedName name="ftlikv">OFFSET(#REF!,1-#REF!,0,#REF!,1)</definedName>
    <definedName name="ftr" localSheetId="52" hidden="1">{"Riqfin97",#N/A,FALSE,"Tran";"Riqfinpro",#N/A,FALSE,"Tran"}</definedName>
    <definedName name="ftr" localSheetId="53" hidden="1">{"Riqfin97",#N/A,FALSE,"Tran";"Riqfinpro",#N/A,FALSE,"Tran"}</definedName>
    <definedName name="ftr" localSheetId="8" hidden="1">{"Riqfin97",#N/A,FALSE,"Tran";"Riqfinpro",#N/A,FALSE,"Tran"}</definedName>
    <definedName name="ftr" localSheetId="54" hidden="1">{"Riqfin97",#N/A,FALSE,"Tran";"Riqfinpro",#N/A,FALSE,"Tran"}</definedName>
    <definedName name="ftr" localSheetId="28" hidden="1">{"Riqfin97",#N/A,FALSE,"Tran";"Riqfinpro",#N/A,FALSE,"Tran"}</definedName>
    <definedName name="ftr" localSheetId="30" hidden="1">{"Riqfin97",#N/A,FALSE,"Tran";"Riqfinpro",#N/A,FALSE,"Tran"}</definedName>
    <definedName name="ftr" localSheetId="31" hidden="1">{"Riqfin97",#N/A,FALSE,"Tran";"Riqfinpro",#N/A,FALSE,"Tran"}</definedName>
    <definedName name="ftr" hidden="1">{"Riqfin97",#N/A,FALSE,"Tran";"Riqfinpro",#N/A,FALSE,"Tran"}</definedName>
    <definedName name="fty" localSheetId="52" hidden="1">{"Riqfin97",#N/A,FALSE,"Tran";"Riqfinpro",#N/A,FALSE,"Tran"}</definedName>
    <definedName name="fty" localSheetId="53" hidden="1">{"Riqfin97",#N/A,FALSE,"Tran";"Riqfinpro",#N/A,FALSE,"Tran"}</definedName>
    <definedName name="fty" localSheetId="8" hidden="1">{"Riqfin97",#N/A,FALSE,"Tran";"Riqfinpro",#N/A,FALSE,"Tran"}</definedName>
    <definedName name="fty" localSheetId="54" hidden="1">{"Riqfin97",#N/A,FALSE,"Tran";"Riqfinpro",#N/A,FALSE,"Tran"}</definedName>
    <definedName name="fty" localSheetId="28" hidden="1">{"Riqfin97",#N/A,FALSE,"Tran";"Riqfinpro",#N/A,FALSE,"Tran"}</definedName>
    <definedName name="fty" localSheetId="30" hidden="1">{"Riqfin97",#N/A,FALSE,"Tran";"Riqfinpro",#N/A,FALSE,"Tran"}</definedName>
    <definedName name="fty" localSheetId="31" hidden="1">{"Riqfin97",#N/A,FALSE,"Tran";"Riqfinpro",#N/A,FALSE,"Tran"}</definedName>
    <definedName name="fty" hidden="1">{"Riqfin97",#N/A,FALSE,"Tran";"Riqfinpro",#N/A,FALSE,"Tran"}</definedName>
    <definedName name="fuck" hidden="1">#REF!</definedName>
    <definedName name="fuel_employees_CZ">OFFSET([91]data!$M$2,0,0,COUNTA([91]data!$M$1:$M$65536)-1,1)</definedName>
    <definedName name="fuel_employees_CZ_H">OFFSET([92]data!$M$2,0,0,COUNTA([92]data!$M$1:$M$65536)-1,1)</definedName>
    <definedName name="fuel_employees_EN">OFFSET([91]data!$N$2,0,0,COUNTA([91]data!$N$1:$N$65536)-1,1)</definedName>
    <definedName name="fuel_employees_EN_H">OFFSET([92]data!$N$2,0,0,COUNTA([92]data!$N$1:$N$65536)-1,1)</definedName>
    <definedName name="fuel_employer_pay_CZ">OFFSET([91]data!$F$2,0,0,COUNTA([91]data!$F$1:$F$65536)-1,1)</definedName>
    <definedName name="Fuel_employer_pay_CZ_H">OFFSET([92]data!$F$2,0,0,COUNTA([92]data!$F$1:$F$65536)-1,1)</definedName>
    <definedName name="fuel_employer_pay_EN">OFFSET([91]data!$G$2,0,0,COUNTA([91]data!$G$1:$G$65536)-1,1)</definedName>
    <definedName name="fuel_employer_pay_EN_H">OFFSET([92]data!$G$2,0,0,COUNTA([92]data!$G$1:$G$65536)-1,1)</definedName>
    <definedName name="fxswap" localSheetId="52">OFFSET(#REF!,1-#REF!,0,#REF!,1)</definedName>
    <definedName name="fxswap" localSheetId="53">OFFSET(#REF!,1-#REF!,0,#REF!,1)</definedName>
    <definedName name="fxswap">OFFSET(#REF!,1-#REF!,0,#REF!,1)</definedName>
    <definedName name="fyear">#REF!</definedName>
    <definedName name="g" localSheetId="34" hidden="1">{"'előző év december'!$A$2:$CP$214"}</definedName>
    <definedName name="g" localSheetId="27" hidden="1">{"'előző év december'!$A$2:$CP$214"}</definedName>
    <definedName name="g" localSheetId="28" hidden="1">{"'előző év december'!$A$2:$CP$214"}</definedName>
    <definedName name="g" localSheetId="30" hidden="1">{"'előző év december'!$A$2:$CP$214"}</definedName>
    <definedName name="g" localSheetId="31" hidden="1">{"'előző év december'!$A$2:$CP$214"}</definedName>
    <definedName name="g" hidden="1">{"'előző év december'!$A$2:$CP$214"}</definedName>
    <definedName name="Gabor" localSheetId="52" hidden="1">{"'előző év december'!$A$2:$CP$214"}</definedName>
    <definedName name="Gabor" localSheetId="53" hidden="1">{"'előző év december'!$A$2:$CP$214"}</definedName>
    <definedName name="Gabor" localSheetId="8" hidden="1">{"'előző év december'!$A$2:$CP$214"}</definedName>
    <definedName name="Gabor" localSheetId="54" hidden="1">{"'előző év december'!$A$2:$CP$214"}</definedName>
    <definedName name="Gabor" localSheetId="34" hidden="1">{"'előző év december'!$A$2:$CP$214"}</definedName>
    <definedName name="Gabor" localSheetId="27" hidden="1">{"'előző év december'!$A$2:$CP$214"}</definedName>
    <definedName name="Gabor" localSheetId="28" hidden="1">{"'előző év december'!$A$2:$CP$214"}</definedName>
    <definedName name="Gabor" localSheetId="30" hidden="1">{"'előző év december'!$A$2:$CP$214"}</definedName>
    <definedName name="Gabor" localSheetId="31" hidden="1">{"'előző év december'!$A$2:$CP$214"}</definedName>
    <definedName name="Gabor" hidden="1">{"'előző év december'!$A$2:$CP$214"}</definedName>
    <definedName name="gbnj" localSheetId="52" hidden="1">{"Tab1",#N/A,FALSE,"P";"Tab2",#N/A,FALSE,"P"}</definedName>
    <definedName name="gbnj" localSheetId="53" hidden="1">{"Tab1",#N/A,FALSE,"P";"Tab2",#N/A,FALSE,"P"}</definedName>
    <definedName name="gbnj" localSheetId="8" hidden="1">{"Tab1",#N/A,FALSE,"P";"Tab2",#N/A,FALSE,"P"}</definedName>
    <definedName name="gbnj" localSheetId="54" hidden="1">{"Tab1",#N/A,FALSE,"P";"Tab2",#N/A,FALSE,"P"}</definedName>
    <definedName name="gbnj" localSheetId="28" hidden="1">{"Tab1",#N/A,FALSE,"P";"Tab2",#N/A,FALSE,"P"}</definedName>
    <definedName name="gbnj" localSheetId="30" hidden="1">{"Tab1",#N/A,FALSE,"P";"Tab2",#N/A,FALSE,"P"}</definedName>
    <definedName name="gbnj" localSheetId="31" hidden="1">{"Tab1",#N/A,FALSE,"P";"Tab2",#N/A,FALSE,"P"}</definedName>
    <definedName name="gbnj" hidden="1">{"Tab1",#N/A,FALSE,"P";"Tab2",#N/A,FALSE,"P"}</definedName>
    <definedName name="GBP">#REF!</definedName>
    <definedName name="GDPDATA">#REF!</definedName>
    <definedName name="General">#REF!</definedName>
    <definedName name="General01">#REF!</definedName>
    <definedName name="General1">#REF!</definedName>
    <definedName name="General2">#REF!</definedName>
    <definedName name="ger" localSheetId="52" hidden="1">{#N/A,#N/A,FALSE,"B061196P";#N/A,#N/A,FALSE,"B061196";#N/A,#N/A,FALSE,"Relatório1";#N/A,#N/A,FALSE,"Relatório2";#N/A,#N/A,FALSE,"Relatório3";#N/A,#N/A,FALSE,"Relatório4 ";#N/A,#N/A,FALSE,"Relatório5";#N/A,#N/A,FALSE,"Relatório6";#N/A,#N/A,FALSE,"Relatório7";#N/A,#N/A,FALSE,"Relatório8"}</definedName>
    <definedName name="ger" localSheetId="53"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54"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30"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52" hidden="1">{#N/A,#N/A,FALSE,"B061196P";#N/A,#N/A,FALSE,"B061196";#N/A,#N/A,FALSE,"Relatório1";#N/A,#N/A,FALSE,"Relatório2";#N/A,#N/A,FALSE,"Relatório3";#N/A,#N/A,FALSE,"Relatório4 ";#N/A,#N/A,FALSE,"Relatório5";#N/A,#N/A,FALSE,"Relatório6";#N/A,#N/A,FALSE,"Relatório7";#N/A,#N/A,FALSE,"Relatório8"}</definedName>
    <definedName name="gere" localSheetId="53"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54"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30"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52" hidden="1">{#N/A,#N/A,FALSE,"B061196P";#N/A,#N/A,FALSE,"B061196";#N/A,#N/A,FALSE,"Relatório1";#N/A,#N/A,FALSE,"Relatório2";#N/A,#N/A,FALSE,"Relatório3";#N/A,#N/A,FALSE,"Relatório4 ";#N/A,#N/A,FALSE,"Relatório5";#N/A,#N/A,FALSE,"Relatório6";#N/A,#N/A,FALSE,"Relatório7";#N/A,#N/A,FALSE,"Relatório8"}</definedName>
    <definedName name="gerencial" localSheetId="53"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54"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30"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34" hidden="1">[1]Market!#REF!</definedName>
    <definedName name="gf" hidden="1">[2]Market!#REF!</definedName>
    <definedName name="gffd" localSheetId="52" hidden="1">{"Riqfin97",#N/A,FALSE,"Tran";"Riqfinpro",#N/A,FALSE,"Tran"}</definedName>
    <definedName name="gffd" localSheetId="53" hidden="1">{"Riqfin97",#N/A,FALSE,"Tran";"Riqfinpro",#N/A,FALSE,"Tran"}</definedName>
    <definedName name="gffd" localSheetId="8" hidden="1">{"Riqfin97",#N/A,FALSE,"Tran";"Riqfinpro",#N/A,FALSE,"Tran"}</definedName>
    <definedName name="gffd" localSheetId="54" hidden="1">{"Riqfin97",#N/A,FALSE,"Tran";"Riqfinpro",#N/A,FALSE,"Tran"}</definedName>
    <definedName name="gffd" localSheetId="28" hidden="1">{"Riqfin97",#N/A,FALSE,"Tran";"Riqfinpro",#N/A,FALSE,"Tran"}</definedName>
    <definedName name="gffd" localSheetId="30" hidden="1">{"Riqfin97",#N/A,FALSE,"Tran";"Riqfinpro",#N/A,FALSE,"Tran"}</definedName>
    <definedName name="gffd" localSheetId="31" hidden="1">{"Riqfin97",#N/A,FALSE,"Tran";"Riqfinpro",#N/A,FALSE,"Tran"}</definedName>
    <definedName name="gffd" hidden="1">{"Riqfin97",#N/A,FALSE,"Tran";"Riqfinpro",#N/A,FALSE,"Tran"}</definedName>
    <definedName name="gfrewg" hidden="1">[5]Market!#REF!</definedName>
    <definedName name="gg" localSheetId="34" hidden="1">{"'előző év december'!$A$2:$CP$214"}</definedName>
    <definedName name="gg" localSheetId="27" hidden="1">{"'előző év december'!$A$2:$CP$214"}</definedName>
    <definedName name="gg" localSheetId="28" hidden="1">{"'előző év december'!$A$2:$CP$214"}</definedName>
    <definedName name="gg" localSheetId="30" hidden="1">{"'előző év december'!$A$2:$CP$214"}</definedName>
    <definedName name="gg" localSheetId="31" hidden="1">{"'előző év december'!$A$2:$CP$214"}</definedName>
    <definedName name="gg" hidden="1">{"'előző év december'!$A$2:$CP$214"}</definedName>
    <definedName name="ggg" localSheetId="52" hidden="1">{"Riqfin97",#N/A,FALSE,"Tran";"Riqfinpro",#N/A,FALSE,"Tran"}</definedName>
    <definedName name="ggg" localSheetId="53" hidden="1">{"Riqfin97",#N/A,FALSE,"Tran";"Riqfinpro",#N/A,FALSE,"Tran"}</definedName>
    <definedName name="ggg" localSheetId="8" hidden="1">{"Riqfin97",#N/A,FALSE,"Tran";"Riqfinpro",#N/A,FALSE,"Tran"}</definedName>
    <definedName name="ggg" localSheetId="54" hidden="1">{"Riqfin97",#N/A,FALSE,"Tran";"Riqfinpro",#N/A,FALSE,"Tran"}</definedName>
    <definedName name="ggg" localSheetId="28" hidden="1">{"Riqfin97",#N/A,FALSE,"Tran";"Riqfinpro",#N/A,FALSE,"Tran"}</definedName>
    <definedName name="ggg" localSheetId="30" hidden="1">{"Riqfin97",#N/A,FALSE,"Tran";"Riqfinpro",#N/A,FALSE,"Tran"}</definedName>
    <definedName name="ggg" localSheetId="31" hidden="1">{"Riqfin97",#N/A,FALSE,"Tran";"Riqfinpro",#N/A,FALSE,"Tran"}</definedName>
    <definedName name="ggg" hidden="1">{"Riqfin97",#N/A,FALSE,"Tran";"Riqfinpro",#N/A,FALSE,"Tran"}</definedName>
    <definedName name="gggg" localSheetId="34" hidden="1">{"'előző év december'!$A$2:$CP$214"}</definedName>
    <definedName name="gggg" localSheetId="27" hidden="1">{"'előző év december'!$A$2:$CP$214"}</definedName>
    <definedName name="gggg" localSheetId="28" hidden="1">{"'előző év december'!$A$2:$CP$214"}</definedName>
    <definedName name="gggg" localSheetId="30" hidden="1">{"'előző év december'!$A$2:$CP$214"}</definedName>
    <definedName name="gggg" localSheetId="31" hidden="1">{"'előző év december'!$A$2:$CP$214"}</definedName>
    <definedName name="gggg" hidden="1">{"'előző év december'!$A$2:$CP$214"}</definedName>
    <definedName name="ggggg" hidden="1">'[117]J(Priv.Cap)'!#REF!</definedName>
    <definedName name="gggggggg" localSheetId="52" hidden="1">{"Tab1",#N/A,FALSE,"P";"Tab2",#N/A,FALSE,"P"}</definedName>
    <definedName name="gggggggg" localSheetId="53" hidden="1">{"Tab1",#N/A,FALSE,"P";"Tab2",#N/A,FALSE,"P"}</definedName>
    <definedName name="gggggggg" localSheetId="8" hidden="1">{"Tab1",#N/A,FALSE,"P";"Tab2",#N/A,FALSE,"P"}</definedName>
    <definedName name="gggggggg" localSheetId="54" hidden="1">{"Tab1",#N/A,FALSE,"P";"Tab2",#N/A,FALSE,"P"}</definedName>
    <definedName name="gggggggg" localSheetId="28" hidden="1">{"Tab1",#N/A,FALSE,"P";"Tab2",#N/A,FALSE,"P"}</definedName>
    <definedName name="gggggggg" localSheetId="30" hidden="1">{"Tab1",#N/A,FALSE,"P";"Tab2",#N/A,FALSE,"P"}</definedName>
    <definedName name="gggggggg" localSheetId="31" hidden="1">{"Tab1",#N/A,FALSE,"P";"Tab2",#N/A,FALSE,"P"}</definedName>
    <definedName name="gggggggg" hidden="1">{"Tab1",#N/A,FALSE,"P";"Tab2",#N/A,FALSE,"P"}</definedName>
    <definedName name="gh" localSheetId="52" hidden="1">{"'előző év december'!$A$2:$CP$214"}</definedName>
    <definedName name="gh" localSheetId="53" hidden="1">{"'előző év december'!$A$2:$CP$214"}</definedName>
    <definedName name="gh" localSheetId="8" hidden="1">{"'előző év december'!$A$2:$CP$214"}</definedName>
    <definedName name="gh" localSheetId="54" hidden="1">{"'előző év december'!$A$2:$CP$214"}</definedName>
    <definedName name="gh" localSheetId="34" hidden="1">{"'előző év december'!$A$2:$CP$214"}</definedName>
    <definedName name="gh" localSheetId="27" hidden="1">{"'előző év december'!$A$2:$CP$214"}</definedName>
    <definedName name="gh" localSheetId="28" hidden="1">{"'előző év december'!$A$2:$CP$214"}</definedName>
    <definedName name="gh" localSheetId="30" hidden="1">{"'előző év december'!$A$2:$CP$214"}</definedName>
    <definedName name="gh" localSheetId="31" hidden="1">{"'előző év december'!$A$2:$CP$214"}</definedName>
    <definedName name="gh" hidden="1">{"'előző év december'!$A$2:$CP$214"}</definedName>
    <definedName name="ghfgf" hidden="1">'[54]Time series'!#REF!</definedName>
    <definedName name="ghj" localSheetId="52" hidden="1">{"'előző év december'!$A$2:$CP$214"}</definedName>
    <definedName name="ghj" localSheetId="53" hidden="1">{"'előző év december'!$A$2:$CP$214"}</definedName>
    <definedName name="ghj" localSheetId="8" hidden="1">{"'előző év december'!$A$2:$CP$214"}</definedName>
    <definedName name="ghj" localSheetId="54" hidden="1">{"'előző év december'!$A$2:$CP$214"}</definedName>
    <definedName name="ghj" localSheetId="34" hidden="1">{"'előző év december'!$A$2:$CP$214"}</definedName>
    <definedName name="ghj" localSheetId="27" hidden="1">{"'előző év december'!$A$2:$CP$214"}</definedName>
    <definedName name="ghj" localSheetId="28" hidden="1">{"'előző év december'!$A$2:$CP$214"}</definedName>
    <definedName name="ghj" localSheetId="30" hidden="1">{"'előző év december'!$A$2:$CP$214"}</definedName>
    <definedName name="ghj" localSheetId="31" hidden="1">{"'előző év december'!$A$2:$CP$214"}</definedName>
    <definedName name="ghj" hidden="1">{"'előző év december'!$A$2:$CP$214"}</definedName>
    <definedName name="ght" localSheetId="52" hidden="1">{"Tab1",#N/A,FALSE,"P";"Tab2",#N/A,FALSE,"P"}</definedName>
    <definedName name="ght" localSheetId="53" hidden="1">{"Tab1",#N/A,FALSE,"P";"Tab2",#N/A,FALSE,"P"}</definedName>
    <definedName name="ght" localSheetId="8" hidden="1">{"Tab1",#N/A,FALSE,"P";"Tab2",#N/A,FALSE,"P"}</definedName>
    <definedName name="ght" localSheetId="54" hidden="1">{"Tab1",#N/A,FALSE,"P";"Tab2",#N/A,FALSE,"P"}</definedName>
    <definedName name="ght" localSheetId="28" hidden="1">{"Tab1",#N/A,FALSE,"P";"Tab2",#N/A,FALSE,"P"}</definedName>
    <definedName name="ght" localSheetId="30" hidden="1">{"Tab1",#N/A,FALSE,"P";"Tab2",#N/A,FALSE,"P"}</definedName>
    <definedName name="ght" localSheetId="31" hidden="1">{"Tab1",#N/A,FALSE,"P";"Tab2",#N/A,FALSE,"P"}</definedName>
    <definedName name="ght" hidden="1">{"Tab1",#N/A,FALSE,"P";"Tab2",#N/A,FALSE,"P"}</definedName>
    <definedName name="gjgfgk" hidden="1">'[54]Time series'!#REF!</definedName>
    <definedName name="GLOS" localSheetId="52">#REF!</definedName>
    <definedName name="GLOS" localSheetId="53">#REF!</definedName>
    <definedName name="GLOS">#REF!</definedName>
    <definedName name="gotomain">#N/A</definedName>
    <definedName name="gotomain2">#N/A</definedName>
    <definedName name="gotomain3">#N/A</definedName>
    <definedName name="Grades" localSheetId="52">#REF!</definedName>
    <definedName name="Grades" localSheetId="53">#REF!</definedName>
    <definedName name="Grades">#REF!</definedName>
    <definedName name="graph" hidden="1">[118]Report1!$G$227:$G$243</definedName>
    <definedName name="GraphData" localSheetId="52">#REF!,#REF!</definedName>
    <definedName name="GraphData" localSheetId="53">#REF!,#REF!</definedName>
    <definedName name="GraphData">#REF!,#REF!</definedName>
    <definedName name="GraphTitle" localSheetId="52">#REF!</definedName>
    <definedName name="GraphTitle" localSheetId="53">#REF!</definedName>
    <definedName name="GraphTitle">#REF!</definedName>
    <definedName name="GraphX" localSheetId="34" hidden="1">'[81]DATA WORK AREA'!$A$27:$A$33</definedName>
    <definedName name="GraphX" localSheetId="27" hidden="1">'[82]DATA WORK AREA'!$A$27:$A$33</definedName>
    <definedName name="GraphX" localSheetId="28" hidden="1">'[82]DATA WORK AREA'!$A$27:$A$33</definedName>
    <definedName name="GraphX" localSheetId="31" hidden="1">'[82]DATA WORK AREA'!$A$27:$A$33</definedName>
    <definedName name="GraphX" hidden="1">'[83]DATA WORK AREA'!$A$27:$A$33</definedName>
    <definedName name="gre" localSheetId="52" hidden="1">{"Riqfin97",#N/A,FALSE,"Tran";"Riqfinpro",#N/A,FALSE,"Tran"}</definedName>
    <definedName name="gre" localSheetId="53" hidden="1">{"Riqfin97",#N/A,FALSE,"Tran";"Riqfinpro",#N/A,FALSE,"Tran"}</definedName>
    <definedName name="gre" localSheetId="8" hidden="1">{"Riqfin97",#N/A,FALSE,"Tran";"Riqfinpro",#N/A,FALSE,"Tran"}</definedName>
    <definedName name="gre" localSheetId="54" hidden="1">{"Riqfin97",#N/A,FALSE,"Tran";"Riqfinpro",#N/A,FALSE,"Tran"}</definedName>
    <definedName name="gre" localSheetId="28" hidden="1">{"Riqfin97",#N/A,FALSE,"Tran";"Riqfinpro",#N/A,FALSE,"Tran"}</definedName>
    <definedName name="gre" localSheetId="30" hidden="1">{"Riqfin97",#N/A,FALSE,"Tran";"Riqfinpro",#N/A,FALSE,"Tran"}</definedName>
    <definedName name="gre" localSheetId="31" hidden="1">{"Riqfin97",#N/A,FALSE,"Tran";"Riqfinpro",#N/A,FALSE,"Tran"}</definedName>
    <definedName name="gre" hidden="1">{"Riqfin97",#N/A,FALSE,"Tran";"Riqfinpro",#N/A,FALSE,"Tran"}</definedName>
    <definedName name="gsdhstrbsd">#REF!</definedName>
    <definedName name="GTR_MAN">#REF!</definedName>
    <definedName name="guyana1003" localSheetId="52" hidden="1">{"Main Economic Indicators",#N/A,FALSE,"C"}</definedName>
    <definedName name="guyana1003" localSheetId="53" hidden="1">{"Main Economic Indicators",#N/A,FALSE,"C"}</definedName>
    <definedName name="guyana1003" localSheetId="8" hidden="1">{"Main Economic Indicators",#N/A,FALSE,"C"}</definedName>
    <definedName name="guyana1003" localSheetId="54" hidden="1">{"Main Economic Indicators",#N/A,FALSE,"C"}</definedName>
    <definedName name="guyana1003" localSheetId="28" hidden="1">{"Main Economic Indicators",#N/A,FALSE,"C"}</definedName>
    <definedName name="guyana1003" localSheetId="30" hidden="1">{"Main Economic Indicators",#N/A,FALSE,"C"}</definedName>
    <definedName name="guyana1003" localSheetId="31" hidden="1">{"Main Economic Indicators",#N/A,FALSE,"C"}</definedName>
    <definedName name="guyana1003" hidden="1">{"Main Economic Indicators",#N/A,FALSE,"C"}</definedName>
    <definedName name="gvi">OFFSET([113]ESI!$C$2,0,0,COUNT([113]date!$A$2:$A$188),1)</definedName>
    <definedName name="gwe" localSheetId="52">#REF!</definedName>
    <definedName name="gwe" localSheetId="53">#REF!</definedName>
    <definedName name="gwe">#REF!</definedName>
    <definedName name="GWENT">#REF!</definedName>
    <definedName name="GWYNEDD">#REF!</definedName>
    <definedName name="gyu" localSheetId="52" hidden="1">{"Tab1",#N/A,FALSE,"P";"Tab2",#N/A,FALSE,"P"}</definedName>
    <definedName name="gyu" localSheetId="53" hidden="1">{"Tab1",#N/A,FALSE,"P";"Tab2",#N/A,FALSE,"P"}</definedName>
    <definedName name="gyu" localSheetId="8" hidden="1">{"Tab1",#N/A,FALSE,"P";"Tab2",#N/A,FALSE,"P"}</definedName>
    <definedName name="gyu" localSheetId="54" hidden="1">{"Tab1",#N/A,FALSE,"P";"Tab2",#N/A,FALSE,"P"}</definedName>
    <definedName name="gyu" localSheetId="28" hidden="1">{"Tab1",#N/A,FALSE,"P";"Tab2",#N/A,FALSE,"P"}</definedName>
    <definedName name="gyu" localSheetId="30" hidden="1">{"Tab1",#N/A,FALSE,"P";"Tab2",#N/A,FALSE,"P"}</definedName>
    <definedName name="gyu" localSheetId="31" hidden="1">{"Tab1",#N/A,FALSE,"P";"Tab2",#N/A,FALSE,"P"}</definedName>
    <definedName name="gyu" hidden="1">{"Tab1",#N/A,FALSE,"P";"Tab2",#N/A,FALSE,"P"}</definedName>
    <definedName name="h" localSheetId="34" hidden="1">[6]Market!#REF!</definedName>
    <definedName name="h" localSheetId="27" hidden="1">[29]Market!#REF!</definedName>
    <definedName name="h" localSheetId="28" hidden="1">[29]Market!#REF!</definedName>
    <definedName name="h" localSheetId="31" hidden="1">[29]Market!#REF!</definedName>
    <definedName name="h" hidden="1">[6]Market!#REF!</definedName>
    <definedName name="HANTS" localSheetId="52">#REF!</definedName>
    <definedName name="HANTS" localSheetId="53">#REF!</definedName>
    <definedName name="HANTS">#REF!</definedName>
    <definedName name="Haromevharom">OFFSET([119]Spreadek!$C$3,0,0,COUNTA([119]Spreadek!$C$3:$C$4864),1)</definedName>
    <definedName name="hathitel" localSheetId="52">OFFSET(#REF!,1-#REF!,0,#REF!,1)</definedName>
    <definedName name="hathitel" localSheetId="53">OFFSET(#REF!,1-#REF!,0,#REF!,1)</definedName>
    <definedName name="hathitel">OFFSET(#REF!,1-#REF!,0,#REF!,1)</definedName>
    <definedName name="havi_adózás_előtti_eredmény">OFFSET([76]ábrák_adat!$H$3,0,0,[76]ábrák_adat!$A$2,1)</definedName>
    <definedName name="help" localSheetId="52" hidden="1">'[54]Time series'!#REF!</definedName>
    <definedName name="help" localSheetId="53" hidden="1">'[54]Time series'!#REF!</definedName>
    <definedName name="help" localSheetId="31" hidden="1">'[54]Time series'!#REF!</definedName>
    <definedName name="help" hidden="1">'[54]Time series'!#REF!</definedName>
    <definedName name="HEREFORD_W" localSheetId="52">#REF!</definedName>
    <definedName name="HEREFORD_W" localSheetId="53">#REF!</definedName>
    <definedName name="HEREFORD_W">#REF!</definedName>
    <definedName name="HERTS" localSheetId="52">#REF!</definedName>
    <definedName name="HERTS" localSheetId="53">#REF!</definedName>
    <definedName name="HERTS">#REF!</definedName>
    <definedName name="hfrstes" localSheetId="52" hidden="1">[15]ER!#REF!</definedName>
    <definedName name="hfrstes" localSheetId="53" hidden="1">[15]ER!#REF!</definedName>
    <definedName name="hfrstes" hidden="1">[15]ER!#REF!</definedName>
    <definedName name="hfshfrt" hidden="1">[15]WB!$Q$62:$AK$62</definedName>
    <definedName name="hgf" localSheetId="52" hidden="1">{"'előző év december'!$A$2:$CP$214"}</definedName>
    <definedName name="hgf" localSheetId="53" hidden="1">{"'előző év december'!$A$2:$CP$214"}</definedName>
    <definedName name="hgf" localSheetId="8" hidden="1">{"'előző év december'!$A$2:$CP$214"}</definedName>
    <definedName name="hgf" localSheetId="54" hidden="1">{"'előző év december'!$A$2:$CP$214"}</definedName>
    <definedName name="hgf" localSheetId="34" hidden="1">{"'előző év december'!$A$2:$CP$214"}</definedName>
    <definedName name="hgf" localSheetId="27" hidden="1">{"'előző év december'!$A$2:$CP$214"}</definedName>
    <definedName name="hgf" localSheetId="28" hidden="1">{"'előző év december'!$A$2:$CP$214"}</definedName>
    <definedName name="hgf" localSheetId="30" hidden="1">{"'előző év december'!$A$2:$CP$214"}</definedName>
    <definedName name="hgf" localSheetId="31" hidden="1">{"'előző év december'!$A$2:$CP$214"}</definedName>
    <definedName name="hgf" hidden="1">{"'előző év december'!$A$2:$CP$214"}</definedName>
    <definedName name="hgfd" localSheetId="52" hidden="1">{#N/A,#N/A,FALSE,"I";#N/A,#N/A,FALSE,"J";#N/A,#N/A,FALSE,"K";#N/A,#N/A,FALSE,"L";#N/A,#N/A,FALSE,"M";#N/A,#N/A,FALSE,"N";#N/A,#N/A,FALSE,"O"}</definedName>
    <definedName name="hgfd" localSheetId="53" hidden="1">{#N/A,#N/A,FALSE,"I";#N/A,#N/A,FALSE,"J";#N/A,#N/A,FALSE,"K";#N/A,#N/A,FALSE,"L";#N/A,#N/A,FALSE,"M";#N/A,#N/A,FALSE,"N";#N/A,#N/A,FALSE,"O"}</definedName>
    <definedName name="hgfd" localSheetId="8" hidden="1">{#N/A,#N/A,FALSE,"I";#N/A,#N/A,FALSE,"J";#N/A,#N/A,FALSE,"K";#N/A,#N/A,FALSE,"L";#N/A,#N/A,FALSE,"M";#N/A,#N/A,FALSE,"N";#N/A,#N/A,FALSE,"O"}</definedName>
    <definedName name="hgfd" localSheetId="54" hidden="1">{#N/A,#N/A,FALSE,"I";#N/A,#N/A,FALSE,"J";#N/A,#N/A,FALSE,"K";#N/A,#N/A,FALSE,"L";#N/A,#N/A,FALSE,"M";#N/A,#N/A,FALSE,"N";#N/A,#N/A,FALSE,"O"}</definedName>
    <definedName name="hgfd" localSheetId="28" hidden="1">{#N/A,#N/A,FALSE,"I";#N/A,#N/A,FALSE,"J";#N/A,#N/A,FALSE,"K";#N/A,#N/A,FALSE,"L";#N/A,#N/A,FALSE,"M";#N/A,#N/A,FALSE,"N";#N/A,#N/A,FALSE,"O"}</definedName>
    <definedName name="hgfd" localSheetId="30" hidden="1">{#N/A,#N/A,FALSE,"I";#N/A,#N/A,FALSE,"J";#N/A,#N/A,FALSE,"K";#N/A,#N/A,FALSE,"L";#N/A,#N/A,FALSE,"M";#N/A,#N/A,FALSE,"N";#N/A,#N/A,FALSE,"O"}</definedName>
    <definedName name="hgfd" localSheetId="31" hidden="1">{#N/A,#N/A,FALSE,"I";#N/A,#N/A,FALSE,"J";#N/A,#N/A,FALSE,"K";#N/A,#N/A,FALSE,"L";#N/A,#N/A,FALSE,"M";#N/A,#N/A,FALSE,"N";#N/A,#N/A,FALSE,"O"}</definedName>
    <definedName name="hgfd" hidden="1">{#N/A,#N/A,FALSE,"I";#N/A,#N/A,FALSE,"J";#N/A,#N/A,FALSE,"K";#N/A,#N/A,FALSE,"L";#N/A,#N/A,FALSE,"M";#N/A,#N/A,FALSE,"N";#N/A,#N/A,FALSE,"O"}</definedName>
    <definedName name="hgjghj" localSheetId="52" hidden="1">{"'előző év december'!$A$2:$CP$214"}</definedName>
    <definedName name="hgjghj" localSheetId="53" hidden="1">{"'előző év december'!$A$2:$CP$214"}</definedName>
    <definedName name="hgjghj" localSheetId="8" hidden="1">{"'előző év december'!$A$2:$CP$214"}</definedName>
    <definedName name="hgjghj" localSheetId="54" hidden="1">{"'előző év december'!$A$2:$CP$214"}</definedName>
    <definedName name="hgjghj" localSheetId="34" hidden="1">{"'előző év december'!$A$2:$CP$214"}</definedName>
    <definedName name="hgjghj" localSheetId="27" hidden="1">{"'előző év december'!$A$2:$CP$214"}</definedName>
    <definedName name="hgjghj" localSheetId="28" hidden="1">{"'előző év december'!$A$2:$CP$214"}</definedName>
    <definedName name="hgjghj" localSheetId="30" hidden="1">{"'előző év december'!$A$2:$CP$214"}</definedName>
    <definedName name="hgjghj" localSheetId="31" hidden="1">{"'előző év december'!$A$2:$CP$214"}</definedName>
    <definedName name="hgjghj" hidden="1">{"'előző év december'!$A$2:$CP$214"}</definedName>
    <definedName name="hhh" hidden="1">'[120]J(Priv.Cap)'!#REF!</definedName>
    <definedName name="hhhhh" localSheetId="52" hidden="1">{"Tab1",#N/A,FALSE,"P";"Tab2",#N/A,FALSE,"P"}</definedName>
    <definedName name="hhhhh" localSheetId="53" hidden="1">{"Tab1",#N/A,FALSE,"P";"Tab2",#N/A,FALSE,"P"}</definedName>
    <definedName name="hhhhh" localSheetId="8" hidden="1">{"Tab1",#N/A,FALSE,"P";"Tab2",#N/A,FALSE,"P"}</definedName>
    <definedName name="hhhhh" localSheetId="54" hidden="1">{"Tab1",#N/A,FALSE,"P";"Tab2",#N/A,FALSE,"P"}</definedName>
    <definedName name="hhhhh" localSheetId="28" hidden="1">{"Tab1",#N/A,FALSE,"P";"Tab2",#N/A,FALSE,"P"}</definedName>
    <definedName name="hhhhh" localSheetId="30" hidden="1">{"Tab1",#N/A,FALSE,"P";"Tab2",#N/A,FALSE,"P"}</definedName>
    <definedName name="hhhhh" localSheetId="31" hidden="1">{"Tab1",#N/A,FALSE,"P";"Tab2",#N/A,FALSE,"P"}</definedName>
    <definedName name="hhhhh" hidden="1">{"Tab1",#N/A,FALSE,"P";"Tab2",#N/A,FALSE,"P"}</definedName>
    <definedName name="hhhhhhhhhhhhhhhh" localSheetId="52" hidden="1">{"'előző év december'!$A$2:$CP$214"}</definedName>
    <definedName name="hhhhhhhhhhhhhhhh" localSheetId="53" hidden="1">{"'előző év december'!$A$2:$CP$214"}</definedName>
    <definedName name="hhhhhhhhhhhhhhhh" localSheetId="8" hidden="1">{"'előző év december'!$A$2:$CP$214"}</definedName>
    <definedName name="hhhhhhhhhhhhhhhh" localSheetId="54" hidden="1">{"'előző év december'!$A$2:$CP$214"}</definedName>
    <definedName name="hhhhhhhhhhhhhhhh" localSheetId="34"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30" hidden="1">{"'előző év december'!$A$2:$CP$214"}</definedName>
    <definedName name="hhhhhhhhhhhhhhhh" localSheetId="31" hidden="1">{"'előző év december'!$A$2:$CP$214"}</definedName>
    <definedName name="hhhhhhhhhhhhhhhh" hidden="1">{"'előző év december'!$A$2:$CP$214"}</definedName>
    <definedName name="HiddenRows" hidden="1">#REF!</definedName>
    <definedName name="hio" localSheetId="52" hidden="1">{"Tab1",#N/A,FALSE,"P";"Tab2",#N/A,FALSE,"P"}</definedName>
    <definedName name="hio" localSheetId="53" hidden="1">{"Tab1",#N/A,FALSE,"P";"Tab2",#N/A,FALSE,"P"}</definedName>
    <definedName name="hio" localSheetId="8" hidden="1">{"Tab1",#N/A,FALSE,"P";"Tab2",#N/A,FALSE,"P"}</definedName>
    <definedName name="hio" localSheetId="54" hidden="1">{"Tab1",#N/A,FALSE,"P";"Tab2",#N/A,FALSE,"P"}</definedName>
    <definedName name="hio" localSheetId="28" hidden="1">{"Tab1",#N/A,FALSE,"P";"Tab2",#N/A,FALSE,"P"}</definedName>
    <definedName name="hio" localSheetId="30" hidden="1">{"Tab1",#N/A,FALSE,"P";"Tab2",#N/A,FALSE,"P"}</definedName>
    <definedName name="hio" localSheetId="31" hidden="1">{"Tab1",#N/A,FALSE,"P";"Tab2",#N/A,FALSE,"P"}</definedName>
    <definedName name="hio" hidden="1">{"Tab1",#N/A,FALSE,"P";"Tab2",#N/A,FALSE,"P"}</definedName>
    <definedName name="Hisvol">OFFSET('[80]M16. ábra_chart'!$F$9,1,0,COUNT('[80]M16. ábra_chart'!$D:$D),1)</definedName>
    <definedName name="hitelflow_házt_FX">OFFSET([76]ábrák_adat!$F$3,0,0,[76]ábrák_adat!$A$2,1)</definedName>
    <definedName name="hitelflow_házt_HUF">OFFSET([76]ábrák_adat!$E$3,0,0,[76]ábrák_adat!$A$2,1)</definedName>
    <definedName name="hitelflow_házt_össz">OFFSET([76]ábrák_adat!$G$3,0,0,[76]ábrák_adat!$A$2,1)</definedName>
    <definedName name="hitelflow_váll_FX">OFFSET([76]ábrák_adat!$C$3,0,0,[76]ábrák_adat!$A$2,1)</definedName>
    <definedName name="hitelflow_váll_HUF">OFFSET([76]ábrák_adat!$B$3,0,0,[76]ábrák_adat!$A$2,1)</definedName>
    <definedName name="hitelflow_váll_össz">OFFSET([76]ábrák_adat!$D$3,0,0,[76]ábrák_adat!$A$2,1)</definedName>
    <definedName name="hjjh" localSheetId="52" hidden="1">'[54]Time series'!#REF!</definedName>
    <definedName name="hjjh" localSheetId="53" hidden="1">'[54]Time series'!#REF!</definedName>
    <definedName name="hjjh" localSheetId="31" hidden="1">'[54]Time series'!#REF!</definedName>
    <definedName name="hjjh" hidden="1">'[54]Time series'!#REF!</definedName>
    <definedName name="hjk" localSheetId="52" hidden="1">{"Riqfin97",#N/A,FALSE,"Tran";"Riqfinpro",#N/A,FALSE,"Tran"}</definedName>
    <definedName name="hjk" localSheetId="53" hidden="1">{"Riqfin97",#N/A,FALSE,"Tran";"Riqfinpro",#N/A,FALSE,"Tran"}</definedName>
    <definedName name="hjk" localSheetId="8" hidden="1">{"Riqfin97",#N/A,FALSE,"Tran";"Riqfinpro",#N/A,FALSE,"Tran"}</definedName>
    <definedName name="hjk" localSheetId="54" hidden="1">{"Riqfin97",#N/A,FALSE,"Tran";"Riqfinpro",#N/A,FALSE,"Tran"}</definedName>
    <definedName name="hjk" localSheetId="28" hidden="1">{"Riqfin97",#N/A,FALSE,"Tran";"Riqfinpro",#N/A,FALSE,"Tran"}</definedName>
    <definedName name="hjk" localSheetId="30" hidden="1">{"Riqfin97",#N/A,FALSE,"Tran";"Riqfinpro",#N/A,FALSE,"Tran"}</definedName>
    <definedName name="hjk" localSheetId="31" hidden="1">{"Riqfin97",#N/A,FALSE,"Tran";"Riqfinpro",#N/A,FALSE,"Tran"}</definedName>
    <definedName name="hjk" hidden="1">{"Riqfin97",#N/A,FALSE,"Tran";"Riqfinpro",#N/A,FALSE,"Tran"}</definedName>
    <definedName name="hn" localSheetId="52" hidden="1">{"Riqfin97",#N/A,FALSE,"Tran";"Riqfinpro",#N/A,FALSE,"Tran"}</definedName>
    <definedName name="hn" localSheetId="53" hidden="1">{"Riqfin97",#N/A,FALSE,"Tran";"Riqfinpro",#N/A,FALSE,"Tran"}</definedName>
    <definedName name="hn" localSheetId="8" hidden="1">{"Riqfin97",#N/A,FALSE,"Tran";"Riqfinpro",#N/A,FALSE,"Tran"}</definedName>
    <definedName name="hn" localSheetId="54" hidden="1">{"Riqfin97",#N/A,FALSE,"Tran";"Riqfinpro",#N/A,FALSE,"Tran"}</definedName>
    <definedName name="hn" localSheetId="28" hidden="1">{"Riqfin97",#N/A,FALSE,"Tran";"Riqfinpro",#N/A,FALSE,"Tran"}</definedName>
    <definedName name="hn" localSheetId="30" hidden="1">{"Riqfin97",#N/A,FALSE,"Tran";"Riqfinpro",#N/A,FALSE,"Tran"}</definedName>
    <definedName name="hn" localSheetId="31" hidden="1">{"Riqfin97",#N/A,FALSE,"Tran";"Riqfinpro",#N/A,FALSE,"Tran"}</definedName>
    <definedName name="hn" hidden="1">{"Riqfin97",#N/A,FALSE,"Tran";"Riqfinpro",#N/A,FALSE,"Tran"}</definedName>
    <definedName name="ho">#REF!</definedName>
    <definedName name="hónap">[121]Kódlap!#REF!</definedName>
    <definedName name="hpu" localSheetId="52" hidden="1">{"Tab1",#N/A,FALSE,"P";"Tab2",#N/A,FALSE,"P"}</definedName>
    <definedName name="hpu" localSheetId="53" hidden="1">{"Tab1",#N/A,FALSE,"P";"Tab2",#N/A,FALSE,"P"}</definedName>
    <definedName name="hpu" localSheetId="8" hidden="1">{"Tab1",#N/A,FALSE,"P";"Tab2",#N/A,FALSE,"P"}</definedName>
    <definedName name="hpu" localSheetId="54" hidden="1">{"Tab1",#N/A,FALSE,"P";"Tab2",#N/A,FALSE,"P"}</definedName>
    <definedName name="hpu" localSheetId="28" hidden="1">{"Tab1",#N/A,FALSE,"P";"Tab2",#N/A,FALSE,"P"}</definedName>
    <definedName name="hpu" localSheetId="30" hidden="1">{"Tab1",#N/A,FALSE,"P";"Tab2",#N/A,FALSE,"P"}</definedName>
    <definedName name="hpu" localSheetId="31" hidden="1">{"Tab1",#N/A,FALSE,"P";"Tab2",#N/A,FALSE,"P"}</definedName>
    <definedName name="hpu" hidden="1">{"Tab1",#N/A,FALSE,"P";"Tab2",#N/A,FALSE,"P"}</definedName>
    <definedName name="ht" localSheetId="52" hidden="1">{"'előző év december'!$A$2:$CP$214"}</definedName>
    <definedName name="ht" localSheetId="53" hidden="1">{"'előző év december'!$A$2:$CP$214"}</definedName>
    <definedName name="ht" localSheetId="8" hidden="1">{"'előző év december'!$A$2:$CP$214"}</definedName>
    <definedName name="ht" localSheetId="54" hidden="1">{"'előző év december'!$A$2:$CP$214"}</definedName>
    <definedName name="ht" localSheetId="34" hidden="1">{"'előző év december'!$A$2:$CP$214"}</definedName>
    <definedName name="ht" localSheetId="27" hidden="1">{"'előző év december'!$A$2:$CP$214"}</definedName>
    <definedName name="ht" localSheetId="28" hidden="1">{"'előző év december'!$A$2:$CP$214"}</definedName>
    <definedName name="ht" localSheetId="30" hidden="1">{"'előző év december'!$A$2:$CP$214"}</definedName>
    <definedName name="ht" localSheetId="31" hidden="1">{"'előző év december'!$A$2:$CP$214"}</definedName>
    <definedName name="ht" hidden="1">{"'előző év december'!$A$2:$CP$214"}</definedName>
    <definedName name="HTML_CodePage" localSheetId="27" hidden="1">1252</definedName>
    <definedName name="HTML_CodePage" localSheetId="28" hidden="1">1252</definedName>
    <definedName name="HTML_CodePage" localSheetId="31" hidden="1">1252</definedName>
    <definedName name="HTML_CodePage" hidden="1">1250</definedName>
    <definedName name="HTML_Control" localSheetId="52" hidden="1">{"'előző év december'!$A$2:$CP$214"}</definedName>
    <definedName name="HTML_Control" localSheetId="53" hidden="1">{"'előző év december'!$A$2:$CP$214"}</definedName>
    <definedName name="HTML_Control" localSheetId="8" hidden="1">{"'előző év december'!$A$2:$CP$214"}</definedName>
    <definedName name="HTML_Control" localSheetId="54" hidden="1">{"'előző év december'!$A$2:$CP$214"}</definedName>
    <definedName name="HTML_Control" localSheetId="34" hidden="1">{"'előző év december'!$A$2:$CP$214"}</definedName>
    <definedName name="HTML_Control" localSheetId="27" hidden="1">{"'S61'!$A$1:$K$49"}</definedName>
    <definedName name="HTML_Control" localSheetId="28" hidden="1">{"'S61'!$A$1:$K$49"}</definedName>
    <definedName name="HTML_Control" localSheetId="30" hidden="1">{"'S61'!$A$1:$K$49"}</definedName>
    <definedName name="HTML_Control" localSheetId="31" hidden="1">{"'S61'!$A$1:$K$49"}</definedName>
    <definedName name="HTML_Control" hidden="1">{"'előző év december'!$A$2:$CP$214"}</definedName>
    <definedName name="HTML_Control_2" localSheetId="52" hidden="1">{"'web page'!$A$1:$G$48"}</definedName>
    <definedName name="HTML_Control_2" localSheetId="53" hidden="1">{"'web page'!$A$1:$G$48"}</definedName>
    <definedName name="HTML_Control_2" localSheetId="8" hidden="1">{"'web page'!$A$1:$G$48"}</definedName>
    <definedName name="HTML_Control_2" localSheetId="54" hidden="1">{"'web page'!$A$1:$G$48"}</definedName>
    <definedName name="HTML_Control_2" localSheetId="28" hidden="1">{"'web page'!$A$1:$G$48"}</definedName>
    <definedName name="HTML_Control_2" localSheetId="30" hidden="1">{"'web page'!$A$1:$G$48"}</definedName>
    <definedName name="HTML_Control_2" localSheetId="31" hidden="1">{"'web page'!$A$1:$G$48"}</definedName>
    <definedName name="HTML_Control_2" hidden="1">{"'web page'!$A$1:$G$48"}</definedName>
    <definedName name="HTML_Controll2" localSheetId="52" hidden="1">{"'előző év december'!$A$2:$CP$214"}</definedName>
    <definedName name="HTML_Controll2" localSheetId="53" hidden="1">{"'előző év december'!$A$2:$CP$214"}</definedName>
    <definedName name="HTML_Controll2" localSheetId="8" hidden="1">{"'előző év december'!$A$2:$CP$214"}</definedName>
    <definedName name="HTML_Controll2" localSheetId="54" hidden="1">{"'előző év december'!$A$2:$CP$214"}</definedName>
    <definedName name="HTML_Controll2" localSheetId="34" hidden="1">{"'előző év december'!$A$2:$CP$214"}</definedName>
    <definedName name="HTML_Controll2" localSheetId="27" hidden="1">{"'előző év december'!$A$2:$CP$214"}</definedName>
    <definedName name="HTML_Controll2" localSheetId="28" hidden="1">{"'előző év december'!$A$2:$CP$214"}</definedName>
    <definedName name="HTML_Controll2" localSheetId="30" hidden="1">{"'előző év december'!$A$2:$CP$214"}</definedName>
    <definedName name="HTML_Controll2" localSheetId="31" hidden="1">{"'előző év december'!$A$2:$CP$214"}</definedName>
    <definedName name="HTML_Controll2" hidden="1">{"'előző év december'!$A$2:$CP$214"}</definedName>
    <definedName name="HTML_Description" hidden="1">""</definedName>
    <definedName name="HTML_Email" hidden="1">""</definedName>
    <definedName name="html_f" localSheetId="52" hidden="1">{"'előző év december'!$A$2:$CP$214"}</definedName>
    <definedName name="html_f" localSheetId="53" hidden="1">{"'előző év december'!$A$2:$CP$214"}</definedName>
    <definedName name="html_f" localSheetId="8" hidden="1">{"'előző év december'!$A$2:$CP$214"}</definedName>
    <definedName name="html_f" localSheetId="54" hidden="1">{"'előző év december'!$A$2:$CP$214"}</definedName>
    <definedName name="html_f" localSheetId="34" hidden="1">{"'előző év december'!$A$2:$CP$214"}</definedName>
    <definedName name="html_f" localSheetId="27" hidden="1">{"'előző év december'!$A$2:$CP$214"}</definedName>
    <definedName name="html_f" localSheetId="28" hidden="1">{"'előző év december'!$A$2:$CP$214"}</definedName>
    <definedName name="html_f" localSheetId="30" hidden="1">{"'előző év december'!$A$2:$CP$214"}</definedName>
    <definedName name="html_f" localSheetId="31" hidden="1">{"'előző év december'!$A$2:$CP$214"}</definedName>
    <definedName name="html_f" hidden="1">{"'előző év december'!$A$2:$CP$214"}</definedName>
    <definedName name="HTML_Header" localSheetId="27" hidden="1">""</definedName>
    <definedName name="HTML_Header" localSheetId="28" hidden="1">""</definedName>
    <definedName name="HTML_Header" localSheetId="31" hidden="1">""</definedName>
    <definedName name="HTML_Header" hidden="1">"előző év december"</definedName>
    <definedName name="HTML_LastUpdate" localSheetId="27" hidden="1">""</definedName>
    <definedName name="HTML_LastUpdate" localSheetId="28" hidden="1">""</definedName>
    <definedName name="HTML_LastUpdate" localSheetId="31" hidden="1">""</definedName>
    <definedName name="HTML_LastUpdate" hidden="1">"9/16/99"</definedName>
    <definedName name="HTML_LineAfter" hidden="1">FALSE</definedName>
    <definedName name="HTML_LineBefore" hidden="1">FALSE</definedName>
    <definedName name="HTML_Name" localSheetId="27" hidden="1">""</definedName>
    <definedName name="HTML_Name" localSheetId="28" hidden="1">""</definedName>
    <definedName name="HTML_Name" localSheetId="31"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27" hidden="1">"U:\Table Development\Final Versions in Excel\UK Standard Tables (including Armed Forces tables)\HTML Version\S061 New Version.htm"</definedName>
    <definedName name="HTML_PathFile" localSheetId="28" hidden="1">"U:\Table Development\Final Versions in Excel\UK Standard Tables (including Armed Forces tables)\HTML Version\S061 New Version.htm"</definedName>
    <definedName name="HTML_PathFile" localSheetId="31"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27" hidden="1">""</definedName>
    <definedName name="HTML_Title" localSheetId="28" hidden="1">""</definedName>
    <definedName name="HTML_Title" localSheetId="31"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52" hidden="1">{"'Basic'!$A$1:$F$96"}</definedName>
    <definedName name="huh" localSheetId="53" hidden="1">{"'Basic'!$A$1:$F$96"}</definedName>
    <definedName name="huh" localSheetId="8" hidden="1">{"'Basic'!$A$1:$F$96"}</definedName>
    <definedName name="huh" localSheetId="54" hidden="1">{"'Basic'!$A$1:$F$96"}</definedName>
    <definedName name="huh" localSheetId="28" hidden="1">{"'Basic'!$A$1:$F$96"}</definedName>
    <definedName name="huh" localSheetId="30" hidden="1">{"'Basic'!$A$1:$F$96"}</definedName>
    <definedName name="huh" localSheetId="31" hidden="1">{"'Basic'!$A$1:$F$96"}</definedName>
    <definedName name="huh" hidden="1">{"'Basic'!$A$1:$F$96"}</definedName>
    <definedName name="hui" localSheetId="52" hidden="1">{"Tab1",#N/A,FALSE,"P";"Tab2",#N/A,FALSE,"P"}</definedName>
    <definedName name="hui" localSheetId="53" hidden="1">{"Tab1",#N/A,FALSE,"P";"Tab2",#N/A,FALSE,"P"}</definedName>
    <definedName name="hui" localSheetId="8" hidden="1">{"Tab1",#N/A,FALSE,"P";"Tab2",#N/A,FALSE,"P"}</definedName>
    <definedName name="hui" localSheetId="54" hidden="1">{"Tab1",#N/A,FALSE,"P";"Tab2",#N/A,FALSE,"P"}</definedName>
    <definedName name="hui" localSheetId="28" hidden="1">{"Tab1",#N/A,FALSE,"P";"Tab2",#N/A,FALSE,"P"}</definedName>
    <definedName name="hui" localSheetId="30" hidden="1">{"Tab1",#N/A,FALSE,"P";"Tab2",#N/A,FALSE,"P"}</definedName>
    <definedName name="hui" localSheetId="31" hidden="1">{"Tab1",#N/A,FALSE,"P";"Tab2",#N/A,FALSE,"P"}</definedName>
    <definedName name="hui" hidden="1">{"Tab1",#N/A,FALSE,"P";"Tab2",#N/A,FALSE,"P"}</definedName>
    <definedName name="HUMBERSIDE">#REF!</definedName>
    <definedName name="huo" localSheetId="52" hidden="1">{"Tab1",#N/A,FALSE,"P";"Tab2",#N/A,FALSE,"P"}</definedName>
    <definedName name="huo" localSheetId="53" hidden="1">{"Tab1",#N/A,FALSE,"P";"Tab2",#N/A,FALSE,"P"}</definedName>
    <definedName name="huo" localSheetId="8" hidden="1">{"Tab1",#N/A,FALSE,"P";"Tab2",#N/A,FALSE,"P"}</definedName>
    <definedName name="huo" localSheetId="54" hidden="1">{"Tab1",#N/A,FALSE,"P";"Tab2",#N/A,FALSE,"P"}</definedName>
    <definedName name="huo" localSheetId="28" hidden="1">{"Tab1",#N/A,FALSE,"P";"Tab2",#N/A,FALSE,"P"}</definedName>
    <definedName name="huo" localSheetId="30" hidden="1">{"Tab1",#N/A,FALSE,"P";"Tab2",#N/A,FALSE,"P"}</definedName>
    <definedName name="huo" localSheetId="31" hidden="1">{"Tab1",#N/A,FALSE,"P";"Tab2",#N/A,FALSE,"P"}</definedName>
    <definedName name="huo" hidden="1">{"Tab1",#N/A,FALSE,"P";"Tab2",#N/A,FALSE,"P"}</definedName>
    <definedName name="I_OF_WIGHT">#REF!</definedName>
    <definedName name="Idősorok" localSheetId="52">#REF!,#REF!,#REF!</definedName>
    <definedName name="Idősorok" localSheetId="53">#REF!,#REF!,#REF!</definedName>
    <definedName name="Idősorok">#REF!,#REF!,#REF!</definedName>
    <definedName name="ii" localSheetId="52" hidden="1">{"Tab1",#N/A,FALSE,"P";"Tab2",#N/A,FALSE,"P"}</definedName>
    <definedName name="ii" localSheetId="53" hidden="1">{"Tab1",#N/A,FALSE,"P";"Tab2",#N/A,FALSE,"P"}</definedName>
    <definedName name="ii" localSheetId="8" hidden="1">{"Tab1",#N/A,FALSE,"P";"Tab2",#N/A,FALSE,"P"}</definedName>
    <definedName name="ii" localSheetId="54" hidden="1">{"Tab1",#N/A,FALSE,"P";"Tab2",#N/A,FALSE,"P"}</definedName>
    <definedName name="ii" localSheetId="28" hidden="1">{"Tab1",#N/A,FALSE,"P";"Tab2",#N/A,FALSE,"P"}</definedName>
    <definedName name="ii" localSheetId="30" hidden="1">{"Tab1",#N/A,FALSE,"P";"Tab2",#N/A,FALSE,"P"}</definedName>
    <definedName name="ii" localSheetId="31" hidden="1">{"Tab1",#N/A,FALSE,"P";"Tab2",#N/A,FALSE,"P"}</definedName>
    <definedName name="ii" hidden="1">{"Tab1",#N/A,FALSE,"P";"Tab2",#N/A,FALSE,"P"}</definedName>
    <definedName name="ikjh" localSheetId="52" hidden="1">{"Riqfin97",#N/A,FALSE,"Tran";"Riqfinpro",#N/A,FALSE,"Tran"}</definedName>
    <definedName name="ikjh" localSheetId="53" hidden="1">{"Riqfin97",#N/A,FALSE,"Tran";"Riqfinpro",#N/A,FALSE,"Tran"}</definedName>
    <definedName name="ikjh" localSheetId="8" hidden="1">{"Riqfin97",#N/A,FALSE,"Tran";"Riqfinpro",#N/A,FALSE,"Tran"}</definedName>
    <definedName name="ikjh" localSheetId="54" hidden="1">{"Riqfin97",#N/A,FALSE,"Tran";"Riqfinpro",#N/A,FALSE,"Tran"}</definedName>
    <definedName name="ikjh" localSheetId="28" hidden="1">{"Riqfin97",#N/A,FALSE,"Tran";"Riqfinpro",#N/A,FALSE,"Tran"}</definedName>
    <definedName name="ikjh" localSheetId="30" hidden="1">{"Riqfin97",#N/A,FALSE,"Tran";"Riqfinpro",#N/A,FALSE,"Tran"}</definedName>
    <definedName name="ikjh" localSheetId="31" hidden="1">{"Riqfin97",#N/A,FALSE,"Tran";"Riqfinpro",#N/A,FALSE,"Tran"}</definedName>
    <definedName name="ikjh" hidden="1">{"Riqfin97",#N/A,FALSE,"Tran";"Riqfinpro",#N/A,FALSE,"Tran"}</definedName>
    <definedName name="ilo" localSheetId="52" hidden="1">{"Riqfin97",#N/A,FALSE,"Tran";"Riqfinpro",#N/A,FALSE,"Tran"}</definedName>
    <definedName name="ilo" localSheetId="53" hidden="1">{"Riqfin97",#N/A,FALSE,"Tran";"Riqfinpro",#N/A,FALSE,"Tran"}</definedName>
    <definedName name="ilo" localSheetId="8" hidden="1">{"Riqfin97",#N/A,FALSE,"Tran";"Riqfinpro",#N/A,FALSE,"Tran"}</definedName>
    <definedName name="ilo" localSheetId="54" hidden="1">{"Riqfin97",#N/A,FALSE,"Tran";"Riqfinpro",#N/A,FALSE,"Tran"}</definedName>
    <definedName name="ilo" localSheetId="28" hidden="1">{"Riqfin97",#N/A,FALSE,"Tran";"Riqfinpro",#N/A,FALSE,"Tran"}</definedName>
    <definedName name="ilo" localSheetId="30" hidden="1">{"Riqfin97",#N/A,FALSE,"Tran";"Riqfinpro",#N/A,FALSE,"Tran"}</definedName>
    <definedName name="ilo" localSheetId="31" hidden="1">{"Riqfin97",#N/A,FALSE,"Tran";"Riqfinpro",#N/A,FALSE,"Tran"}</definedName>
    <definedName name="ilo" hidden="1">{"Riqfin97",#N/A,FALSE,"Tran";"Riqfinpro",#N/A,FALSE,"Tran"}</definedName>
    <definedName name="ilu" localSheetId="52" hidden="1">{"Riqfin97",#N/A,FALSE,"Tran";"Riqfinpro",#N/A,FALSE,"Tran"}</definedName>
    <definedName name="ilu" localSheetId="53" hidden="1">{"Riqfin97",#N/A,FALSE,"Tran";"Riqfinpro",#N/A,FALSE,"Tran"}</definedName>
    <definedName name="ilu" localSheetId="8" hidden="1">{"Riqfin97",#N/A,FALSE,"Tran";"Riqfinpro",#N/A,FALSE,"Tran"}</definedName>
    <definedName name="ilu" localSheetId="54" hidden="1">{"Riqfin97",#N/A,FALSE,"Tran";"Riqfinpro",#N/A,FALSE,"Tran"}</definedName>
    <definedName name="ilu" localSheetId="28" hidden="1">{"Riqfin97",#N/A,FALSE,"Tran";"Riqfinpro",#N/A,FALSE,"Tran"}</definedName>
    <definedName name="ilu" localSheetId="30" hidden="1">{"Riqfin97",#N/A,FALSE,"Tran";"Riqfinpro",#N/A,FALSE,"Tran"}</definedName>
    <definedName name="ilu" localSheetId="31" hidden="1">{"Riqfin97",#N/A,FALSE,"Tran";"Riqfinpro",#N/A,FALSE,"Tran"}</definedName>
    <definedName name="ilu" hidden="1">{"Riqfin97",#N/A,FALSE,"Tran";"Riqfinpro",#N/A,FALSE,"Tran"}</definedName>
    <definedName name="Impvol">OFFSET('[80]M16. ábra_chart'!$E$9,1,0,COUNT('[80]M16. ábra_chart'!$D:$D),1)</definedName>
    <definedName name="input_in" localSheetId="52" hidden="1">{"TRADE_COMP",#N/A,FALSE,"TAB23APP";"BOP",#N/A,FALSE,"TAB6";"DOT",#N/A,FALSE,"TAB24APP";"EXTDEBT",#N/A,FALSE,"TAB25APP"}</definedName>
    <definedName name="input_in" localSheetId="53" hidden="1">{"TRADE_COMP",#N/A,FALSE,"TAB23APP";"BOP",#N/A,FALSE,"TAB6";"DOT",#N/A,FALSE,"TAB24APP";"EXTDEBT",#N/A,FALSE,"TAB25APP"}</definedName>
    <definedName name="input_in" localSheetId="8" hidden="1">{"TRADE_COMP",#N/A,FALSE,"TAB23APP";"BOP",#N/A,FALSE,"TAB6";"DOT",#N/A,FALSE,"TAB24APP";"EXTDEBT",#N/A,FALSE,"TAB25APP"}</definedName>
    <definedName name="input_in" localSheetId="54" hidden="1">{"TRADE_COMP",#N/A,FALSE,"TAB23APP";"BOP",#N/A,FALSE,"TAB6";"DOT",#N/A,FALSE,"TAB24APP";"EXTDEBT",#N/A,FALSE,"TAB25APP"}</definedName>
    <definedName name="input_in" localSheetId="28" hidden="1">{"TRADE_COMP",#N/A,FALSE,"TAB23APP";"BOP",#N/A,FALSE,"TAB6";"DOT",#N/A,FALSE,"TAB24APP";"EXTDEBT",#N/A,FALSE,"TAB25APP"}</definedName>
    <definedName name="input_in" localSheetId="30" hidden="1">{"TRADE_COMP",#N/A,FALSE,"TAB23APP";"BOP",#N/A,FALSE,"TAB6";"DOT",#N/A,FALSE,"TAB24APP";"EXTDEBT",#N/A,FALSE,"TAB25APP"}</definedName>
    <definedName name="input_in" localSheetId="31" hidden="1">{"TRADE_COMP",#N/A,FALSE,"TAB23APP";"BOP",#N/A,FALSE,"TAB6";"DOT",#N/A,FALSE,"TAB24APP";"EXTDEBT",#N/A,FALSE,"TAB25APP"}</definedName>
    <definedName name="input_in" hidden="1">{"TRADE_COMP",#N/A,FALSE,"TAB23APP";"BOP",#N/A,FALSE,"TAB6";"DOT",#N/A,FALSE,"TAB24APP";"EXTDEBT",#N/A,FALSE,"TAB25APP"}</definedName>
    <definedName name="INT">[29]Market!#REF!</definedName>
    <definedName name="IntervalLength" localSheetId="52">#REF!</definedName>
    <definedName name="IntervalLength" localSheetId="53">#REF!</definedName>
    <definedName name="IntervalLength">#REF!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52" hidden="1">{#N/A,#N/A,FALSE,"B061196P";#N/A,#N/A,FALSE,"B061196";#N/A,#N/A,FALSE,"Relatório1";#N/A,#N/A,FALSE,"Relatório2";#N/A,#N/A,FALSE,"Relatório3";#N/A,#N/A,FALSE,"Relatório4 ";#N/A,#N/A,FALSE,"Relatório5";#N/A,#N/A,FALSE,"Relatório6";#N/A,#N/A,FALSE,"Relatório7";#N/A,#N/A,FALSE,"Relatório8"}</definedName>
    <definedName name="JAN" localSheetId="53"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54"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30"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gukg" localSheetId="52" hidden="1">{#N/A,#N/A,FALSE,"DOC";"TB_28",#N/A,FALSE,"FITB_28";"TB_91",#N/A,FALSE,"FITB_91";"TB_182",#N/A,FALSE,"FITB_182";"TB_273",#N/A,FALSE,"FITB_273";"TB_364",#N/A,FALSE,"FITB_364 ";"SUMMARY",#N/A,FALSE,"Summary"}</definedName>
    <definedName name="jgukg" localSheetId="53"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54"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52" hidden="1">{"MONA",#N/A,FALSE,"S"}</definedName>
    <definedName name="jhgf" localSheetId="53" hidden="1">{"MONA",#N/A,FALSE,"S"}</definedName>
    <definedName name="jhgf" localSheetId="8" hidden="1">{"MONA",#N/A,FALSE,"S"}</definedName>
    <definedName name="jhgf" localSheetId="54" hidden="1">{"MONA",#N/A,FALSE,"S"}</definedName>
    <definedName name="jhgf" localSheetId="28" hidden="1">{"MONA",#N/A,FALSE,"S"}</definedName>
    <definedName name="jhgf" localSheetId="30" hidden="1">{"MONA",#N/A,FALSE,"S"}</definedName>
    <definedName name="jhgf" localSheetId="31" hidden="1">{"MONA",#N/A,FALSE,"S"}</definedName>
    <definedName name="jhgf" hidden="1">{"MONA",#N/A,FALSE,"S"}</definedName>
    <definedName name="jhhhg" hidden="1">'[54]Time series'!#REF!</definedName>
    <definedName name="JHI" localSheetId="52" hidden="1">{#N/A,#N/A,FALSE,"B061196P";#N/A,#N/A,FALSE,"B061196";#N/A,#N/A,FALSE,"Relatório1";#N/A,#N/A,FALSE,"Relatório2";#N/A,#N/A,FALSE,"Relatório3";#N/A,#N/A,FALSE,"Relatório4 ";#N/A,#N/A,FALSE,"Relatório5";#N/A,#N/A,FALSE,"Relatório6";#N/A,#N/A,FALSE,"Relatório7";#N/A,#N/A,FALSE,"Relatório8"}</definedName>
    <definedName name="JHI" localSheetId="53"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54"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30"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52" hidden="1">{#N/A,#N/A,FALSE,"B061196P";#N/A,#N/A,FALSE,"B061196";#N/A,#N/A,FALSE,"Relatório1";#N/A,#N/A,FALSE,"Relatório2";#N/A,#N/A,FALSE,"Relatório3";#N/A,#N/A,FALSE,"Relatório4 ";#N/A,#N/A,FALSE,"Relatório5";#N/A,#N/A,FALSE,"Relatório6";#N/A,#N/A,FALSE,"Relatório7";#N/A,#N/A,FALSE,"Relatório8"}</definedName>
    <definedName name="JHY" localSheetId="53"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54"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30"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52" hidden="1">{"Riqfin97",#N/A,FALSE,"Tran";"Riqfinpro",#N/A,FALSE,"Tran"}</definedName>
    <definedName name="jj" localSheetId="53" hidden="1">{"Riqfin97",#N/A,FALSE,"Tran";"Riqfinpro",#N/A,FALSE,"Tran"}</definedName>
    <definedName name="jj" localSheetId="8" hidden="1">{"Riqfin97",#N/A,FALSE,"Tran";"Riqfinpro",#N/A,FALSE,"Tran"}</definedName>
    <definedName name="jj" localSheetId="54" hidden="1">{"Riqfin97",#N/A,FALSE,"Tran";"Riqfinpro",#N/A,FALSE,"Tran"}</definedName>
    <definedName name="jj" localSheetId="28" hidden="1">{"Riqfin97",#N/A,FALSE,"Tran";"Riqfinpro",#N/A,FALSE,"Tran"}</definedName>
    <definedName name="jj" localSheetId="30" hidden="1">{"Riqfin97",#N/A,FALSE,"Tran";"Riqfinpro",#N/A,FALSE,"Tran"}</definedName>
    <definedName name="jj" localSheetId="31" hidden="1">{"Riqfin97",#N/A,FALSE,"Tran";"Riqfinpro",#N/A,FALSE,"Tran"}</definedName>
    <definedName name="jj" hidden="1">{"Riqfin97",#N/A,FALSE,"Tran";"Riqfinpro",#N/A,FALSE,"Tran"}</definedName>
    <definedName name="jjj" hidden="1">[122]M!#REF!</definedName>
    <definedName name="jjjj" localSheetId="52" hidden="1">{"Tab1",#N/A,FALSE,"P";"Tab2",#N/A,FALSE,"P"}</definedName>
    <definedName name="jjjj" localSheetId="53" hidden="1">{"Tab1",#N/A,FALSE,"P";"Tab2",#N/A,FALSE,"P"}</definedName>
    <definedName name="jjjj" localSheetId="8" hidden="1">{"Tab1",#N/A,FALSE,"P";"Tab2",#N/A,FALSE,"P"}</definedName>
    <definedName name="jjjj" localSheetId="54" hidden="1">{"Tab1",#N/A,FALSE,"P";"Tab2",#N/A,FALSE,"P"}</definedName>
    <definedName name="jjjj" localSheetId="28" hidden="1">{"Tab1",#N/A,FALSE,"P";"Tab2",#N/A,FALSE,"P"}</definedName>
    <definedName name="jjjj" localSheetId="30" hidden="1">{"Tab1",#N/A,FALSE,"P";"Tab2",#N/A,FALSE,"P"}</definedName>
    <definedName name="jjjj" localSheetId="31" hidden="1">{"Tab1",#N/A,FALSE,"P";"Tab2",#N/A,FALSE,"P"}</definedName>
    <definedName name="jjjj" hidden="1">{"Tab1",#N/A,FALSE,"P";"Tab2",#N/A,FALSE,"P"}</definedName>
    <definedName name="jjjjjj" hidden="1">'[117]J(Priv.Cap)'!#REF!</definedName>
    <definedName name="jkbjkb" localSheetId="52" hidden="1">{"DEPOSITS",#N/A,FALSE,"COMML_MON";"LOANS",#N/A,FALSE,"COMML_MON"}</definedName>
    <definedName name="jkbjkb" localSheetId="53" hidden="1">{"DEPOSITS",#N/A,FALSE,"COMML_MON";"LOANS",#N/A,FALSE,"COMML_MON"}</definedName>
    <definedName name="jkbjkb" localSheetId="8" hidden="1">{"DEPOSITS",#N/A,FALSE,"COMML_MON";"LOANS",#N/A,FALSE,"COMML_MON"}</definedName>
    <definedName name="jkbjkb" localSheetId="54" hidden="1">{"DEPOSITS",#N/A,FALSE,"COMML_MON";"LOANS",#N/A,FALSE,"COMML_MON"}</definedName>
    <definedName name="jkbjkb" localSheetId="28" hidden="1">{"DEPOSITS",#N/A,FALSE,"COMML_MON";"LOANS",#N/A,FALSE,"COMML_MON"}</definedName>
    <definedName name="jkbjkb" localSheetId="30" hidden="1">{"DEPOSITS",#N/A,FALSE,"COMML_MON";"LOANS",#N/A,FALSE,"COMML_MON"}</definedName>
    <definedName name="jkbjkb" localSheetId="31" hidden="1">{"DEPOSITS",#N/A,FALSE,"COMML_MON";"LOANS",#N/A,FALSE,"COMML_MON"}</definedName>
    <definedName name="jkbjkb" hidden="1">{"DEPOSITS",#N/A,FALSE,"COMML_MON";"LOANS",#N/A,FALSE,"COMML_MON"}</definedName>
    <definedName name="jov">OFFSET([106]adatok!$AI$16,0,0,1,COUNT([106]adatok!$AI$1:$IV$1))</definedName>
    <definedName name="JPMA" localSheetId="52">OFFSET(#REF!,1,0,COUNT(#REF!),1)</definedName>
    <definedName name="JPMA" localSheetId="53">OFFSET(#REF!,1,0,COUNT(#REF!),1)</definedName>
    <definedName name="JPMA">OFFSET(#REF!,1,0,COUNT(#REF!),1)</definedName>
    <definedName name="JPMBBB">OFFSET(#REF!,1,0,COUNT(#REF!),1)</definedName>
    <definedName name="JPMEMBI">OFFSET(#REF!,1,0,COUNT(#REF!),1)</definedName>
    <definedName name="JPY">#REF!</definedName>
    <definedName name="ju" localSheetId="52" hidden="1">{#N/A,#N/A,FALSE,"slvsrtb1";#N/A,#N/A,FALSE,"slvsrtb2";#N/A,#N/A,FALSE,"slvsrtb3";#N/A,#N/A,FALSE,"slvsrtb4";#N/A,#N/A,FALSE,"slvsrtb5";#N/A,#N/A,FALSE,"slvsrtb6";#N/A,#N/A,FALSE,"slvsrtb7";#N/A,#N/A,FALSE,"slvsrtb8";#N/A,#N/A,FALSE,"slvsrtb9";#N/A,#N/A,FALSE,"slvsrtb10";#N/A,#N/A,FALSE,"slvsrtb12"}</definedName>
    <definedName name="ju" localSheetId="53"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54"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30"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52" hidden="1">{"Riqfin97",#N/A,FALSE,"Tran";"Riqfinpro",#N/A,FALSE,"Tran"}</definedName>
    <definedName name="jui" localSheetId="53" hidden="1">{"Riqfin97",#N/A,FALSE,"Tran";"Riqfinpro",#N/A,FALSE,"Tran"}</definedName>
    <definedName name="jui" localSheetId="8" hidden="1">{"Riqfin97",#N/A,FALSE,"Tran";"Riqfinpro",#N/A,FALSE,"Tran"}</definedName>
    <definedName name="jui" localSheetId="54" hidden="1">{"Riqfin97",#N/A,FALSE,"Tran";"Riqfinpro",#N/A,FALSE,"Tran"}</definedName>
    <definedName name="jui" localSheetId="28" hidden="1">{"Riqfin97",#N/A,FALSE,"Tran";"Riqfinpro",#N/A,FALSE,"Tran"}</definedName>
    <definedName name="jui" localSheetId="30" hidden="1">{"Riqfin97",#N/A,FALSE,"Tran";"Riqfinpro",#N/A,FALSE,"Tran"}</definedName>
    <definedName name="jui" localSheetId="31" hidden="1">{"Riqfin97",#N/A,FALSE,"Tran";"Riqfinpro",#N/A,FALSE,"Tran"}</definedName>
    <definedName name="jui" hidden="1">{"Riqfin97",#N/A,FALSE,"Tran";"Riqfinpro",#N/A,FALSE,"Tran"}</definedName>
    <definedName name="juy" localSheetId="52" hidden="1">{"Tab1",#N/A,FALSE,"P";"Tab2",#N/A,FALSE,"P"}</definedName>
    <definedName name="juy" localSheetId="53" hidden="1">{"Tab1",#N/A,FALSE,"P";"Tab2",#N/A,FALSE,"P"}</definedName>
    <definedName name="juy" localSheetId="8" hidden="1">{"Tab1",#N/A,FALSE,"P";"Tab2",#N/A,FALSE,"P"}</definedName>
    <definedName name="juy" localSheetId="54" hidden="1">{"Tab1",#N/A,FALSE,"P";"Tab2",#N/A,FALSE,"P"}</definedName>
    <definedName name="juy" localSheetId="28" hidden="1">{"Tab1",#N/A,FALSE,"P";"Tab2",#N/A,FALSE,"P"}</definedName>
    <definedName name="juy" localSheetId="30" hidden="1">{"Tab1",#N/A,FALSE,"P";"Tab2",#N/A,FALSE,"P"}</definedName>
    <definedName name="juy" localSheetId="31" hidden="1">{"Tab1",#N/A,FALSE,"P";"Tab2",#N/A,FALSE,"P"}</definedName>
    <definedName name="juy" hidden="1">{"Tab1",#N/A,FALSE,"P";"Tab2",#N/A,FALSE,"P"}</definedName>
    <definedName name="k" hidden="1">{"Riqfin97",#N/A,FALSE,"Tran";"Riqfinpro",#N/A,FALSE,"Tran"}</definedName>
    <definedName name="kamatlab" localSheetId="52">OFFSET(#REF!,1-#REF!,0,#REF!,1)</definedName>
    <definedName name="kamatlab" localSheetId="53">OFFSET(#REF!,1-#REF!,0,#REF!,1)</definedName>
    <definedName name="kamatlab">OFFSET(#REF!,1-#REF!,0,#REF!,1)</definedName>
    <definedName name="Kamil" hidden="1">[123]sez_očist!$F$15:$AG$15</definedName>
    <definedName name="kb" localSheetId="52" hidden="1">{"Riqfin97",#N/A,FALSE,"Tran";"Riqfinpro",#N/A,FALSE,"Tran"}</definedName>
    <definedName name="kb" localSheetId="53" hidden="1">{"Riqfin97",#N/A,FALSE,"Tran";"Riqfinpro",#N/A,FALSE,"Tran"}</definedName>
    <definedName name="kb" localSheetId="8" hidden="1">{"Riqfin97",#N/A,FALSE,"Tran";"Riqfinpro",#N/A,FALSE,"Tran"}</definedName>
    <definedName name="kb" localSheetId="54" hidden="1">{"Riqfin97",#N/A,FALSE,"Tran";"Riqfinpro",#N/A,FALSE,"Tran"}</definedName>
    <definedName name="kb" localSheetId="28" hidden="1">{"Riqfin97",#N/A,FALSE,"Tran";"Riqfinpro",#N/A,FALSE,"Tran"}</definedName>
    <definedName name="kb" localSheetId="30" hidden="1">{"Riqfin97",#N/A,FALSE,"Tran";"Riqfinpro",#N/A,FALSE,"Tran"}</definedName>
    <definedName name="kb" localSheetId="31" hidden="1">{"Riqfin97",#N/A,FALSE,"Tran";"Riqfinpro",#N/A,FALSE,"Tran"}</definedName>
    <definedName name="kb" hidden="1">{"Riqfin97",#N/A,FALSE,"Tran";"Riqfinpro",#N/A,FALSE,"Tran"}</definedName>
    <definedName name="KENT">#REF!</definedName>
    <definedName name="kethitel" localSheetId="52">OFFSET(#REF!,1-#REF!,0,#REF!,1)</definedName>
    <definedName name="kethitel" localSheetId="53">OFFSET(#REF!,1-#REF!,0,#REF!,1)</definedName>
    <definedName name="kethitel">OFFSET(#REF!,1-#REF!,0,#REF!,1)</definedName>
    <definedName name="_xlnm.Extract" localSheetId="52">[74]DKJHOZAM!#REF!</definedName>
    <definedName name="_xlnm.Extract" localSheetId="53">[74]DKJHOZAM!#REF!</definedName>
    <definedName name="_xlnm.Extract">[74]DKJHOZAM!#REF!</definedName>
    <definedName name="kiki" localSheetId="52" hidden="1">{"'előző év december'!$A$2:$CP$214"}</definedName>
    <definedName name="kiki" localSheetId="53" hidden="1">{"'előző év december'!$A$2:$CP$214"}</definedName>
    <definedName name="kiki" localSheetId="8" hidden="1">{"'előző év december'!$A$2:$CP$214"}</definedName>
    <definedName name="kiki" localSheetId="54" hidden="1">{"'előző év december'!$A$2:$CP$214"}</definedName>
    <definedName name="kiki" localSheetId="34" hidden="1">{"'előző év december'!$A$2:$CP$214"}</definedName>
    <definedName name="kiki" localSheetId="27" hidden="1">{"'előző év december'!$A$2:$CP$214"}</definedName>
    <definedName name="kiki" localSheetId="28" hidden="1">{"'előző év december'!$A$2:$CP$214"}</definedName>
    <definedName name="kiki" localSheetId="30" hidden="1">{"'előző év december'!$A$2:$CP$214"}</definedName>
    <definedName name="kiki" localSheetId="31" hidden="1">{"'előző év december'!$A$2:$CP$214"}</definedName>
    <definedName name="kiki" hidden="1">{"'előző év december'!$A$2:$CP$214"}</definedName>
    <definedName name="kind_of_fuel_CZ">OFFSET([91]data!$X$2,0,0,COUNTA([91]data!$X$1:$X$65536)-1,1)</definedName>
    <definedName name="kind_of_fuel_CZ_H">OFFSET([92]data!$X$2,0,0,COUNTA([92]data!$X$1:$X$65536)-1,1)</definedName>
    <definedName name="kind_of_fuel_EN">OFFSET([91]data!$Y$2,0,0,COUNTA([91]data!$Y$1:$Y$65536)-1,1)</definedName>
    <definedName name="kind_of_fuel_EN_H">OFFSET([92]data!$Y$2,0,0,COUNTA([92]data!$Y$1:$Y$65536)-1,1)</definedName>
    <definedName name="kio" localSheetId="52" hidden="1">{"Tab1",#N/A,FALSE,"P";"Tab2",#N/A,FALSE,"P"}</definedName>
    <definedName name="kio" localSheetId="53" hidden="1">{"Tab1",#N/A,FALSE,"P";"Tab2",#N/A,FALSE,"P"}</definedName>
    <definedName name="kio" localSheetId="8" hidden="1">{"Tab1",#N/A,FALSE,"P";"Tab2",#N/A,FALSE,"P"}</definedName>
    <definedName name="kio" localSheetId="54" hidden="1">{"Tab1",#N/A,FALSE,"P";"Tab2",#N/A,FALSE,"P"}</definedName>
    <definedName name="kio" localSheetId="28" hidden="1">{"Tab1",#N/A,FALSE,"P";"Tab2",#N/A,FALSE,"P"}</definedName>
    <definedName name="kio" localSheetId="30" hidden="1">{"Tab1",#N/A,FALSE,"P";"Tab2",#N/A,FALSE,"P"}</definedName>
    <definedName name="kio" localSheetId="31" hidden="1">{"Tab1",#N/A,FALSE,"P";"Tab2",#N/A,FALSE,"P"}</definedName>
    <definedName name="kio" hidden="1">{"Tab1",#N/A,FALSE,"P";"Tab2",#N/A,FALSE,"P"}</definedName>
    <definedName name="kiu" localSheetId="52" hidden="1">{"Riqfin97",#N/A,FALSE,"Tran";"Riqfinpro",#N/A,FALSE,"Tran"}</definedName>
    <definedName name="kiu" localSheetId="53" hidden="1">{"Riqfin97",#N/A,FALSE,"Tran";"Riqfinpro",#N/A,FALSE,"Tran"}</definedName>
    <definedName name="kiu" localSheetId="8" hidden="1">{"Riqfin97",#N/A,FALSE,"Tran";"Riqfinpro",#N/A,FALSE,"Tran"}</definedName>
    <definedName name="kiu" localSheetId="54" hidden="1">{"Riqfin97",#N/A,FALSE,"Tran";"Riqfinpro",#N/A,FALSE,"Tran"}</definedName>
    <definedName name="kiu" localSheetId="28" hidden="1">{"Riqfin97",#N/A,FALSE,"Tran";"Riqfinpro",#N/A,FALSE,"Tran"}</definedName>
    <definedName name="kiu" localSheetId="30" hidden="1">{"Riqfin97",#N/A,FALSE,"Tran";"Riqfinpro",#N/A,FALSE,"Tran"}</definedName>
    <definedName name="kiu" localSheetId="31" hidden="1">{"Riqfin97",#N/A,FALSE,"Tran";"Riqfinpro",#N/A,FALSE,"Tran"}</definedName>
    <definedName name="kiu" hidden="1">{"Riqfin97",#N/A,FALSE,"Tran";"Riqfinpro",#N/A,FALSE,"Tran"}</definedName>
    <definedName name="kjas" localSheetId="52" hidden="1">{"Riqfin97",#N/A,FALSE,"Tran";"Riqfinpro",#N/A,FALSE,"Tran"}</definedName>
    <definedName name="kjas" localSheetId="53" hidden="1">{"Riqfin97",#N/A,FALSE,"Tran";"Riqfinpro",#N/A,FALSE,"Tran"}</definedName>
    <definedName name="kjas" localSheetId="8" hidden="1">{"Riqfin97",#N/A,FALSE,"Tran";"Riqfinpro",#N/A,FALSE,"Tran"}</definedName>
    <definedName name="kjas" localSheetId="54" hidden="1">{"Riqfin97",#N/A,FALSE,"Tran";"Riqfinpro",#N/A,FALSE,"Tran"}</definedName>
    <definedName name="kjas" localSheetId="28" hidden="1">{"Riqfin97",#N/A,FALSE,"Tran";"Riqfinpro",#N/A,FALSE,"Tran"}</definedName>
    <definedName name="kjas" localSheetId="30" hidden="1">{"Riqfin97",#N/A,FALSE,"Tran";"Riqfinpro",#N/A,FALSE,"Tran"}</definedName>
    <definedName name="kjas" localSheetId="31" hidden="1">{"Riqfin97",#N/A,FALSE,"Tran";"Riqfinpro",#N/A,FALSE,"Tran"}</definedName>
    <definedName name="kjas" hidden="1">{"Riqfin97",#N/A,FALSE,"Tran";"Riqfinpro",#N/A,FALSE,"Tran"}</definedName>
    <definedName name="kjg" localSheetId="52" hidden="1">{#N/A,#N/A,FALSE,"SimInp1";#N/A,#N/A,FALSE,"SimInp2";#N/A,#N/A,FALSE,"SimOut1";#N/A,#N/A,FALSE,"SimOut2";#N/A,#N/A,FALSE,"SimOut3";#N/A,#N/A,FALSE,"SimOut4";#N/A,#N/A,FALSE,"SimOut5"}</definedName>
    <definedName name="kjg" localSheetId="53"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54"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30"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52" hidden="1">{"BOP_TAB",#N/A,FALSE,"N";"MIDTERM_TAB",#N/A,FALSE,"O";"FUND_CRED",#N/A,FALSE,"P";"DEBT_TAB1",#N/A,FALSE,"Q";"DEBT_TAB2",#N/A,FALSE,"Q";"FORFIN_TAB1",#N/A,FALSE,"R";"FORFIN_TAB2",#N/A,FALSE,"R";"BOP_ANALY",#N/A,FALSE,"U"}</definedName>
    <definedName name="kjhg" localSheetId="53"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54"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30"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hidden="1">[4]Market!#REF!</definedName>
    <definedName name="kjkj" localSheetId="52" hidden="1">{"Main Economic Indicators",#N/A,FALSE,"C"}</definedName>
    <definedName name="kjkj" localSheetId="53" hidden="1">{"Main Economic Indicators",#N/A,FALSE,"C"}</definedName>
    <definedName name="kjkj" localSheetId="8" hidden="1">{"Main Economic Indicators",#N/A,FALSE,"C"}</definedName>
    <definedName name="kjkj" localSheetId="54" hidden="1">{"Main Economic Indicators",#N/A,FALSE,"C"}</definedName>
    <definedName name="kjkj" localSheetId="28" hidden="1">{"Main Economic Indicators",#N/A,FALSE,"C"}</definedName>
    <definedName name="kjkj" localSheetId="30" hidden="1">{"Main Economic Indicators",#N/A,FALSE,"C"}</definedName>
    <definedName name="kjkj" localSheetId="31" hidden="1">{"Main Economic Indicators",#N/A,FALSE,"C"}</definedName>
    <definedName name="kjkj" hidden="1">{"Main Economic Indicators",#N/A,FALSE,"C"}</definedName>
    <definedName name="kk" localSheetId="52" hidden="1">{"'előző év december'!$A$2:$CP$214"}</definedName>
    <definedName name="kk" localSheetId="53" hidden="1">{"'előző év december'!$A$2:$CP$214"}</definedName>
    <definedName name="kk" localSheetId="8" hidden="1">{"'előző év december'!$A$2:$CP$214"}</definedName>
    <definedName name="kk" localSheetId="54" hidden="1">{"'előző év december'!$A$2:$CP$214"}</definedName>
    <definedName name="kk" localSheetId="34" hidden="1">{"'előző év december'!$A$2:$CP$214"}</definedName>
    <definedName name="kk" localSheetId="27" hidden="1">{"'előző év december'!$A$2:$CP$214"}</definedName>
    <definedName name="kk" localSheetId="28" hidden="1">{"'előző év december'!$A$2:$CP$214"}</definedName>
    <definedName name="kk" localSheetId="30" hidden="1">{"'előző év december'!$A$2:$CP$214"}</definedName>
    <definedName name="kk" localSheetId="31" hidden="1">{"'előző év december'!$A$2:$CP$214"}</definedName>
    <definedName name="kk" hidden="1">{"'előző év december'!$A$2:$CP$214"}</definedName>
    <definedName name="kkk" localSheetId="52" hidden="1">{"Tab1",#N/A,FALSE,"P";"Tab2",#N/A,FALSE,"P"}</definedName>
    <definedName name="kkk" localSheetId="53" hidden="1">{"Tab1",#N/A,FALSE,"P";"Tab2",#N/A,FALSE,"P"}</definedName>
    <definedName name="kkk" localSheetId="8" hidden="1">{"Tab1",#N/A,FALSE,"P";"Tab2",#N/A,FALSE,"P"}</definedName>
    <definedName name="kkk" localSheetId="54" hidden="1">{"Tab1",#N/A,FALSE,"P";"Tab2",#N/A,FALSE,"P"}</definedName>
    <definedName name="kkk" localSheetId="28" hidden="1">{"Tab1",#N/A,FALSE,"P";"Tab2",#N/A,FALSE,"P"}</definedName>
    <definedName name="kkk" localSheetId="30" hidden="1">{"Tab1",#N/A,FALSE,"P";"Tab2",#N/A,FALSE,"P"}</definedName>
    <definedName name="kkk" localSheetId="31" hidden="1">{"Tab1",#N/A,FALSE,"P";"Tab2",#N/A,FALSE,"P"}</definedName>
    <definedName name="kkk" hidden="1">{"Tab1",#N/A,FALSE,"P";"Tab2",#N/A,FALSE,"P"}</definedName>
    <definedName name="kkkk" hidden="1">[124]M!#REF!</definedName>
    <definedName name="kkkkk" hidden="1">'[125]J(Priv.Cap)'!#REF!</definedName>
    <definedName name="kl" localSheetId="52" hidden="1">{"Riqfin97",#N/A,FALSE,"Tran";"Riqfinpro",#N/A,FALSE,"Tran"}</definedName>
    <definedName name="kl" localSheetId="53" hidden="1">{"Riqfin97",#N/A,FALSE,"Tran";"Riqfinpro",#N/A,FALSE,"Tran"}</definedName>
    <definedName name="kl" localSheetId="8" hidden="1">{"Riqfin97",#N/A,FALSE,"Tran";"Riqfinpro",#N/A,FALSE,"Tran"}</definedName>
    <definedName name="kl" localSheetId="54" hidden="1">{"Riqfin97",#N/A,FALSE,"Tran";"Riqfinpro",#N/A,FALSE,"Tran"}</definedName>
    <definedName name="kl" localSheetId="28" hidden="1">{"Riqfin97",#N/A,FALSE,"Tran";"Riqfinpro",#N/A,FALSE,"Tran"}</definedName>
    <definedName name="kl" localSheetId="30" hidden="1">{"Riqfin97",#N/A,FALSE,"Tran";"Riqfinpro",#N/A,FALSE,"Tran"}</definedName>
    <definedName name="kl" localSheetId="31" hidden="1">{"Riqfin97",#N/A,FALSE,"Tran";"Riqfinpro",#N/A,FALSE,"Tran"}</definedName>
    <definedName name="kl" hidden="1">{"Riqfin97",#N/A,FALSE,"Tran";"Riqfinpro",#N/A,FALSE,"Tran"}</definedName>
    <definedName name="klf" hidden="1">[49]Market!#REF!</definedName>
    <definedName name="kljlkh" localSheetId="52" hidden="1">{"TRADE_COMP",#N/A,FALSE,"TAB23APP";"BOP",#N/A,FALSE,"TAB6";"DOT",#N/A,FALSE,"TAB24APP";"EXTDEBT",#N/A,FALSE,"TAB25APP"}</definedName>
    <definedName name="kljlkh" localSheetId="53" hidden="1">{"TRADE_COMP",#N/A,FALSE,"TAB23APP";"BOP",#N/A,FALSE,"TAB6";"DOT",#N/A,FALSE,"TAB24APP";"EXTDEBT",#N/A,FALSE,"TAB25APP"}</definedName>
    <definedName name="kljlkh" localSheetId="8" hidden="1">{"TRADE_COMP",#N/A,FALSE,"TAB23APP";"BOP",#N/A,FALSE,"TAB6";"DOT",#N/A,FALSE,"TAB24APP";"EXTDEBT",#N/A,FALSE,"TAB25APP"}</definedName>
    <definedName name="kljlkh" localSheetId="54" hidden="1">{"TRADE_COMP",#N/A,FALSE,"TAB23APP";"BOP",#N/A,FALSE,"TAB6";"DOT",#N/A,FALSE,"TAB24APP";"EXTDEBT",#N/A,FALSE,"TAB25APP"}</definedName>
    <definedName name="kljlkh" localSheetId="28" hidden="1">{"TRADE_COMP",#N/A,FALSE,"TAB23APP";"BOP",#N/A,FALSE,"TAB6";"DOT",#N/A,FALSE,"TAB24APP";"EXTDEBT",#N/A,FALSE,"TAB25APP"}</definedName>
    <definedName name="kljlkh" localSheetId="30" hidden="1">{"TRADE_COMP",#N/A,FALSE,"TAB23APP";"BOP",#N/A,FALSE,"TAB6";"DOT",#N/A,FALSE,"TAB24APP";"EXTDEBT",#N/A,FALSE,"TAB25APP"}</definedName>
    <definedName name="kljlkh" localSheetId="31" hidden="1">{"TRADE_COMP",#N/A,FALSE,"TAB23APP";"BOP",#N/A,FALSE,"TAB6";"DOT",#N/A,FALSE,"TAB24APP";"EXTDEBT",#N/A,FALSE,"TAB25APP"}</definedName>
    <definedName name="kljlkh" hidden="1">{"TRADE_COMP",#N/A,FALSE,"TAB23APP";"BOP",#N/A,FALSE,"TAB6";"DOT",#N/A,FALSE,"TAB24APP";"EXTDEBT",#N/A,FALSE,"TAB25APP"}</definedName>
    <definedName name="km" localSheetId="52" hidden="1">{"Tab1",#N/A,FALSE,"P";"Tab2",#N/A,FALSE,"P"}</definedName>
    <definedName name="km" localSheetId="53" hidden="1">{"Tab1",#N/A,FALSE,"P";"Tab2",#N/A,FALSE,"P"}</definedName>
    <definedName name="km" localSheetId="8" hidden="1">{"Tab1",#N/A,FALSE,"P";"Tab2",#N/A,FALSE,"P"}</definedName>
    <definedName name="km" localSheetId="54" hidden="1">{"Tab1",#N/A,FALSE,"P";"Tab2",#N/A,FALSE,"P"}</definedName>
    <definedName name="km" localSheetId="28" hidden="1">{"Tab1",#N/A,FALSE,"P";"Tab2",#N/A,FALSE,"P"}</definedName>
    <definedName name="km" localSheetId="30" hidden="1">{"Tab1",#N/A,FALSE,"P";"Tab2",#N/A,FALSE,"P"}</definedName>
    <definedName name="km" localSheetId="31" hidden="1">{"Tab1",#N/A,FALSE,"P";"Tab2",#N/A,FALSE,"P"}</definedName>
    <definedName name="km" hidden="1">{"Tab1",#N/A,FALSE,"P";"Tab2",#N/A,FALSE,"P"}</definedName>
    <definedName name="kock2">#REF!</definedName>
    <definedName name="kock4">#REF!</definedName>
    <definedName name="kock5">#REF!</definedName>
    <definedName name="kocká">#REF!</definedName>
    <definedName name="kol" localSheetId="28" hidden="1">#REF!</definedName>
    <definedName name="kol" localSheetId="31" hidden="1">#REF!</definedName>
    <definedName name="kol" hidden="1">#REF!</definedName>
    <definedName name="kontakt">#REF!</definedName>
    <definedName name="kopint">OFFSET([113]ESI!$D$2,0,0,COUNT([113]date!$A$2:$A$188),1)</definedName>
    <definedName name="kossi" localSheetId="52" hidden="1">'[23]Dep fonct'!#REF!</definedName>
    <definedName name="kossi" localSheetId="53" hidden="1">'[23]Dep fonct'!#REF!</definedName>
    <definedName name="kossi" localSheetId="28" hidden="1">'[23]Dep fonct'!#REF!</definedName>
    <definedName name="kossi" localSheetId="31" hidden="1">'[23]Dep fonct'!#REF!</definedName>
    <definedName name="kossi" hidden="1">'[23]Dep fonct'!#REF!</definedName>
    <definedName name="kotveny" localSheetId="52">OFFSET(#REF!,1-#REF!,0,#REF!,1)</definedName>
    <definedName name="kotveny" localSheetId="53">OFFSET(#REF!,1-#REF!,0,#REF!,1)</definedName>
    <definedName name="kotveny">OFFSET(#REF!,1-#REF!,0,#REF!,1)</definedName>
    <definedName name="körte">[77]!Modul1.nyomtat</definedName>
    <definedName name="kp" hidden="1">[2]Market!#REF!</definedName>
    <definedName name="krk">#N/A</definedName>
    <definedName name="KRW">#REF!</definedName>
    <definedName name="kulker" localSheetId="52" hidden="1">{"'előző év december'!$A$2:$CP$214"}</definedName>
    <definedName name="kulker" localSheetId="53" hidden="1">{"'előző év december'!$A$2:$CP$214"}</definedName>
    <definedName name="kulker" localSheetId="8" hidden="1">{"'előző év december'!$A$2:$CP$214"}</definedName>
    <definedName name="kulker" localSheetId="54" hidden="1">{"'előző év december'!$A$2:$CP$214"}</definedName>
    <definedName name="kulker" localSheetId="34" hidden="1">{"'előző év december'!$A$2:$CP$214"}</definedName>
    <definedName name="kulker" localSheetId="27" hidden="1">{"'előző év december'!$A$2:$CP$214"}</definedName>
    <definedName name="kulker" localSheetId="28" hidden="1">{"'előző év december'!$A$2:$CP$214"}</definedName>
    <definedName name="kulker" localSheetId="30" hidden="1">{"'előző év december'!$A$2:$CP$214"}</definedName>
    <definedName name="kulker" localSheetId="31" hidden="1">{"'előző év december'!$A$2:$CP$214"}</definedName>
    <definedName name="kulker" hidden="1">{"'előző év december'!$A$2:$CP$214"}</definedName>
    <definedName name="kumtart" localSheetId="52">OFFSET(#REF!,1-#REF!,0,#REF!,1)</definedName>
    <definedName name="kumtart" localSheetId="53">OFFSET(#REF!,1-#REF!,0,#REF!,1)</definedName>
    <definedName name="kumtart">OFFSET(#REF!,1-#REF!,0,#REF!,1)</definedName>
    <definedName name="kumtarttelj" localSheetId="52">OFFSET(#REF!,1-#REF!,0,#REF!,1)</definedName>
    <definedName name="kumtarttelj" localSheetId="53">OFFSET(#REF!,1-#REF!,0,#REF!,1)</definedName>
    <definedName name="kumtarttelj">OFFSET(#REF!,1-#REF!,0,#REF!,1)</definedName>
    <definedName name="kuy" localSheetId="52" hidden="1">{#N/A,#N/A,FALSE,"B061196P";#N/A,#N/A,FALSE,"B061196";#N/A,#N/A,FALSE,"Relatório1";#N/A,#N/A,FALSE,"Relatório2";#N/A,#N/A,FALSE,"Relatório3";#N/A,#N/A,FALSE,"Relatório4 ";#N/A,#N/A,FALSE,"Relatório5";#N/A,#N/A,FALSE,"Relatório6";#N/A,#N/A,FALSE,"Relatório7";#N/A,#N/A,FALSE,"Relatório8"}</definedName>
    <definedName name="kuy" localSheetId="53"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54"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30"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[126]torzs!$C$2:$C$5</definedName>
    <definedName name="LABELS" localSheetId="52">#REF!</definedName>
    <definedName name="LABELS" localSheetId="53">#REF!</definedName>
    <definedName name="LABELS">#REF!</definedName>
    <definedName name="LABLE_BASE" localSheetId="52">#REF!</definedName>
    <definedName name="LABLE_BASE" localSheetId="53">#REF!</definedName>
    <definedName name="LABLE_BASE">#REF!</definedName>
    <definedName name="LANCS" localSheetId="52">#REF!</definedName>
    <definedName name="LANCS" localSheetId="53">#REF!</definedName>
    <definedName name="LANCS">#REF!</definedName>
    <definedName name="Last_chartdate">#REF!</definedName>
    <definedName name="LEDA" localSheetId="52" hidden="1">{#N/A,#N/A,FALSE,"B061196P";#N/A,#N/A,FALSE,"B061196";#N/A,#N/A,FALSE,"Relatório1";#N/A,#N/A,FALSE,"Relatório2";#N/A,#N/A,FALSE,"Relatório3";#N/A,#N/A,FALSE,"Relatório4 ";#N/A,#N/A,FALSE,"Relatório5";#N/A,#N/A,FALSE,"Relatório6";#N/A,#N/A,FALSE,"Relatório7";#N/A,#N/A,FALSE,"Relatório8"}</definedName>
    <definedName name="LEDA" localSheetId="53"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54"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30"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ICS">#REF!</definedName>
    <definedName name="lengyel3M">OFFSET([108]ábrákhoz!$AA$8,[108]ábrákhoz!$Z$1,0,[108]ábrákhoz!$AA$1,1)</definedName>
    <definedName name="lengyelCDS">OFFSET([108]ábrákhoz!$S$8,[108]ábrákhoz!$Q$1,0,[108]ábrákhoz!$R$1,1)</definedName>
    <definedName name="lengyeldepo">OFFSET([108]ábrákhoz!$CF$8,[108]ábrákhoz!$CU$2,0,[108]ábrákhoz!$CU$3,1)</definedName>
    <definedName name="lengyelF">OFFSET([108]ábrákhoz!$BY$8,[108]ábrákhoz!$BY$1,0,[108]ábrákhoz!$BZ$1,1)</definedName>
    <definedName name="lengyelFX">OFFSET([108]ábrákhoz!$B$8,[108]ábrákhoz!$C$3,0,[108]ábrákhoz!$D$3,1)</definedName>
    <definedName name="lengyelM">OFFSET([108]ábrákhoz!$AS$8,[108]ábrákhoz!$AR$1,0,[108]ábrákhoz!$AS$1,1)</definedName>
    <definedName name="likviditási_többlet_30_napos">OFFSET([76]adat!$E$1152,0,0,[76]adat!$E$1000,1)</definedName>
    <definedName name="limcount" hidden="1">3</definedName>
    <definedName name="LINCS" localSheetId="52">#REF!</definedName>
    <definedName name="LINCS" localSheetId="53">#REF!</definedName>
    <definedName name="LINCS">#REF!</definedName>
    <definedName name="lkjh" localSheetId="52" hidden="1">{"Riqfin97",#N/A,FALSE,"Tran";"Riqfinpro",#N/A,FALSE,"Tran"}</definedName>
    <definedName name="lkjh" localSheetId="53" hidden="1">{"Riqfin97",#N/A,FALSE,"Tran";"Riqfinpro",#N/A,FALSE,"Tran"}</definedName>
    <definedName name="lkjh" localSheetId="8" hidden="1">{"Riqfin97",#N/A,FALSE,"Tran";"Riqfinpro",#N/A,FALSE,"Tran"}</definedName>
    <definedName name="lkjh" localSheetId="54" hidden="1">{"Riqfin97",#N/A,FALSE,"Tran";"Riqfinpro",#N/A,FALSE,"Tran"}</definedName>
    <definedName name="lkjh" localSheetId="28" hidden="1">{"Riqfin97",#N/A,FALSE,"Tran";"Riqfinpro",#N/A,FALSE,"Tran"}</definedName>
    <definedName name="lkjh" localSheetId="30" hidden="1">{"Riqfin97",#N/A,FALSE,"Tran";"Riqfinpro",#N/A,FALSE,"Tran"}</definedName>
    <definedName name="lkjh" localSheetId="31" hidden="1">{"Riqfin97",#N/A,FALSE,"Tran";"Riqfinpro",#N/A,FALSE,"Tran"}</definedName>
    <definedName name="lkjh" hidden="1">{"Riqfin97",#N/A,FALSE,"Tran";"Riqfinpro",#N/A,FALSE,"Tran"}</definedName>
    <definedName name="ll" localSheetId="52" hidden="1">{"Tab1",#N/A,FALSE,"P";"Tab2",#N/A,FALSE,"P"}</definedName>
    <definedName name="ll" localSheetId="53" hidden="1">{"Tab1",#N/A,FALSE,"P";"Tab2",#N/A,FALSE,"P"}</definedName>
    <definedName name="ll" localSheetId="8" hidden="1">{"Tab1",#N/A,FALSE,"P";"Tab2",#N/A,FALSE,"P"}</definedName>
    <definedName name="ll" localSheetId="54" hidden="1">{"Tab1",#N/A,FALSE,"P";"Tab2",#N/A,FALSE,"P"}</definedName>
    <definedName name="ll" localSheetId="28" hidden="1">{"Tab1",#N/A,FALSE,"P";"Tab2",#N/A,FALSE,"P"}</definedName>
    <definedName name="ll" localSheetId="30" hidden="1">{"Tab1",#N/A,FALSE,"P";"Tab2",#N/A,FALSE,"P"}</definedName>
    <definedName name="ll" localSheetId="31" hidden="1">{"Tab1",#N/A,FALSE,"P";"Tab2",#N/A,FALSE,"P"}</definedName>
    <definedName name="ll" hidden="1">{"Tab1",#N/A,FALSE,"P";"Tab2",#N/A,FALSE,"P"}</definedName>
    <definedName name="lll" localSheetId="52" hidden="1">{"Riqfin97",#N/A,FALSE,"Tran";"Riqfinpro",#N/A,FALSE,"Tran"}</definedName>
    <definedName name="lll" localSheetId="53" hidden="1">{"Riqfin97",#N/A,FALSE,"Tran";"Riqfinpro",#N/A,FALSE,"Tran"}</definedName>
    <definedName name="lll" localSheetId="8" hidden="1">{"Riqfin97",#N/A,FALSE,"Tran";"Riqfinpro",#N/A,FALSE,"Tran"}</definedName>
    <definedName name="lll" localSheetId="54" hidden="1">{"Riqfin97",#N/A,FALSE,"Tran";"Riqfinpro",#N/A,FALSE,"Tran"}</definedName>
    <definedName name="lll" localSheetId="28" hidden="1">{"Riqfin97",#N/A,FALSE,"Tran";"Riqfinpro",#N/A,FALSE,"Tran"}</definedName>
    <definedName name="lll" localSheetId="30" hidden="1">{"Riqfin97",#N/A,FALSE,"Tran";"Riqfinpro",#N/A,FALSE,"Tran"}</definedName>
    <definedName name="lll" localSheetId="31" hidden="1">{"Riqfin97",#N/A,FALSE,"Tran";"Riqfinpro",#N/A,FALSE,"Tran"}</definedName>
    <definedName name="lll" hidden="1">{"Riqfin97",#N/A,FALSE,"Tran";"Riqfinpro",#N/A,FALSE,"Tran"}</definedName>
    <definedName name="llll" hidden="1">[122]M!#REF!</definedName>
    <definedName name="lllll" localSheetId="52" hidden="1">{"Tab1",#N/A,FALSE,"P";"Tab2",#N/A,FALSE,"P"}</definedName>
    <definedName name="lllll" localSheetId="53" hidden="1">{"Tab1",#N/A,FALSE,"P";"Tab2",#N/A,FALSE,"P"}</definedName>
    <definedName name="lllll" localSheetId="8" hidden="1">{"Tab1",#N/A,FALSE,"P";"Tab2",#N/A,FALSE,"P"}</definedName>
    <definedName name="lllll" localSheetId="54" hidden="1">{"Tab1",#N/A,FALSE,"P";"Tab2",#N/A,FALSE,"P"}</definedName>
    <definedName name="lllll" localSheetId="28" hidden="1">{"Tab1",#N/A,FALSE,"P";"Tab2",#N/A,FALSE,"P"}</definedName>
    <definedName name="lllll" localSheetId="30" hidden="1">{"Tab1",#N/A,FALSE,"P";"Tab2",#N/A,FALSE,"P"}</definedName>
    <definedName name="lllll" localSheetId="31" hidden="1">{"Tab1",#N/A,FALSE,"P";"Tab2",#N/A,FALSE,"P"}</definedName>
    <definedName name="lllll" hidden="1">{"Tab1",#N/A,FALSE,"P";"Tab2",#N/A,FALSE,"P"}</definedName>
    <definedName name="llllll" localSheetId="52" hidden="1">{"Minpmon",#N/A,FALSE,"Monthinput"}</definedName>
    <definedName name="llllll" localSheetId="53" hidden="1">{"Minpmon",#N/A,FALSE,"Monthinput"}</definedName>
    <definedName name="llllll" localSheetId="8" hidden="1">{"Minpmon",#N/A,FALSE,"Monthinput"}</definedName>
    <definedName name="llllll" localSheetId="54" hidden="1">{"Minpmon",#N/A,FALSE,"Monthinput"}</definedName>
    <definedName name="llllll" localSheetId="28" hidden="1">{"Minpmon",#N/A,FALSE,"Monthinput"}</definedName>
    <definedName name="llllll" localSheetId="30" hidden="1">{"Minpmon",#N/A,FALSE,"Monthinput"}</definedName>
    <definedName name="llllll" localSheetId="31" hidden="1">{"Minpmon",#N/A,FALSE,"Monthinput"}</definedName>
    <definedName name="llllll" hidden="1">{"Minpmon",#N/A,FALSE,"Monthinput"}</definedName>
    <definedName name="LocCode">#REF!</definedName>
    <definedName name="LONDON">#REF!</definedName>
    <definedName name="ls" localSheetId="7">[109]!Modul1.dialshow</definedName>
    <definedName name="ls">[109]!Modul1.dialshow</definedName>
    <definedName name="lta" localSheetId="52" hidden="1">{"Riqfin97",#N/A,FALSE,"Tran";"Riqfinpro",#N/A,FALSE,"Tran"}</definedName>
    <definedName name="lta" localSheetId="53" hidden="1">{"Riqfin97",#N/A,FALSE,"Tran";"Riqfinpro",#N/A,FALSE,"Tran"}</definedName>
    <definedName name="lta" localSheetId="8" hidden="1">{"Riqfin97",#N/A,FALSE,"Tran";"Riqfinpro",#N/A,FALSE,"Tran"}</definedName>
    <definedName name="lta" localSheetId="54" hidden="1">{"Riqfin97",#N/A,FALSE,"Tran";"Riqfinpro",#N/A,FALSE,"Tran"}</definedName>
    <definedName name="lta" localSheetId="28" hidden="1">{"Riqfin97",#N/A,FALSE,"Tran";"Riqfinpro",#N/A,FALSE,"Tran"}</definedName>
    <definedName name="lta" localSheetId="30" hidden="1">{"Riqfin97",#N/A,FALSE,"Tran";"Riqfinpro",#N/A,FALSE,"Tran"}</definedName>
    <definedName name="lta" localSheetId="31" hidden="1">{"Riqfin97",#N/A,FALSE,"Tran";"Riqfinpro",#N/A,FALSE,"Tran"}</definedName>
    <definedName name="lta" hidden="1">{"Riqfin97",#N/A,FALSE,"Tran";"Riqfinpro",#N/A,FALSE,"Tran"}</definedName>
    <definedName name="m" localSheetId="52" hidden="1">{"'előző év december'!$A$2:$CP$214"}</definedName>
    <definedName name="m" localSheetId="53" hidden="1">{"'előző év december'!$A$2:$CP$214"}</definedName>
    <definedName name="m" localSheetId="8" hidden="1">{"'előző év december'!$A$2:$CP$214"}</definedName>
    <definedName name="m" localSheetId="54" hidden="1">{"'előző év december'!$A$2:$CP$214"}</definedName>
    <definedName name="m" localSheetId="34" hidden="1">{"'előző év december'!$A$2:$CP$214"}</definedName>
    <definedName name="m" localSheetId="27" hidden="1">{"'előző év december'!$A$2:$CP$214"}</definedName>
    <definedName name="m" localSheetId="28" hidden="1">{"'előző év december'!$A$2:$CP$214"}</definedName>
    <definedName name="m" localSheetId="30" hidden="1">{"'előző év december'!$A$2:$CP$214"}</definedName>
    <definedName name="m" localSheetId="31" hidden="1">{"'előző év december'!$A$2:$CP$214"}</definedName>
    <definedName name="m" hidden="1">{"'előző év december'!$A$2:$CP$214"}</definedName>
    <definedName name="M_GLAM">#REF!</definedName>
    <definedName name="magyar3M">OFFSET([108]ábrákhoz!$AC$8,[108]ábrákhoz!$Z$1,0,[108]ábrákhoz!$AA$1,1)</definedName>
    <definedName name="magyarCDS">OFFSET([108]ábrákhoz!$U$8,[108]ábrákhoz!$Q$1,0,[108]ábrákhoz!$R$1,1)</definedName>
    <definedName name="magyardepo">OFFSET([108]ábrákhoz!$CH$8,[108]ábrákhoz!$CU$2,0,[108]ábrákhoz!$CU$3,1)</definedName>
    <definedName name="magyarF">OFFSET([108]ábrákhoz!$CA$8,[108]ábrákhoz!$BY$1,0,[108]ábrákhoz!$BZ$1,1)</definedName>
    <definedName name="magyarFX">OFFSET([108]ábrákhoz!$D$8,[108]ábrákhoz!$C$3,0,[108]ábrákhoz!$D$3,1)</definedName>
    <definedName name="magyarM">OFFSET([108]ábrákhoz!$AU$8,[108]ábrákhoz!$AR$1,0,[108]ábrákhoz!$AS$1,1)</definedName>
    <definedName name="MAI" localSheetId="52" hidden="1">{#N/A,#N/A,FALSE,"B061196P";#N/A,#N/A,FALSE,"B061196";#N/A,#N/A,FALSE,"Relatório1";#N/A,#N/A,FALSE,"Relatório2";#N/A,#N/A,FALSE,"Relatório3";#N/A,#N/A,FALSE,"Relatório4 ";#N/A,#N/A,FALSE,"Relatório5";#N/A,#N/A,FALSE,"Relatório6";#N/A,#N/A,FALSE,"Relatório7";#N/A,#N/A,FALSE,"Relatório8"}</definedName>
    <definedName name="MAI" localSheetId="53"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54"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30"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xdate_ref">#REF!</definedName>
    <definedName name="maxminfd">OFFSET([113]area!$C$2,0,0,COUNT([113]date!$A$2:$A$188),1)</definedName>
    <definedName name="maxminpsz">OFFSET([113]area!$E$2,0,0,COUNT([113]date!$A$2:$A$188),1)</definedName>
    <definedName name="MaxOblastTabulky" localSheetId="52">#REF!</definedName>
    <definedName name="MaxOblastTabulky" localSheetId="53">#REF!</definedName>
    <definedName name="MaxOblastTabulky">#REF!</definedName>
    <definedName name="MaxOblastTabulky_11">#REF!</definedName>
    <definedName name="MaxOblastTabulky_2">#REF!</definedName>
    <definedName name="MaxOblastTabulky_28">#REF!</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o_adatrogzites_A_egyeb_berletidij">[127]Adatrögzítés!$E$188</definedName>
    <definedName name="Mezo_adatrogzites_A_egyeb_GYES">[127]Adatrögzítés!$E$186</definedName>
    <definedName name="Mezo_adatrogzites_At1_egyeb_berletidij">[127]Adatrögzítés!$E$294</definedName>
    <definedName name="Mezo_adatrogzites_AT1_egyeb_GYES">[127]Adatrögzítés!$E$292</definedName>
    <definedName name="Mezo_adatrogzites_AT2_egyeb_berletidij">[127]Adatrögzítés!$E$395</definedName>
    <definedName name="Mezo_adatrogzites_AT2_egyeb_GYES">[127]Adatrögzítés!$E$393</definedName>
    <definedName name="Mezo_adatrogzites_AT3_egyeb_berletidij">[127]Adatrögzítés!$E$496</definedName>
    <definedName name="Mezo_adatrogzites_AT3_egyeb_GYES">[127]Adatrögzítés!$E$494</definedName>
    <definedName name="Mezo_adatrogzites_babavaro">[127]Adatrögzítés!$E$556</definedName>
    <definedName name="Mezo_adatrogzites_babavaro_bank">[127]Adatrögzítés!$E$563</definedName>
    <definedName name="Mezo_adatrogzites_babavaro_osszeg">[127]Adatrögzítés!$E$561</definedName>
    <definedName name="Mezo_adatrogzites_kuponkodin_kedv">[128]Adatrögzítés!$H$39</definedName>
    <definedName name="Mezo_adatrogzites_magn_kuponkodin">[128]Adatrögzítés!$E$40</definedName>
    <definedName name="Mezo_adatrogzites_magn_kuponkodin_kedv">[128]Adatrögzítés!$H$40</definedName>
    <definedName name="Mezo_XXLcsomag_in">[128]Adatrögzítés!$E$41</definedName>
    <definedName name="mh" localSheetId="52" hidden="1">{"'előző év december'!$A$2:$CP$214"}</definedName>
    <definedName name="mh" localSheetId="53" hidden="1">{"'előző év december'!$A$2:$CP$214"}</definedName>
    <definedName name="mh" localSheetId="8" hidden="1">{"'előző év december'!$A$2:$CP$214"}</definedName>
    <definedName name="mh" localSheetId="54" hidden="1">{"'előző év december'!$A$2:$CP$214"}</definedName>
    <definedName name="mh" localSheetId="34" hidden="1">{"'előző év december'!$A$2:$CP$214"}</definedName>
    <definedName name="mh" localSheetId="27" hidden="1">{"'előző év december'!$A$2:$CP$214"}</definedName>
    <definedName name="mh" localSheetId="28" hidden="1">{"'előző év december'!$A$2:$CP$214"}</definedName>
    <definedName name="mh" localSheetId="30" hidden="1">{"'előző év december'!$A$2:$CP$214"}</definedName>
    <definedName name="mh" localSheetId="31" hidden="1">{"'előző év december'!$A$2:$CP$214"}</definedName>
    <definedName name="mh" hidden="1">{"'előző év december'!$A$2:$CP$214"}</definedName>
    <definedName name="mhz" localSheetId="52" hidden="1">{"'előző év december'!$A$2:$CP$214"}</definedName>
    <definedName name="mhz" localSheetId="53" hidden="1">{"'előző év december'!$A$2:$CP$214"}</definedName>
    <definedName name="mhz" localSheetId="8" hidden="1">{"'előző év december'!$A$2:$CP$214"}</definedName>
    <definedName name="mhz" localSheetId="54" hidden="1">{"'előző év december'!$A$2:$CP$214"}</definedName>
    <definedName name="mhz" localSheetId="34" hidden="1">{"'előző év december'!$A$2:$CP$214"}</definedName>
    <definedName name="mhz" localSheetId="27" hidden="1">{"'előző év december'!$A$2:$CP$214"}</definedName>
    <definedName name="mhz" localSheetId="28" hidden="1">{"'előző év december'!$A$2:$CP$214"}</definedName>
    <definedName name="mhz" localSheetId="30" hidden="1">{"'előző év december'!$A$2:$CP$214"}</definedName>
    <definedName name="mhz" localSheetId="31" hidden="1">{"'előző év december'!$A$2:$CP$214"}</definedName>
    <definedName name="mhz" hidden="1">{"'előző év december'!$A$2:$CP$214"}</definedName>
    <definedName name="Mind">#REF!</definedName>
    <definedName name="minfd">OFFSET([113]area!$B$2,0,0,COUNT([113]date!$A$2:$A$188),1)</definedName>
    <definedName name="minpsz">OFFSET([113]area!$D$2,0,0,COUNT([113]date!$A$2:$A$188),1)</definedName>
    <definedName name="mmm" localSheetId="52" hidden="1">{"Riqfin97",#N/A,FALSE,"Tran";"Riqfinpro",#N/A,FALSE,"Tran"}</definedName>
    <definedName name="mmm" localSheetId="53" hidden="1">{"Riqfin97",#N/A,FALSE,"Tran";"Riqfinpro",#N/A,FALSE,"Tran"}</definedName>
    <definedName name="mmm" localSheetId="8" hidden="1">{"Riqfin97",#N/A,FALSE,"Tran";"Riqfinpro",#N/A,FALSE,"Tran"}</definedName>
    <definedName name="mmm" localSheetId="54" hidden="1">{"Riqfin97",#N/A,FALSE,"Tran";"Riqfinpro",#N/A,FALSE,"Tran"}</definedName>
    <definedName name="mmm" localSheetId="28" hidden="1">{"Riqfin97",#N/A,FALSE,"Tran";"Riqfinpro",#N/A,FALSE,"Tran"}</definedName>
    <definedName name="mmm" localSheetId="30" hidden="1">{"Riqfin97",#N/A,FALSE,"Tran";"Riqfinpro",#N/A,FALSE,"Tran"}</definedName>
    <definedName name="mmm" localSheetId="31" hidden="1">{"Riqfin97",#N/A,FALSE,"Tran";"Riqfinpro",#N/A,FALSE,"Tran"}</definedName>
    <definedName name="mmm" hidden="1">{"Riqfin97",#N/A,FALSE,"Tran";"Riqfinpro",#N/A,FALSE,"Tran"}</definedName>
    <definedName name="mmmm" localSheetId="52" hidden="1">{"Tab1",#N/A,FALSE,"P";"Tab2",#N/A,FALSE,"P"}</definedName>
    <definedName name="mmmm" localSheetId="53" hidden="1">{"Tab1",#N/A,FALSE,"P";"Tab2",#N/A,FALSE,"P"}</definedName>
    <definedName name="mmmm" localSheetId="8" hidden="1">{"Tab1",#N/A,FALSE,"P";"Tab2",#N/A,FALSE,"P"}</definedName>
    <definedName name="mmmm" localSheetId="54" hidden="1">{"Tab1",#N/A,FALSE,"P";"Tab2",#N/A,FALSE,"P"}</definedName>
    <definedName name="mmmm" localSheetId="28" hidden="1">{"Tab1",#N/A,FALSE,"P";"Tab2",#N/A,FALSE,"P"}</definedName>
    <definedName name="mmmm" localSheetId="30" hidden="1">{"Tab1",#N/A,FALSE,"P";"Tab2",#N/A,FALSE,"P"}</definedName>
    <definedName name="mmmm" localSheetId="31" hidden="1">{"Tab1",#N/A,FALSE,"P";"Tab2",#N/A,FALSE,"P"}</definedName>
    <definedName name="mmmm" hidden="1">{"Tab1",#N/A,FALSE,"P";"Tab2",#N/A,FALSE,"P"}</definedName>
    <definedName name="mmmmm" localSheetId="52" hidden="1">{"Riqfin97",#N/A,FALSE,"Tran";"Riqfinpro",#N/A,FALSE,"Tran"}</definedName>
    <definedName name="mmmmm" localSheetId="53" hidden="1">{"Riqfin97",#N/A,FALSE,"Tran";"Riqfinpro",#N/A,FALSE,"Tran"}</definedName>
    <definedName name="mmmmm" localSheetId="8" hidden="1">{"Riqfin97",#N/A,FALSE,"Tran";"Riqfinpro",#N/A,FALSE,"Tran"}</definedName>
    <definedName name="mmmmm" localSheetId="54" hidden="1">{"Riqfin97",#N/A,FALSE,"Tran";"Riqfinpro",#N/A,FALSE,"Tran"}</definedName>
    <definedName name="mmmmm" localSheetId="28" hidden="1">{"Riqfin97",#N/A,FALSE,"Tran";"Riqfinpro",#N/A,FALSE,"Tran"}</definedName>
    <definedName name="mmmmm" localSheetId="30" hidden="1">{"Riqfin97",#N/A,FALSE,"Tran";"Riqfinpro",#N/A,FALSE,"Tran"}</definedName>
    <definedName name="mmmmm" localSheetId="31" hidden="1">{"Riqfin97",#N/A,FALSE,"Tran";"Riqfinpro",#N/A,FALSE,"Tran"}</definedName>
    <definedName name="mmmmm" hidden="1">{"Riqfin97",#N/A,FALSE,"Tran";"Riqfinpro",#N/A,FALSE,"Tran"}</definedName>
    <definedName name="mn" localSheetId="52" hidden="1">{"Riqfin97",#N/A,FALSE,"Tran";"Riqfinpro",#N/A,FALSE,"Tran"}</definedName>
    <definedName name="mn" localSheetId="53" hidden="1">{"Riqfin97",#N/A,FALSE,"Tran";"Riqfinpro",#N/A,FALSE,"Tran"}</definedName>
    <definedName name="mn" localSheetId="8" hidden="1">{"Riqfin97",#N/A,FALSE,"Tran";"Riqfinpro",#N/A,FALSE,"Tran"}</definedName>
    <definedName name="mn" localSheetId="54" hidden="1">{"Riqfin97",#N/A,FALSE,"Tran";"Riqfinpro",#N/A,FALSE,"Tran"}</definedName>
    <definedName name="mn" localSheetId="28" hidden="1">{"Riqfin97",#N/A,FALSE,"Tran";"Riqfinpro",#N/A,FALSE,"Tran"}</definedName>
    <definedName name="mn" localSheetId="30" hidden="1">{"Riqfin97",#N/A,FALSE,"Tran";"Riqfinpro",#N/A,FALSE,"Tran"}</definedName>
    <definedName name="mn" localSheetId="31" hidden="1">{"Riqfin97",#N/A,FALSE,"Tran";"Riqfinpro",#N/A,FALSE,"Tran"}</definedName>
    <definedName name="mn" hidden="1">{"Riqfin97",#N/A,FALSE,"Tran";"Riqfinpro",#N/A,FALSE,"Tran"}</definedName>
    <definedName name="MO">#REF!</definedName>
    <definedName name="Modul1.dialshow" localSheetId="7">[129]!Modul1.dialshow</definedName>
    <definedName name="Modul1.dialshow">[129]!Modul1.dialshow</definedName>
    <definedName name="Modul1.dialshow1" localSheetId="7">[109]!Modul1.dialshow</definedName>
    <definedName name="Modul1.dialshow1">[109]!Modul1.dialshow</definedName>
    <definedName name="Modul1.dialshow2" localSheetId="7">[109]!Modul1.dialshow</definedName>
    <definedName name="Modul1.dialshow2">[109]!Modul1.dialshow</definedName>
    <definedName name="Modul1.nyomtat">#N/A</definedName>
    <definedName name="Modul1.nyomtat1">'[130]10C'!Modul1.nyomtat</definedName>
    <definedName name="Modul1.save_file">#N/A</definedName>
    <definedName name="Modul1.szerkeszt">#N/A</definedName>
    <definedName name="Modul1.vége">#N/A</definedName>
    <definedName name="Modul1.vizsg">#N/A</definedName>
    <definedName name="modul2">'[131]Értékpapírok értékelési por (2)'!modul2</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52" hidden="1">{#N/A,#N/A,FALSE,"B061196P";#N/A,#N/A,FALSE,"B061196";#N/A,#N/A,FALSE,"Relatório1";#N/A,#N/A,FALSE,"Relatório2";#N/A,#N/A,FALSE,"Relatório3";#N/A,#N/A,FALSE,"Relatório4 ";#N/A,#N/A,FALSE,"Relatório5";#N/A,#N/A,FALSE,"Relatório6";#N/A,#N/A,FALSE,"Relatório7";#N/A,#N/A,FALSE,"Relatório8"}</definedName>
    <definedName name="MOR" localSheetId="53"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54"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30"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7">[97]!Move</definedName>
    <definedName name="Move">[97]!Move</definedName>
    <definedName name="mte" localSheetId="52" hidden="1">{"Riqfin97",#N/A,FALSE,"Tran";"Riqfinpro",#N/A,FALSE,"Tran"}</definedName>
    <definedName name="mte" localSheetId="53" hidden="1">{"Riqfin97",#N/A,FALSE,"Tran";"Riqfinpro",#N/A,FALSE,"Tran"}</definedName>
    <definedName name="mte" localSheetId="8" hidden="1">{"Riqfin97",#N/A,FALSE,"Tran";"Riqfinpro",#N/A,FALSE,"Tran"}</definedName>
    <definedName name="mte" localSheetId="54" hidden="1">{"Riqfin97",#N/A,FALSE,"Tran";"Riqfinpro",#N/A,FALSE,"Tran"}</definedName>
    <definedName name="mte" localSheetId="28" hidden="1">{"Riqfin97",#N/A,FALSE,"Tran";"Riqfinpro",#N/A,FALSE,"Tran"}</definedName>
    <definedName name="mte" localSheetId="30" hidden="1">{"Riqfin97",#N/A,FALSE,"Tran";"Riqfinpro",#N/A,FALSE,"Tran"}</definedName>
    <definedName name="mte" localSheetId="31" hidden="1">{"Riqfin97",#N/A,FALSE,"Tran";"Riqfinpro",#N/A,FALSE,"Tran"}</definedName>
    <definedName name="mte" hidden="1">{"Riqfin97",#N/A,FALSE,"Tran";"Riqfinpro",#N/A,FALSE,"Tran"}</definedName>
    <definedName name="n" hidden="1">{"Minpmon",#N/A,FALSE,"Monthinput"}</definedName>
    <definedName name="N_YORKS">#REF!</definedName>
    <definedName name="na" localSheetId="52" hidden="1">{"'előző év december'!$A$2:$CP$214"}</definedName>
    <definedName name="na" localSheetId="53" hidden="1">{"'előző év december'!$A$2:$CP$214"}</definedName>
    <definedName name="na" localSheetId="8" hidden="1">{"'előző év december'!$A$2:$CP$214"}</definedName>
    <definedName name="na" localSheetId="54" hidden="1">{"'előző év december'!$A$2:$CP$214"}</definedName>
    <definedName name="na" localSheetId="34" hidden="1">{"'előző év december'!$A$2:$CP$214"}</definedName>
    <definedName name="na" localSheetId="27" hidden="1">{"'előző év december'!$A$2:$CP$214"}</definedName>
    <definedName name="na" localSheetId="28" hidden="1">{"'előző év december'!$A$2:$CP$214"}</definedName>
    <definedName name="na" localSheetId="30" hidden="1">{"'előző év december'!$A$2:$CP$214"}</definedName>
    <definedName name="na" localSheetId="31" hidden="1">{"'előző év december'!$A$2:$CP$214"}</definedName>
    <definedName name="na" hidden="1">{"'előző év december'!$A$2:$CP$214"}</definedName>
    <definedName name="NAMES">'[105]2000'!$A$15:$A$812</definedName>
    <definedName name="negyedévek">[132]kamat_stressz!$A$9:$A$24</definedName>
    <definedName name="nettó_swap">OFFSET([76]adat!$F$1003,0,0,[76]adat!$F$1000,1)</definedName>
    <definedName name="new" localSheetId="7">[133]!Clear</definedName>
    <definedName name="new" hidden="1">{"TBILLS_ALL",#N/A,FALSE,"FITB_all"}</definedName>
    <definedName name="newnew" localSheetId="52" hidden="1">{"TBILLS_ALL",#N/A,FALSE,"FITB_all"}</definedName>
    <definedName name="newnew" localSheetId="53" hidden="1">{"TBILLS_ALL",#N/A,FALSE,"FITB_all"}</definedName>
    <definedName name="newnew" localSheetId="8" hidden="1">{"TBILLS_ALL",#N/A,FALSE,"FITB_all"}</definedName>
    <definedName name="newnew" localSheetId="54" hidden="1">{"TBILLS_ALL",#N/A,FALSE,"FITB_all"}</definedName>
    <definedName name="newnew" localSheetId="28" hidden="1">{"TBILLS_ALL",#N/A,FALSE,"FITB_all"}</definedName>
    <definedName name="newnew" localSheetId="30" hidden="1">{"TBILLS_ALL",#N/A,FALSE,"FITB_all"}</definedName>
    <definedName name="newnew" localSheetId="31" hidden="1">{"TBILLS_ALL",#N/A,FALSE,"FITB_all"}</definedName>
    <definedName name="newnew" hidden="1">{"TBILLS_ALL",#N/A,FALSE,"FITB_all"}</definedName>
    <definedName name="nfrtrs" hidden="1">[15]WB!$Q$257:$AK$257</definedName>
    <definedName name="nki" localSheetId="52">OFFSET(#REF!,'1. függelék'!Abr_kezdet-1,0,COUNT(#REF!)-'1. függelék'!Abr_kezdet+2)</definedName>
    <definedName name="nki" localSheetId="53">OFFSET(#REF!,'2. függelék'!Abr_kezdet-1,0,COUNT(#REF!)-'2. függelék'!Abr_kezdet+2)</definedName>
    <definedName name="nki" localSheetId="8">OFFSET(#REF!,Abr_kezdet-1,0,COUNT(#REF!)-Abr_kezdet+2)</definedName>
    <definedName name="nki" localSheetId="54">OFFSET(#REF!,Abr_kezdet-1,0,COUNT(#REF!)-Abr_kezdet+2)</definedName>
    <definedName name="nki">OFFSET(#REF!,Abr_kezdet-1,0,COUNT(#REF!)-Abr_kezdet+2)</definedName>
    <definedName name="nm" localSheetId="52" hidden="1">{"'előző év december'!$A$2:$CP$214"}</definedName>
    <definedName name="nm" localSheetId="53" hidden="1">{"'előző év december'!$A$2:$CP$214"}</definedName>
    <definedName name="nm" localSheetId="8" hidden="1">{"'előző év december'!$A$2:$CP$214"}</definedName>
    <definedName name="nm" localSheetId="54" hidden="1">{"'előző év december'!$A$2:$CP$214"}</definedName>
    <definedName name="nm" localSheetId="34" hidden="1">{"'előző év december'!$A$2:$CP$214"}</definedName>
    <definedName name="nm" localSheetId="27" hidden="1">{"'előző év december'!$A$2:$CP$214"}</definedName>
    <definedName name="nm" localSheetId="28" hidden="1">{"'előző év december'!$A$2:$CP$214"}</definedName>
    <definedName name="nm" localSheetId="30" hidden="1">{"'előző év december'!$A$2:$CP$214"}</definedName>
    <definedName name="nm" localSheetId="31" hidden="1">{"'előző év december'!$A$2:$CP$214"}</definedName>
    <definedName name="nm" hidden="1">{"'előző év december'!$A$2:$CP$214"}</definedName>
    <definedName name="nn" localSheetId="52" hidden="1">{"Riqfin97",#N/A,FALSE,"Tran";"Riqfinpro",#N/A,FALSE,"Tran"}</definedName>
    <definedName name="nn" localSheetId="53" hidden="1">{"Riqfin97",#N/A,FALSE,"Tran";"Riqfinpro",#N/A,FALSE,"Tran"}</definedName>
    <definedName name="nn" localSheetId="8" hidden="1">{"Riqfin97",#N/A,FALSE,"Tran";"Riqfinpro",#N/A,FALSE,"Tran"}</definedName>
    <definedName name="nn" localSheetId="54" hidden="1">{"Riqfin97",#N/A,FALSE,"Tran";"Riqfinpro",#N/A,FALSE,"Tran"}</definedName>
    <definedName name="nn" localSheetId="28" hidden="1">{"Riqfin97",#N/A,FALSE,"Tran";"Riqfinpro",#N/A,FALSE,"Tran"}</definedName>
    <definedName name="nn" localSheetId="30" hidden="1">{"Riqfin97",#N/A,FALSE,"Tran";"Riqfinpro",#N/A,FALSE,"Tran"}</definedName>
    <definedName name="nn" localSheetId="31" hidden="1">{"Riqfin97",#N/A,FALSE,"Tran";"Riqfinpro",#N/A,FALSE,"Tran"}</definedName>
    <definedName name="nn" hidden="1">{"Riqfin97",#N/A,FALSE,"Tran";"Riqfinpro",#N/A,FALSE,"Tran"}</definedName>
    <definedName name="nnga" hidden="1">#REF!</definedName>
    <definedName name="nnn" localSheetId="52" hidden="1">{"Tab1",#N/A,FALSE,"P";"Tab2",#N/A,FALSE,"P"}</definedName>
    <definedName name="nnn" localSheetId="53" hidden="1">{"Tab1",#N/A,FALSE,"P";"Tab2",#N/A,FALSE,"P"}</definedName>
    <definedName name="nnn" localSheetId="8" hidden="1">{"Tab1",#N/A,FALSE,"P";"Tab2",#N/A,FALSE,"P"}</definedName>
    <definedName name="nnn" localSheetId="54" hidden="1">{"Tab1",#N/A,FALSE,"P";"Tab2",#N/A,FALSE,"P"}</definedName>
    <definedName name="nnn" localSheetId="28" hidden="1">{"Tab1",#N/A,FALSE,"P";"Tab2",#N/A,FALSE,"P"}</definedName>
    <definedName name="nnn" localSheetId="30" hidden="1">{"Tab1",#N/A,FALSE,"P";"Tab2",#N/A,FALSE,"P"}</definedName>
    <definedName name="nnn" localSheetId="31" hidden="1">{"Tab1",#N/A,FALSE,"P";"Tab2",#N/A,FALSE,"P"}</definedName>
    <definedName name="nnn" hidden="1">{"Tab1",#N/A,FALSE,"P";"Tab2",#N/A,FALSE,"P"}</definedName>
    <definedName name="NOK">#REF!</definedName>
    <definedName name="NONMET">#REF!</definedName>
    <definedName name="nonsense">#REF!</definedName>
    <definedName name="NORFOLK">#REF!</definedName>
    <definedName name="NORTHANTS">#REF!</definedName>
    <definedName name="NORTHUMBERLAND">#REF!</definedName>
    <definedName name="NOTTS">#REF!</definedName>
    <definedName name="nr" hidden="1">[4]Market!#REF!</definedName>
    <definedName name="nrts" hidden="1">[4]Market!#REF!</definedName>
    <definedName name="nyomtat" localSheetId="7">[134]!nyomtat</definedName>
    <definedName name="nyomtat">[134]!nyomtat</definedName>
    <definedName name="_xlnm.Print_Area" localSheetId="52">#REF!</definedName>
    <definedName name="_xlnm.Print_Area" localSheetId="53">#REF!</definedName>
    <definedName name="_xlnm.Print_Area">#REF!</definedName>
    <definedName name="OblastDat2" localSheetId="52">#REF!</definedName>
    <definedName name="OblastDat2" localSheetId="53">#REF!</definedName>
    <definedName name="OblastDat2">#REF!</definedName>
    <definedName name="OblastDat2_11" localSheetId="52">#REF!</definedName>
    <definedName name="OblastDat2_11" localSheetId="53">#REF!</definedName>
    <definedName name="OblastDat2_11">#REF!</definedName>
    <definedName name="OblastDat2_2" localSheetId="52">#REF!</definedName>
    <definedName name="OblastDat2_2" localSheetId="53">#REF!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GÓŁEM__PASYWA">#REF!</definedName>
    <definedName name="old" localSheetId="52" hidden="1">{"TBILLS_ALL",#N/A,FALSE,"FITB_all"}</definedName>
    <definedName name="old" localSheetId="53" hidden="1">{"TBILLS_ALL",#N/A,FALSE,"FITB_all"}</definedName>
    <definedName name="old" localSheetId="8" hidden="1">{"TBILLS_ALL",#N/A,FALSE,"FITB_all"}</definedName>
    <definedName name="old" localSheetId="54" hidden="1">{"TBILLS_ALL",#N/A,FALSE,"FITB_all"}</definedName>
    <definedName name="old" localSheetId="28" hidden="1">{"TBILLS_ALL",#N/A,FALSE,"FITB_all"}</definedName>
    <definedName name="old" localSheetId="30" hidden="1">{"TBILLS_ALL",#N/A,FALSE,"FITB_all"}</definedName>
    <definedName name="old" localSheetId="31" hidden="1">{"TBILLS_ALL",#N/A,FALSE,"FITB_all"}</definedName>
    <definedName name="old" hidden="1">{"TBILLS_ALL",#N/A,FALSE,"FITB_all"}</definedName>
    <definedName name="OldData">#REF!</definedName>
    <definedName name="oliu" localSheetId="52" hidden="1">{"WEO",#N/A,FALSE,"T"}</definedName>
    <definedName name="oliu" localSheetId="53" hidden="1">{"WEO",#N/A,FALSE,"T"}</definedName>
    <definedName name="oliu" localSheetId="8" hidden="1">{"WEO",#N/A,FALSE,"T"}</definedName>
    <definedName name="oliu" localSheetId="54" hidden="1">{"WEO",#N/A,FALSE,"T"}</definedName>
    <definedName name="oliu" localSheetId="28" hidden="1">{"WEO",#N/A,FALSE,"T"}</definedName>
    <definedName name="oliu" localSheetId="30" hidden="1">{"WEO",#N/A,FALSE,"T"}</definedName>
    <definedName name="oliu" localSheetId="31" hidden="1">{"WEO",#N/A,FALSE,"T"}</definedName>
    <definedName name="oliu" hidden="1">{"WEO",#N/A,FALSE,"T"}</definedName>
    <definedName name="onbetet" localSheetId="52">OFFSET(#REF!,1-#REF!,0,#REF!,1)</definedName>
    <definedName name="onbetet" localSheetId="53">OFFSET(#REF!,1-#REF!,0,#REF!,1)</definedName>
    <definedName name="onbetet">OFFSET(#REF!,1-#REF!,0,#REF!,1)</definedName>
    <definedName name="onhitel" localSheetId="52">OFFSET(#REF!,1-#REF!,0,#REF!,1)</definedName>
    <definedName name="onhitel" localSheetId="53">OFFSET(#REF!,1-#REF!,0,#REF!,1)</definedName>
    <definedName name="onhitel">OFFSET(#REF!,1-#REF!,0,#REF!,1)</definedName>
    <definedName name="online">#REF!</definedName>
    <definedName name="oo" localSheetId="52" hidden="1">{"Riqfin97",#N/A,FALSE,"Tran";"Riqfinpro",#N/A,FALSE,"Tran"}</definedName>
    <definedName name="oo" localSheetId="53" hidden="1">{"Riqfin97",#N/A,FALSE,"Tran";"Riqfinpro",#N/A,FALSE,"Tran"}</definedName>
    <definedName name="oo" localSheetId="8" hidden="1">{"Riqfin97",#N/A,FALSE,"Tran";"Riqfinpro",#N/A,FALSE,"Tran"}</definedName>
    <definedName name="oo" localSheetId="54" hidden="1">{"Riqfin97",#N/A,FALSE,"Tran";"Riqfinpro",#N/A,FALSE,"Tran"}</definedName>
    <definedName name="oo" localSheetId="28" hidden="1">{"Riqfin97",#N/A,FALSE,"Tran";"Riqfinpro",#N/A,FALSE,"Tran"}</definedName>
    <definedName name="oo" localSheetId="30" hidden="1">{"Riqfin97",#N/A,FALSE,"Tran";"Riqfinpro",#N/A,FALSE,"Tran"}</definedName>
    <definedName name="oo" localSheetId="31" hidden="1">{"Riqfin97",#N/A,FALSE,"Tran";"Riqfinpro",#N/A,FALSE,"Tran"}</definedName>
    <definedName name="oo" hidden="1">{"Riqfin97",#N/A,FALSE,"Tran";"Riqfinpro",#N/A,FALSE,"Tran"}</definedName>
    <definedName name="ooo" localSheetId="52" hidden="1">{"Tab1",#N/A,FALSE,"P";"Tab2",#N/A,FALSE,"P"}</definedName>
    <definedName name="ooo" localSheetId="53" hidden="1">{"Tab1",#N/A,FALSE,"P";"Tab2",#N/A,FALSE,"P"}</definedName>
    <definedName name="ooo" localSheetId="8" hidden="1">{"Tab1",#N/A,FALSE,"P";"Tab2",#N/A,FALSE,"P"}</definedName>
    <definedName name="ooo" localSheetId="54" hidden="1">{"Tab1",#N/A,FALSE,"P";"Tab2",#N/A,FALSE,"P"}</definedName>
    <definedName name="ooo" localSheetId="28" hidden="1">{"Tab1",#N/A,FALSE,"P";"Tab2",#N/A,FALSE,"P"}</definedName>
    <definedName name="ooo" localSheetId="30" hidden="1">{"Tab1",#N/A,FALSE,"P";"Tab2",#N/A,FALSE,"P"}</definedName>
    <definedName name="ooo" localSheetId="31" hidden="1">{"Tab1",#N/A,FALSE,"P";"Tab2",#N/A,FALSE,"P"}</definedName>
    <definedName name="ooo" hidden="1">{"Tab1",#N/A,FALSE,"P";"Tab2",#N/A,FALSE,"P"}</definedName>
    <definedName name="oooo" localSheetId="52" hidden="1">{"Tab1",#N/A,FALSE,"P";"Tab2",#N/A,FALSE,"P"}</definedName>
    <definedName name="oooo" localSheetId="53" hidden="1">{"Tab1",#N/A,FALSE,"P";"Tab2",#N/A,FALSE,"P"}</definedName>
    <definedName name="oooo" localSheetId="8" hidden="1">{"Tab1",#N/A,FALSE,"P";"Tab2",#N/A,FALSE,"P"}</definedName>
    <definedName name="oooo" localSheetId="54" hidden="1">{"Tab1",#N/A,FALSE,"P";"Tab2",#N/A,FALSE,"P"}</definedName>
    <definedName name="oooo" localSheetId="28" hidden="1">{"Tab1",#N/A,FALSE,"P";"Tab2",#N/A,FALSE,"P"}</definedName>
    <definedName name="oooo" localSheetId="30" hidden="1">{"Tab1",#N/A,FALSE,"P";"Tab2",#N/A,FALSE,"P"}</definedName>
    <definedName name="oooo" localSheetId="31" hidden="1">{"Tab1",#N/A,FALSE,"P";"Tab2",#N/A,FALSE,"P"}</definedName>
    <definedName name="oooo" hidden="1">{"Tab1",#N/A,FALSE,"P";"Tab2",#N/A,FALSE,"P"}</definedName>
    <definedName name="OpRiskApproach">[135]Parameters!$C$346:$C$347</definedName>
    <definedName name="opu" localSheetId="52" hidden="1">{"Riqfin97",#N/A,FALSE,"Tran";"Riqfinpro",#N/A,FALSE,"Tran"}</definedName>
    <definedName name="opu" localSheetId="53" hidden="1">{"Riqfin97",#N/A,FALSE,"Tran";"Riqfinpro",#N/A,FALSE,"Tran"}</definedName>
    <definedName name="opu" localSheetId="8" hidden="1">{"Riqfin97",#N/A,FALSE,"Tran";"Riqfinpro",#N/A,FALSE,"Tran"}</definedName>
    <definedName name="opu" localSheetId="54" hidden="1">{"Riqfin97",#N/A,FALSE,"Tran";"Riqfinpro",#N/A,FALSE,"Tran"}</definedName>
    <definedName name="opu" localSheetId="28" hidden="1">{"Riqfin97",#N/A,FALSE,"Tran";"Riqfinpro",#N/A,FALSE,"Tran"}</definedName>
    <definedName name="opu" localSheetId="30" hidden="1">{"Riqfin97",#N/A,FALSE,"Tran";"Riqfinpro",#N/A,FALSE,"Tran"}</definedName>
    <definedName name="opu" localSheetId="31" hidden="1">{"Riqfin97",#N/A,FALSE,"Tran";"Riqfinpro",#N/A,FALSE,"Tran"}</definedName>
    <definedName name="opu" hidden="1">{"Riqfin97",#N/A,FALSE,"Tran";"Riqfinpro",#N/A,FALSE,"Tran"}</definedName>
    <definedName name="oqui89" localSheetId="52" hidden="1">[101]BOP!$A$36:$IV$36,[101]BOP!$A$44:$IV$44,[101]BOP!$A$59:$IV$59,[101]BOP!#REF!,[101]BOP!#REF!,[101]BOP!$A$79:$IV$79,[101]BOP!$A$81:$IV$88,[101]BOP!#REF!</definedName>
    <definedName name="oqui89" localSheetId="53" hidden="1">[101]BOP!$A$36:$IV$36,[101]BOP!$A$44:$IV$44,[101]BOP!$A$59:$IV$59,[101]BOP!#REF!,[101]BOP!#REF!,[101]BOP!$A$79:$IV$79,[101]BOP!$A$81:$IV$88,[101]BOP!#REF!</definedName>
    <definedName name="oqui89" localSheetId="28" hidden="1">[101]BOP!$A$36:$IV$36,[101]BOP!$A$44:$IV$44,[101]BOP!$A$59:$IV$59,[101]BOP!#REF!,[101]BOP!#REF!,[101]BOP!$A$79:$IV$79,[101]BOP!$A$81:$IV$88,[101]BOP!#REF!</definedName>
    <definedName name="oqui89" localSheetId="31" hidden="1">[101]BOP!$A$36:$IV$36,[101]BOP!$A$44:$IV$44,[101]BOP!$A$59:$IV$59,[101]BOP!#REF!,[101]BOP!#REF!,[101]BOP!$A$79:$IV$79,[101]BOP!$A$81:$IV$88,[101]BOP!#REF!</definedName>
    <definedName name="oqui89" hidden="1">[101]BOP!$A$36:$IV$36,[101]BOP!$A$44:$IV$44,[101]BOP!$A$59:$IV$59,[101]BOP!#REF!,[101]BOP!#REF!,[101]BOP!$A$79:$IV$79,[101]BOP!$A$81:$IV$88,[101]BOP!#REF!</definedName>
    <definedName name="Oracle_datelist">[84]!Table_Date2[[#Headers],[CLOSEDATE]]</definedName>
    <definedName name="OrderTable" localSheetId="52" hidden="1">#REF!</definedName>
    <definedName name="OrderTable" localSheetId="53" hidden="1">#REF!</definedName>
    <definedName name="OrderTable" localSheetId="28" hidden="1">#REF!</definedName>
    <definedName name="OrderTable" localSheetId="31" hidden="1">#REF!</definedName>
    <definedName name="OrderTable" hidden="1">#REF!</definedName>
    <definedName name="orszag" localSheetId="52">OFFSET(#REF!,'1. függelék'!Abr_kezdet-1,0,COUNT(#REF!)-'1. függelék'!Abr_kezdet+2)</definedName>
    <definedName name="orszag" localSheetId="53">OFFSET(#REF!,'2. függelék'!Abr_kezdet-1,0,COUNT(#REF!)-'2. függelék'!Abr_kezdet+2)</definedName>
    <definedName name="orszag" localSheetId="8">OFFSET(#REF!,Abr_kezdet-1,0,COUNT(#REF!)-Abr_kezdet+2)</definedName>
    <definedName name="orszag" localSheetId="54">OFFSET(#REF!,Abr_kezdet-1,0,COUNT(#REF!)-Abr_kezdet+2)</definedName>
    <definedName name="orszag">OFFSET(#REF!,Abr_kezdet-1,0,COUNT(#REF!)-Abr_kezdet+2)</definedName>
    <definedName name="Országlista">OFFSET(#REF!,0,0,COUNTA(#REF!),1)</definedName>
    <definedName name="os">#REF!</definedName>
    <definedName name="Otevharom">OFFSET([119]Spreadek!$B$3,0,0,COUNTA([119]Spreadek!$B$3:$B$4864),1)</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[136]!Táblázat1[#Data]</definedName>
    <definedName name="OUT" localSheetId="52" hidden="1">{#N/A,#N/A,FALSE,"B061196P";#N/A,#N/A,FALSE,"B061196";#N/A,#N/A,FALSE,"Relatório1";#N/A,#N/A,FALSE,"Relatório2";#N/A,#N/A,FALSE,"Relatório3";#N/A,#N/A,FALSE,"Relatório4 ";#N/A,#N/A,FALSE,"Relatório5";#N/A,#N/A,FALSE,"Relatório6";#N/A,#N/A,FALSE,"Relatório7";#N/A,#N/A,FALSE,"Relatório8"}</definedName>
    <definedName name="OUT" localSheetId="53"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54"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30"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'[137]C.8'!$A$5:$A$29</definedName>
    <definedName name="outline1">'[137]C.8'!$A$5:$A$29</definedName>
    <definedName name="OUTPUTGAP" localSheetId="52">#REF!</definedName>
    <definedName name="OUTPUTGAP" localSheetId="53">#REF!</definedName>
    <definedName name="OUTPUTGAP">#REF!</definedName>
    <definedName name="ownership" localSheetId="52">#REF!</definedName>
    <definedName name="ownership" localSheetId="53">#REF!</definedName>
    <definedName name="ownership">#REF!</definedName>
    <definedName name="OXON" localSheetId="52">#REF!</definedName>
    <definedName name="OXON" localSheetId="53">#REF!</definedName>
    <definedName name="OXON">#REF!</definedName>
    <definedName name="ötévesfelár">OFFSET('[80]M13. ábra_chart'!$E$9,1,0,COUNT('[80]M13. ábra_chart'!$D:$D),1)</definedName>
    <definedName name="p" localSheetId="52" hidden="1">{"Riqfin97",#N/A,FALSE,"Tran";"Riqfinpro",#N/A,FALSE,"Tran"}</definedName>
    <definedName name="p" localSheetId="53" hidden="1">{"Riqfin97",#N/A,FALSE,"Tran";"Riqfinpro",#N/A,FALSE,"Tran"}</definedName>
    <definedName name="p" localSheetId="8" hidden="1">{"Riqfin97",#N/A,FALSE,"Tran";"Riqfinpro",#N/A,FALSE,"Tran"}</definedName>
    <definedName name="p" localSheetId="54" hidden="1">{"Riqfin97",#N/A,FALSE,"Tran";"Riqfinpro",#N/A,FALSE,"Tran"}</definedName>
    <definedName name="p" localSheetId="28" hidden="1">{"Riqfin97",#N/A,FALSE,"Tran";"Riqfinpro",#N/A,FALSE,"Tran"}</definedName>
    <definedName name="p" localSheetId="30" hidden="1">{"Riqfin97",#N/A,FALSE,"Tran";"Riqfinpro",#N/A,FALSE,"Tran"}</definedName>
    <definedName name="p" localSheetId="31" hidden="1">{"Riqfin97",#N/A,FALSE,"Tran";"Riqfinpro",#N/A,FALSE,"Tran"}</definedName>
    <definedName name="p" hidden="1">{"Riqfin97",#N/A,FALSE,"Tran";"Riqfinpro",#N/A,FALSE,"Tran"}</definedName>
    <definedName name="ParamsCopy">#REF!</definedName>
    <definedName name="ParamsPaste">#REF!</definedName>
    <definedName name="pervalt" localSheetId="52">OFFSET(#REF!,1-#REF!,0,#REF!,1)</definedName>
    <definedName name="pervalt" localSheetId="53">OFFSET(#REF!,1-#REF!,0,#REF!,1)</definedName>
    <definedName name="pervalt">OFFSET(#REF!,1-#REF!,0,#REF!,1)</definedName>
    <definedName name="pervaltmunkanap" localSheetId="52">OFFSET(#REF!,1-#REF!,0,#REF!,1)</definedName>
    <definedName name="pervaltmunkanap" localSheetId="53">OFFSET(#REF!,1-#REF!,0,#REF!,1)</definedName>
    <definedName name="pervaltmunkanap">OFFSET(#REF!,1-#REF!,0,#REF!,1)</definedName>
    <definedName name="pit" localSheetId="52" hidden="1">{"Riqfin97",#N/A,FALSE,"Tran";"Riqfinpro",#N/A,FALSE,"Tran"}</definedName>
    <definedName name="pit" localSheetId="53" hidden="1">{"Riqfin97",#N/A,FALSE,"Tran";"Riqfinpro",#N/A,FALSE,"Tran"}</definedName>
    <definedName name="pit" localSheetId="8" hidden="1">{"Riqfin97",#N/A,FALSE,"Tran";"Riqfinpro",#N/A,FALSE,"Tran"}</definedName>
    <definedName name="pit" localSheetId="54" hidden="1">{"Riqfin97",#N/A,FALSE,"Tran";"Riqfinpro",#N/A,FALSE,"Tran"}</definedName>
    <definedName name="pit" localSheetId="28" hidden="1">{"Riqfin97",#N/A,FALSE,"Tran";"Riqfinpro",#N/A,FALSE,"Tran"}</definedName>
    <definedName name="pit" localSheetId="30" hidden="1">{"Riqfin97",#N/A,FALSE,"Tran";"Riqfinpro",#N/A,FALSE,"Tran"}</definedName>
    <definedName name="pit" localSheetId="31" hidden="1">{"Riqfin97",#N/A,FALSE,"Tran";"Riqfinpro",#N/A,FALSE,"Tran"}</definedName>
    <definedName name="pit" hidden="1">{"Riqfin97",#N/A,FALSE,"Tran";"Riqfinpro",#N/A,FALSE,"Tran"}</definedName>
    <definedName name="pl" hidden="1">[4]Market!#REF!</definedName>
    <definedName name="PLN" localSheetId="52">#REF!</definedName>
    <definedName name="PLN" localSheetId="53">#REF!</definedName>
    <definedName name="PLN">#REF!</definedName>
    <definedName name="pol" localSheetId="31" hidden="1">[52]A!#REF!</definedName>
    <definedName name="pol" hidden="1">[52]A!#REF!</definedName>
    <definedName name="popl" localSheetId="52" hidden="1">#REF!</definedName>
    <definedName name="popl" localSheetId="53" hidden="1">#REF!</definedName>
    <definedName name="popl" localSheetId="28" hidden="1">#REF!</definedName>
    <definedName name="popl" localSheetId="31" hidden="1">#REF!</definedName>
    <definedName name="popl" hidden="1">#REF!</definedName>
    <definedName name="portf_házt_30_90">OFFSET([76]ábrák_adat!$E$67,0,0,[76]ábrák_adat!$A$66,1)</definedName>
    <definedName name="portf_házt_90_felett">OFFSET([76]ábrák_adat!$F$67,0,0,[76]ábrák_adat!$A$66,1)</definedName>
    <definedName name="portf_házt_értékveszt">OFFSET([76]ábrák_adat!$G$67,0,0,[76]ábrák_adat!$A$66,1)</definedName>
    <definedName name="portf_váll_30_90">OFFSET([76]ábrák_adat!$B$67,0,0,[76]ábrák_adat!$A$66,1)</definedName>
    <definedName name="portf_váll_90_felett">OFFSET([76]ábrák_adat!$C$67,0,0,[76]ábrák_adat!$A$66,1)</definedName>
    <definedName name="portf_váll_értékveszt">OFFSET([76]ábrák_adat!$D$67,0,0,[76]ábrák_adat!$A$66,1)</definedName>
    <definedName name="poszt_1">[126]torzs!$A$2:$A$10</definedName>
    <definedName name="poszt_2">[126]torzs!$A$2:$A$11</definedName>
    <definedName name="POWYS" localSheetId="52">#REF!</definedName>
    <definedName name="POWYS" localSheetId="53">#REF!</definedName>
    <definedName name="POWYS">#REF!</definedName>
    <definedName name="pp" localSheetId="52" hidden="1">{"Riqfin97",#N/A,FALSE,"Tran";"Riqfinpro",#N/A,FALSE,"Tran"}</definedName>
    <definedName name="pp" localSheetId="53" hidden="1">{"Riqfin97",#N/A,FALSE,"Tran";"Riqfinpro",#N/A,FALSE,"Tran"}</definedName>
    <definedName name="pp" localSheetId="8" hidden="1">{"Riqfin97",#N/A,FALSE,"Tran";"Riqfinpro",#N/A,FALSE,"Tran"}</definedName>
    <definedName name="pp" localSheetId="54" hidden="1">{"Riqfin97",#N/A,FALSE,"Tran";"Riqfinpro",#N/A,FALSE,"Tran"}</definedName>
    <definedName name="pp" localSheetId="28" hidden="1">{"Riqfin97",#N/A,FALSE,"Tran";"Riqfinpro",#N/A,FALSE,"Tran"}</definedName>
    <definedName name="pp" localSheetId="30" hidden="1">{"Riqfin97",#N/A,FALSE,"Tran";"Riqfinpro",#N/A,FALSE,"Tran"}</definedName>
    <definedName name="pp" localSheetId="31" hidden="1">{"Riqfin97",#N/A,FALSE,"Tran";"Riqfinpro",#N/A,FALSE,"Tran"}</definedName>
    <definedName name="pp" hidden="1">{"Riqfin97",#N/A,FALSE,"Tran";"Riqfinpro",#N/A,FALSE,"Tran"}</definedName>
    <definedName name="ppp" localSheetId="52" hidden="1">{"Riqfin97",#N/A,FALSE,"Tran";"Riqfinpro",#N/A,FALSE,"Tran"}</definedName>
    <definedName name="ppp" localSheetId="53" hidden="1">{"Riqfin97",#N/A,FALSE,"Tran";"Riqfinpro",#N/A,FALSE,"Tran"}</definedName>
    <definedName name="ppp" localSheetId="8" hidden="1">{"Riqfin97",#N/A,FALSE,"Tran";"Riqfinpro",#N/A,FALSE,"Tran"}</definedName>
    <definedName name="ppp" localSheetId="54" hidden="1">{"Riqfin97",#N/A,FALSE,"Tran";"Riqfinpro",#N/A,FALSE,"Tran"}</definedName>
    <definedName name="ppp" localSheetId="28" hidden="1">{"Riqfin97",#N/A,FALSE,"Tran";"Riqfinpro",#N/A,FALSE,"Tran"}</definedName>
    <definedName name="ppp" localSheetId="30" hidden="1">{"Riqfin97",#N/A,FALSE,"Tran";"Riqfinpro",#N/A,FALSE,"Tran"}</definedName>
    <definedName name="ppp" localSheetId="31" hidden="1">{"Riqfin97",#N/A,FALSE,"Tran";"Riqfinpro",#N/A,FALSE,"Tran"}</definedName>
    <definedName name="ppp" hidden="1">{"Riqfin97",#N/A,FALSE,"Tran";"Riqfinpro",#N/A,FALSE,"Tran"}</definedName>
    <definedName name="pppppp" localSheetId="52" hidden="1">{"Riqfin97",#N/A,FALSE,"Tran";"Riqfinpro",#N/A,FALSE,"Tran"}</definedName>
    <definedName name="pppppp" localSheetId="53" hidden="1">{"Riqfin97",#N/A,FALSE,"Tran";"Riqfinpro",#N/A,FALSE,"Tran"}</definedName>
    <definedName name="pppppp" localSheetId="8" hidden="1">{"Riqfin97",#N/A,FALSE,"Tran";"Riqfinpro",#N/A,FALSE,"Tran"}</definedName>
    <definedName name="pppppp" localSheetId="54" hidden="1">{"Riqfin97",#N/A,FALSE,"Tran";"Riqfinpro",#N/A,FALSE,"Tran"}</definedName>
    <definedName name="pppppp" localSheetId="28" hidden="1">{"Riqfin97",#N/A,FALSE,"Tran";"Riqfinpro",#N/A,FALSE,"Tran"}</definedName>
    <definedName name="pppppp" localSheetId="30" hidden="1">{"Riqfin97",#N/A,FALSE,"Tran";"Riqfinpro",#N/A,FALSE,"Tran"}</definedName>
    <definedName name="pppppp" localSheetId="31" hidden="1">{"Riqfin97",#N/A,FALSE,"Tran";"Riqfinpro",#N/A,FALSE,"Tran"}</definedName>
    <definedName name="pppppp" hidden="1">{"Riqfin97",#N/A,FALSE,"Tran";"Riqfinpro",#N/A,FALSE,"Tran"}</definedName>
    <definedName name="premium">OFFSET(#REF!,0,0,COUNT(#REF!),1)</definedName>
    <definedName name="PRINT">[29]Market!#REF!</definedName>
    <definedName name="print..area" localSheetId="52">#REF!</definedName>
    <definedName name="print..area" localSheetId="53">#REF!</definedName>
    <definedName name="print..area">#REF!</definedName>
    <definedName name="Print_Area_MI" localSheetId="52">#REF!</definedName>
    <definedName name="Print_Area_MI" localSheetId="53">#REF!</definedName>
    <definedName name="Print_Area_MI">#REF!</definedName>
    <definedName name="Print_Area_MI_11" localSheetId="52">#REF!</definedName>
    <definedName name="Print_Area_MI_11" localSheetId="53">#REF!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int1">#REF!</definedName>
    <definedName name="printy1">#REF!</definedName>
    <definedName name="ProdForm" localSheetId="28" hidden="1">#REF!</definedName>
    <definedName name="ProdForm" localSheetId="31" hidden="1">#REF!</definedName>
    <definedName name="ProdForm" hidden="1">#REF!</definedName>
    <definedName name="Product" localSheetId="28" hidden="1">#REF!</definedName>
    <definedName name="Product" localSheetId="31" hidden="1">#REF!</definedName>
    <definedName name="Product" hidden="1">#REF!</definedName>
    <definedName name="provide_car_provisions_CZ">OFFSET([91]data!$T$2,0,0,COUNTA([91]data!$T$1:$T$65536)-1,1)</definedName>
    <definedName name="provide_car_provisions_CZ_H">OFFSET([92]data!$T$2,0,0,COUNTA([92]data!$T$1:$T$65536)-1,1)</definedName>
    <definedName name="provide_car_provisions_EN">OFFSET([91]data!$U$2,0,0,COUNTA([91]data!$U$1:$U$65536)-1,1)</definedName>
    <definedName name="provide_car_provisions_EN_H">OFFSET([92]data!$U$2,0,0,COUNTA([92]data!$U$1:$U$65536)-1,1)</definedName>
    <definedName name="pszolg_int">OFFSET('[115]ULC YoY'!$J$30,0,0,COUNT([115]ULC!$A$30:$A$200),1)</definedName>
    <definedName name="pszolg_intalk">OFFSET('[115]ULC YoY'!$P$30,0,0,COUNT([115]ULC!$A$30:$A$200),1)</definedName>
    <definedName name="pszolg_lfs">OFFSET('[115]ULC YoY'!$D$30,0,0,COUNT([115]ULC!$A$30:$A$200),1)</definedName>
    <definedName name="pti" localSheetId="52" hidden="1">{"'előző év december'!$A$2:$CP$214"}</definedName>
    <definedName name="pti" localSheetId="53" hidden="1">{"'előző év december'!$A$2:$CP$214"}</definedName>
    <definedName name="pti" localSheetId="8" hidden="1">{"'előző év december'!$A$2:$CP$214"}</definedName>
    <definedName name="pti" localSheetId="54" hidden="1">{"'előző év december'!$A$2:$CP$214"}</definedName>
    <definedName name="pti" localSheetId="34" hidden="1">{"'előző év december'!$A$2:$CP$214"}</definedName>
    <definedName name="pti" localSheetId="27" hidden="1">{"'előző év december'!$A$2:$CP$214"}</definedName>
    <definedName name="pti" localSheetId="28" hidden="1">{"'előző év december'!$A$2:$CP$214"}</definedName>
    <definedName name="pti" localSheetId="30" hidden="1">{"'előző év december'!$A$2:$CP$214"}</definedName>
    <definedName name="pti" localSheetId="31" hidden="1">{"'előző év december'!$A$2:$CP$214"}</definedName>
    <definedName name="pti" hidden="1">{"'előző év december'!$A$2:$CP$214"}</definedName>
    <definedName name="q">#REF!</definedName>
    <definedName name="qaz" localSheetId="52" hidden="1">{"Tab1",#N/A,FALSE,"P";"Tab2",#N/A,FALSE,"P"}</definedName>
    <definedName name="qaz" localSheetId="53" hidden="1">{"Tab1",#N/A,FALSE,"P";"Tab2",#N/A,FALSE,"P"}</definedName>
    <definedName name="qaz" localSheetId="8" hidden="1">{"Tab1",#N/A,FALSE,"P";"Tab2",#N/A,FALSE,"P"}</definedName>
    <definedName name="qaz" localSheetId="54" hidden="1">{"Tab1",#N/A,FALSE,"P";"Tab2",#N/A,FALSE,"P"}</definedName>
    <definedName name="qaz" localSheetId="28" hidden="1">{"Tab1",#N/A,FALSE,"P";"Tab2",#N/A,FALSE,"P"}</definedName>
    <definedName name="qaz" localSheetId="30" hidden="1">{"Tab1",#N/A,FALSE,"P";"Tab2",#N/A,FALSE,"P"}</definedName>
    <definedName name="qaz" localSheetId="31" hidden="1">{"Tab1",#N/A,FALSE,"P";"Tab2",#N/A,FALSE,"P"}</definedName>
    <definedName name="qaz" hidden="1">{"Tab1",#N/A,FALSE,"P";"Tab2",#N/A,FALSE,"P"}</definedName>
    <definedName name="QCNR2" localSheetId="52" hidden="1">{#N/A,#N/A,FALSE,"B061196P";#N/A,#N/A,FALSE,"B061196";#N/A,#N/A,FALSE,"Relatório1";#N/A,#N/A,FALSE,"Relatório2";#N/A,#N/A,FALSE,"Relatório3";#N/A,#N/A,FALSE,"Relatório4 ";#N/A,#N/A,FALSE,"Relatório5";#N/A,#N/A,FALSE,"Relatório6";#N/A,#N/A,FALSE,"Relatório7";#N/A,#N/A,FALSE,"Relatório8"}</definedName>
    <definedName name="QCNR2" localSheetId="53"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54"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30"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52" hidden="1">{"Tab1",#N/A,FALSE,"P";"Tab2",#N/A,FALSE,"P"}</definedName>
    <definedName name="qer" localSheetId="53" hidden="1">{"Tab1",#N/A,FALSE,"P";"Tab2",#N/A,FALSE,"P"}</definedName>
    <definedName name="qer" localSheetId="8" hidden="1">{"Tab1",#N/A,FALSE,"P";"Tab2",#N/A,FALSE,"P"}</definedName>
    <definedName name="qer" localSheetId="54" hidden="1">{"Tab1",#N/A,FALSE,"P";"Tab2",#N/A,FALSE,"P"}</definedName>
    <definedName name="qer" localSheetId="28" hidden="1">{"Tab1",#N/A,FALSE,"P";"Tab2",#N/A,FALSE,"P"}</definedName>
    <definedName name="qer" localSheetId="30" hidden="1">{"Tab1",#N/A,FALSE,"P";"Tab2",#N/A,FALSE,"P"}</definedName>
    <definedName name="qer" localSheetId="31" hidden="1">{"Tab1",#N/A,FALSE,"P";"Tab2",#N/A,FALSE,"P"}</definedName>
    <definedName name="qer" hidden="1">{"Tab1",#N/A,FALSE,"P";"Tab2",#N/A,FALSE,"P"}</definedName>
    <definedName name="qq" hidden="1">'[120]J(Priv.Cap)'!#REF!</definedName>
    <definedName name="qqq" localSheetId="52" hidden="1">{"Minpmon",#N/A,FALSE,"Monthinput"}</definedName>
    <definedName name="qqq" localSheetId="53" hidden="1">{"Minpmon",#N/A,FALSE,"Monthinput"}</definedName>
    <definedName name="qqq" localSheetId="8" hidden="1">{"Minpmon",#N/A,FALSE,"Monthinput"}</definedName>
    <definedName name="qqq" localSheetId="54" hidden="1">{"Minpmon",#N/A,FALSE,"Monthinput"}</definedName>
    <definedName name="qqq" localSheetId="28" hidden="1">{"Minpmon",#N/A,FALSE,"Monthinput"}</definedName>
    <definedName name="qqq" localSheetId="30" hidden="1">{"Minpmon",#N/A,FALSE,"Monthinput"}</definedName>
    <definedName name="qqq" localSheetId="31" hidden="1">{"Minpmon",#N/A,FALSE,"Monthinput"}</definedName>
    <definedName name="qqq" hidden="1">{"Minpmon",#N/A,FALSE,"Monthinput"}</definedName>
    <definedName name="qqqqq" localSheetId="52" hidden="1">{"Minpmon",#N/A,FALSE,"Monthinput"}</definedName>
    <definedName name="qqqqq" localSheetId="53" hidden="1">{"Minpmon",#N/A,FALSE,"Monthinput"}</definedName>
    <definedName name="qqqqq" localSheetId="8" hidden="1">{"Minpmon",#N/A,FALSE,"Monthinput"}</definedName>
    <definedName name="qqqqq" localSheetId="54" hidden="1">{"Minpmon",#N/A,FALSE,"Monthinput"}</definedName>
    <definedName name="qqqqq" localSheetId="28" hidden="1">{"Minpmon",#N/A,FALSE,"Monthinput"}</definedName>
    <definedName name="qqqqq" localSheetId="30" hidden="1">{"Minpmon",#N/A,FALSE,"Monthinput"}</definedName>
    <definedName name="qqqqq" localSheetId="31" hidden="1">{"Minpmon",#N/A,FALSE,"Monthinput"}</definedName>
    <definedName name="qqqqq" hidden="1">{"Minpmon",#N/A,FALSE,"Monthinput"}</definedName>
    <definedName name="qqqqqq" localSheetId="52" hidden="1">{"Riqfin97",#N/A,FALSE,"Tran";"Riqfinpro",#N/A,FALSE,"Tran"}</definedName>
    <definedName name="qqqqqq" localSheetId="53" hidden="1">{"Riqfin97",#N/A,FALSE,"Tran";"Riqfinpro",#N/A,FALSE,"Tran"}</definedName>
    <definedName name="qqqqqq" localSheetId="8" hidden="1">{"Riqfin97",#N/A,FALSE,"Tran";"Riqfinpro",#N/A,FALSE,"Tran"}</definedName>
    <definedName name="qqqqqq" localSheetId="54" hidden="1">{"Riqfin97",#N/A,FALSE,"Tran";"Riqfinpro",#N/A,FALSE,"Tran"}</definedName>
    <definedName name="qqqqqq" localSheetId="28" hidden="1">{"Riqfin97",#N/A,FALSE,"Tran";"Riqfinpro",#N/A,FALSE,"Tran"}</definedName>
    <definedName name="qqqqqq" localSheetId="30" hidden="1">{"Riqfin97",#N/A,FALSE,"Tran";"Riqfinpro",#N/A,FALSE,"Tran"}</definedName>
    <definedName name="qqqqqq" localSheetId="31" hidden="1">{"Riqfin97",#N/A,FALSE,"Tran";"Riqfinpro",#N/A,FALSE,"Tran"}</definedName>
    <definedName name="qqqqqq" hidden="1">{"Riqfin97",#N/A,FALSE,"Tran";"Riqfinpro",#N/A,FALSE,"Tran"}</definedName>
    <definedName name="qqqqqqqqqq" localSheetId="52" hidden="1">{"Riqfin97",#N/A,FALSE,"Tran";"Riqfinpro",#N/A,FALSE,"Tran"}</definedName>
    <definedName name="qqqqqqqqqq" localSheetId="53" hidden="1">{"Riqfin97",#N/A,FALSE,"Tran";"Riqfinpro",#N/A,FALSE,"Tran"}</definedName>
    <definedName name="qqqqqqqqqq" localSheetId="8" hidden="1">{"Riqfin97",#N/A,FALSE,"Tran";"Riqfinpro",#N/A,FALSE,"Tran"}</definedName>
    <definedName name="qqqqqqqqqq" localSheetId="54" hidden="1">{"Riqfin97",#N/A,FALSE,"Tran";"Riqfinpro",#N/A,FALSE,"Tran"}</definedName>
    <definedName name="qqqqqqqqqq" localSheetId="28" hidden="1">{"Riqfin97",#N/A,FALSE,"Tran";"Riqfinpro",#N/A,FALSE,"Tran"}</definedName>
    <definedName name="qqqqqqqqqq" localSheetId="30" hidden="1">{"Riqfin97",#N/A,FALSE,"Tran";"Riqfinpro",#N/A,FALSE,"Tran"}</definedName>
    <definedName name="qqqqqqqqqq" localSheetId="31" hidden="1">{"Riqfin97",#N/A,FALSE,"Tran";"Riqfinpro",#N/A,FALSE,"Tran"}</definedName>
    <definedName name="qqqqqqqqqq" hidden="1">{"Riqfin97",#N/A,FALSE,"Tran";"Riqfinpro",#N/A,FALSE,"Tran"}</definedName>
    <definedName name="Query">[84]!Alap_query[[#Headers],[CLOSEDATE]]</definedName>
    <definedName name="Query2" localSheetId="52">#REF!</definedName>
    <definedName name="Query2" localSheetId="53">#REF!</definedName>
    <definedName name="Query2">#REF!</definedName>
    <definedName name="Query3" localSheetId="52">#REF!</definedName>
    <definedName name="Query3" localSheetId="53">#REF!</definedName>
    <definedName name="Query3">#REF!</definedName>
    <definedName name="qweqwe" localSheetId="52" hidden="1">[29]Market!#REF!</definedName>
    <definedName name="qweqwe" localSheetId="53" hidden="1">[29]Market!#REF!</definedName>
    <definedName name="qweqwe" localSheetId="31" hidden="1">[29]Market!#REF!</definedName>
    <definedName name="qweqwe" hidden="1">[29]Market!#REF!</definedName>
    <definedName name="qwer" localSheetId="52" hidden="1">{"Tab1",#N/A,FALSE,"P";"Tab2",#N/A,FALSE,"P"}</definedName>
    <definedName name="qwer" localSheetId="53" hidden="1">{"Tab1",#N/A,FALSE,"P";"Tab2",#N/A,FALSE,"P"}</definedName>
    <definedName name="qwer" localSheetId="8" hidden="1">{"Tab1",#N/A,FALSE,"P";"Tab2",#N/A,FALSE,"P"}</definedName>
    <definedName name="qwer" localSheetId="54" hidden="1">{"Tab1",#N/A,FALSE,"P";"Tab2",#N/A,FALSE,"P"}</definedName>
    <definedName name="qwer" localSheetId="28" hidden="1">{"Tab1",#N/A,FALSE,"P";"Tab2",#N/A,FALSE,"P"}</definedName>
    <definedName name="qwer" localSheetId="30" hidden="1">{"Tab1",#N/A,FALSE,"P";"Tab2",#N/A,FALSE,"P"}</definedName>
    <definedName name="qwer" localSheetId="31" hidden="1">{"Tab1",#N/A,FALSE,"P";"Tab2",#N/A,FALSE,"P"}</definedName>
    <definedName name="qwer" hidden="1">{"Tab1",#N/A,FALSE,"P";"Tab2",#N/A,FALSE,"P"}</definedName>
    <definedName name="qwerw" localSheetId="52" hidden="1">{"'előző év december'!$A$2:$CP$214"}</definedName>
    <definedName name="qwerw" localSheetId="53" hidden="1">{"'előző év december'!$A$2:$CP$214"}</definedName>
    <definedName name="qwerw" localSheetId="8" hidden="1">{"'előző év december'!$A$2:$CP$214"}</definedName>
    <definedName name="qwerw" localSheetId="54" hidden="1">{"'előző év december'!$A$2:$CP$214"}</definedName>
    <definedName name="qwerw" localSheetId="34" hidden="1">{"'előző év december'!$A$2:$CP$214"}</definedName>
    <definedName name="qwerw" localSheetId="27" hidden="1">{"'előző év december'!$A$2:$CP$214"}</definedName>
    <definedName name="qwerw" localSheetId="28" hidden="1">{"'előző év december'!$A$2:$CP$214"}</definedName>
    <definedName name="qwerw" localSheetId="30" hidden="1">{"'előző év december'!$A$2:$CP$214"}</definedName>
    <definedName name="qwerw" localSheetId="31" hidden="1">{"'előző év december'!$A$2:$CP$214"}</definedName>
    <definedName name="qwerw" hidden="1">{"'előző év december'!$A$2:$CP$214"}</definedName>
    <definedName name="RCArea" hidden="1">#REF!</definedName>
    <definedName name="re" hidden="1">#N/A</definedName>
    <definedName name="realg">OFFSET([106]adatok!$AI$15,0,0,1,COUNT([106]adatok!$AI$1:$IV$1))</definedName>
    <definedName name="Ref_1">[84]Table!$M$2</definedName>
    <definedName name="Ref_2">[84]Table_2!$F$2</definedName>
    <definedName name="reg_fanni">[75]!Táblázat1[#Data]</definedName>
    <definedName name="regiók2" localSheetId="52">#REF!</definedName>
    <definedName name="regiók2" localSheetId="53">#REF!</definedName>
    <definedName name="regiók2">#REF!</definedName>
    <definedName name="Regions" localSheetId="52">#REF!</definedName>
    <definedName name="Regions" localSheetId="53">#REF!</definedName>
    <definedName name="Regions">#REF!</definedName>
    <definedName name="releurczk">OFFSET([107]data!$H$2,0,0,COUNTA([107]data!$A$1:$A$65536)-1,1)</definedName>
    <definedName name="releurhuf">OFFSET([107]data!$G$2,0,0,COUNTA([107]data!$A$1:$A$65536)-1,1)</definedName>
    <definedName name="releurpln">OFFSET([107]data!$J$2,0,0,COUNTA([107]data!$A$1:$A$65536)-1,1)</definedName>
    <definedName name="releurskk">OFFSET([107]data!$I$2,0,0,COUNTA([107]data!$A$1:$A$65536)-1,1)</definedName>
    <definedName name="remu" localSheetId="52" hidden="1">{#N/A,#N/A,FALSE,"B061196P";#N/A,#N/A,FALSE,"B061196";#N/A,#N/A,FALSE,"Relatório1";#N/A,#N/A,FALSE,"Relatório2";#N/A,#N/A,FALSE,"Relatório3";#N/A,#N/A,FALSE,"Relatório4 ";#N/A,#N/A,FALSE,"Relatório5";#N/A,#N/A,FALSE,"Relatório6";#N/A,#N/A,FALSE,"Relatório7";#N/A,#N/A,FALSE,"Relatório8"}</definedName>
    <definedName name="remu" localSheetId="53"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54"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30"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[138]DroszlaiféleNyitott_pozíció_403!$A$1:$I$32</definedName>
    <definedName name="RES.BPAR" localSheetId="52" hidden="1">{#N/A,#N/A,FALSE,"B061196P";#N/A,#N/A,FALSE,"B061196";#N/A,#N/A,FALSE,"Relatório1";#N/A,#N/A,FALSE,"Relatório2";#N/A,#N/A,FALSE,"Relatório3";#N/A,#N/A,FALSE,"Relatório4 ";#N/A,#N/A,FALSE,"Relatório5";#N/A,#N/A,FALSE,"Relatório6";#N/A,#N/A,FALSE,"Relatório7";#N/A,#N/A,FALSE,"Relatório8"}</definedName>
    <definedName name="RES.BPAR" localSheetId="53"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54"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30"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gf">'[67]Table 39_'!#REF!</definedName>
    <definedName name="rft" localSheetId="52" hidden="1">{"Riqfin97",#N/A,FALSE,"Tran";"Riqfinpro",#N/A,FALSE,"Tran"}</definedName>
    <definedName name="rft" localSheetId="53" hidden="1">{"Riqfin97",#N/A,FALSE,"Tran";"Riqfinpro",#N/A,FALSE,"Tran"}</definedName>
    <definedName name="rft" localSheetId="8" hidden="1">{"Riqfin97",#N/A,FALSE,"Tran";"Riqfinpro",#N/A,FALSE,"Tran"}</definedName>
    <definedName name="rft" localSheetId="54" hidden="1">{"Riqfin97",#N/A,FALSE,"Tran";"Riqfinpro",#N/A,FALSE,"Tran"}</definedName>
    <definedName name="rft" localSheetId="28" hidden="1">{"Riqfin97",#N/A,FALSE,"Tran";"Riqfinpro",#N/A,FALSE,"Tran"}</definedName>
    <definedName name="rft" localSheetId="30" hidden="1">{"Riqfin97",#N/A,FALSE,"Tran";"Riqfinpro",#N/A,FALSE,"Tran"}</definedName>
    <definedName name="rft" localSheetId="31" hidden="1">{"Riqfin97",#N/A,FALSE,"Tran";"Riqfinpro",#N/A,FALSE,"Tran"}</definedName>
    <definedName name="rft" hidden="1">{"Riqfin97",#N/A,FALSE,"Tran";"Riqfinpro",#N/A,FALSE,"Tran"}</definedName>
    <definedName name="rfv" localSheetId="52" hidden="1">{"Tab1",#N/A,FALSE,"P";"Tab2",#N/A,FALSE,"P"}</definedName>
    <definedName name="rfv" localSheetId="53" hidden="1">{"Tab1",#N/A,FALSE,"P";"Tab2",#N/A,FALSE,"P"}</definedName>
    <definedName name="rfv" localSheetId="8" hidden="1">{"Tab1",#N/A,FALSE,"P";"Tab2",#N/A,FALSE,"P"}</definedName>
    <definedName name="rfv" localSheetId="54" hidden="1">{"Tab1",#N/A,FALSE,"P";"Tab2",#N/A,FALSE,"P"}</definedName>
    <definedName name="rfv" localSheetId="28" hidden="1">{"Tab1",#N/A,FALSE,"P";"Tab2",#N/A,FALSE,"P"}</definedName>
    <definedName name="rfv" localSheetId="30" hidden="1">{"Tab1",#N/A,FALSE,"P";"Tab2",#N/A,FALSE,"P"}</definedName>
    <definedName name="rfv" localSheetId="31"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man3M">OFFSET([108]ábrákhoz!$AB$8,[108]ábrákhoz!$Z$1,0,[108]ábrákhoz!$AA$1,1)</definedName>
    <definedName name="romanCDS">OFFSET([108]ábrákhoz!$T$8,[108]ábrákhoz!$Q$1,0,[108]ábrákhoz!$R$1,1)</definedName>
    <definedName name="romandepo">OFFSET([108]ábrákhoz!$CG$8,[108]ábrákhoz!$CU$2,0,[108]ábrákhoz!$CU$3,1)</definedName>
    <definedName name="romanF">OFFSET([108]ábrákhoz!$BZ$8,[108]ábrákhoz!$BY$1,0,[108]ábrákhoz!$BZ$1,1)</definedName>
    <definedName name="romanFX">OFFSET([108]ábrákhoz!$G$8,[108]ábrákhoz!$C$3,0,[108]ábrákhoz!$D$3,1)</definedName>
    <definedName name="romanM">OFFSET([108]ábrákhoz!$AT$8,[108]ábrákhoz!$AR$1,0,[108]ábrákhoz!$AS$1,1)</definedName>
    <definedName name="rowindex">[98]DataInput!$B$37</definedName>
    <definedName name="rowindex2" localSheetId="52">#REF!</definedName>
    <definedName name="rowindex2" localSheetId="53">#REF!</definedName>
    <definedName name="rowindex2">#REF!</definedName>
    <definedName name="rr" localSheetId="52" hidden="1">{"Riqfin97",#N/A,FALSE,"Tran";"Riqfinpro",#N/A,FALSE,"Tran"}</definedName>
    <definedName name="rr" localSheetId="53" hidden="1">{"Riqfin97",#N/A,FALSE,"Tran";"Riqfinpro",#N/A,FALSE,"Tran"}</definedName>
    <definedName name="rr" localSheetId="8" hidden="1">{"Riqfin97",#N/A,FALSE,"Tran";"Riqfinpro",#N/A,FALSE,"Tran"}</definedName>
    <definedName name="rr" localSheetId="54" hidden="1">{"Riqfin97",#N/A,FALSE,"Tran";"Riqfinpro",#N/A,FALSE,"Tran"}</definedName>
    <definedName name="rr" localSheetId="28" hidden="1">{"Riqfin97",#N/A,FALSE,"Tran";"Riqfinpro",#N/A,FALSE,"Tran"}</definedName>
    <definedName name="rr" localSheetId="30" hidden="1">{"Riqfin97",#N/A,FALSE,"Tran";"Riqfinpro",#N/A,FALSE,"Tran"}</definedName>
    <definedName name="rr" localSheetId="31" hidden="1">{"Riqfin97",#N/A,FALSE,"Tran";"Riqfinpro",#N/A,FALSE,"Tran"}</definedName>
    <definedName name="rr" hidden="1">{"Riqfin97",#N/A,FALSE,"Tran";"Riqfinpro",#N/A,FALSE,"Tran"}</definedName>
    <definedName name="rrr" hidden="1">{"Riqfin97",#N/A,FALSE,"Tran";"Riqfinpro",#N/A,FALSE,"Tran"}</definedName>
    <definedName name="rrrgg" localSheetId="52" hidden="1">{"Riqfin97",#N/A,FALSE,"Tran";"Riqfinpro",#N/A,FALSE,"Tran"}</definedName>
    <definedName name="rrrgg" localSheetId="53" hidden="1">{"Riqfin97",#N/A,FALSE,"Tran";"Riqfinpro",#N/A,FALSE,"Tran"}</definedName>
    <definedName name="rrrgg" localSheetId="8" hidden="1">{"Riqfin97",#N/A,FALSE,"Tran";"Riqfinpro",#N/A,FALSE,"Tran"}</definedName>
    <definedName name="rrrgg" localSheetId="54" hidden="1">{"Riqfin97",#N/A,FALSE,"Tran";"Riqfinpro",#N/A,FALSE,"Tran"}</definedName>
    <definedName name="rrrgg" localSheetId="28" hidden="1">{"Riqfin97",#N/A,FALSE,"Tran";"Riqfinpro",#N/A,FALSE,"Tran"}</definedName>
    <definedName name="rrrgg" localSheetId="30" hidden="1">{"Riqfin97",#N/A,FALSE,"Tran";"Riqfinpro",#N/A,FALSE,"Tran"}</definedName>
    <definedName name="rrrgg" localSheetId="31" hidden="1">{"Riqfin97",#N/A,FALSE,"Tran";"Riqfinpro",#N/A,FALSE,"Tran"}</definedName>
    <definedName name="rrrgg" hidden="1">{"Riqfin97",#N/A,FALSE,"Tran";"Riqfinpro",#N/A,FALSE,"Tran"}</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2" hidden="1">{"Tab1",#N/A,FALSE,"P";"Tab2",#N/A,FALSE,"P"}</definedName>
    <definedName name="rrrrrr" localSheetId="53" hidden="1">{"Tab1",#N/A,FALSE,"P";"Tab2",#N/A,FALSE,"P"}</definedName>
    <definedName name="rrrrrr" localSheetId="8" hidden="1">{"Tab1",#N/A,FALSE,"P";"Tab2",#N/A,FALSE,"P"}</definedName>
    <definedName name="rrrrrr" localSheetId="54" hidden="1">{"Tab1",#N/A,FALSE,"P";"Tab2",#N/A,FALSE,"P"}</definedName>
    <definedName name="rrrrrr" localSheetId="28" hidden="1">{"Tab1",#N/A,FALSE,"P";"Tab2",#N/A,FALSE,"P"}</definedName>
    <definedName name="rrrrrr" localSheetId="30" hidden="1">{"Tab1",#N/A,FALSE,"P";"Tab2",#N/A,FALSE,"P"}</definedName>
    <definedName name="rrrrrr" localSheetId="31" hidden="1">{"Tab1",#N/A,FALSE,"P";"Tab2",#N/A,FALSE,"P"}</definedName>
    <definedName name="rrrrrr" hidden="1">{"Tab1",#N/A,FALSE,"P";"Tab2",#N/A,FALSE,"P"}</definedName>
    <definedName name="rrrrrrr" localSheetId="52" hidden="1">{"Tab1",#N/A,FALSE,"P";"Tab2",#N/A,FALSE,"P"}</definedName>
    <definedName name="rrrrrrr" localSheetId="53" hidden="1">{"Tab1",#N/A,FALSE,"P";"Tab2",#N/A,FALSE,"P"}</definedName>
    <definedName name="rrrrrrr" localSheetId="8" hidden="1">{"Tab1",#N/A,FALSE,"P";"Tab2",#N/A,FALSE,"P"}</definedName>
    <definedName name="rrrrrrr" localSheetId="54" hidden="1">{"Tab1",#N/A,FALSE,"P";"Tab2",#N/A,FALSE,"P"}</definedName>
    <definedName name="rrrrrrr" localSheetId="28" hidden="1">{"Tab1",#N/A,FALSE,"P";"Tab2",#N/A,FALSE,"P"}</definedName>
    <definedName name="rrrrrrr" localSheetId="30" hidden="1">{"Tab1",#N/A,FALSE,"P";"Tab2",#N/A,FALSE,"P"}</definedName>
    <definedName name="rrrrrrr" localSheetId="31" hidden="1">{"Tab1",#N/A,FALSE,"P";"Tab2",#N/A,FALSE,"P"}</definedName>
    <definedName name="rrrrrrr" hidden="1">{"Tab1",#N/A,FALSE,"P";"Tab2",#N/A,FALSE,"P"}</definedName>
    <definedName name="rt" localSheetId="52" hidden="1">{"'előző év december'!$A$2:$CP$214"}</definedName>
    <definedName name="rt" localSheetId="53" hidden="1">{"'előző év december'!$A$2:$CP$214"}</definedName>
    <definedName name="rt" localSheetId="8" hidden="1">{"'előző év december'!$A$2:$CP$214"}</definedName>
    <definedName name="rt" localSheetId="54" hidden="1">{"'előző év december'!$A$2:$CP$214"}</definedName>
    <definedName name="rt" localSheetId="34" hidden="1">{"'előző év december'!$A$2:$CP$214"}</definedName>
    <definedName name="rt" localSheetId="27" hidden="1">{"'előző év december'!$A$2:$CP$214"}</definedName>
    <definedName name="rt" localSheetId="28" hidden="1">{"'előző év december'!$A$2:$CP$214"}</definedName>
    <definedName name="rt" localSheetId="30" hidden="1">{"'előző év december'!$A$2:$CP$214"}</definedName>
    <definedName name="rt" localSheetId="31" hidden="1">{"'előző év december'!$A$2:$CP$214"}</definedName>
    <definedName name="rt" hidden="1">{"'előző év december'!$A$2:$CP$214"}</definedName>
    <definedName name="rte" localSheetId="52" hidden="1">{"'előző év december'!$A$2:$CP$214"}</definedName>
    <definedName name="rte" localSheetId="53" hidden="1">{"'előző év december'!$A$2:$CP$214"}</definedName>
    <definedName name="rte" localSheetId="8" hidden="1">{"'előző év december'!$A$2:$CP$214"}</definedName>
    <definedName name="rte" localSheetId="54" hidden="1">{"'előző év december'!$A$2:$CP$214"}</definedName>
    <definedName name="rte" localSheetId="34" hidden="1">{"'előző év december'!$A$2:$CP$214"}</definedName>
    <definedName name="rte" localSheetId="27" hidden="1">{"'előző év december'!$A$2:$CP$214"}</definedName>
    <definedName name="rte" localSheetId="28" hidden="1">{"'előző év december'!$A$2:$CP$214"}</definedName>
    <definedName name="rte" localSheetId="30" hidden="1">{"'előző év december'!$A$2:$CP$214"}</definedName>
    <definedName name="rte" localSheetId="31" hidden="1">{"'előző év december'!$A$2:$CP$214"}</definedName>
    <definedName name="rte" hidden="1">{"'előző év december'!$A$2:$CP$214"}</definedName>
    <definedName name="rtew" localSheetId="52" hidden="1">{"'előző év december'!$A$2:$CP$214"}</definedName>
    <definedName name="rtew" localSheetId="53" hidden="1">{"'előző év december'!$A$2:$CP$214"}</definedName>
    <definedName name="rtew" localSheetId="8" hidden="1">{"'előző év december'!$A$2:$CP$214"}</definedName>
    <definedName name="rtew" localSheetId="54" hidden="1">{"'előző év december'!$A$2:$CP$214"}</definedName>
    <definedName name="rtew" localSheetId="34" hidden="1">{"'előző év december'!$A$2:$CP$214"}</definedName>
    <definedName name="rtew" localSheetId="27" hidden="1">{"'előző év december'!$A$2:$CP$214"}</definedName>
    <definedName name="rtew" localSheetId="28" hidden="1">{"'előző év december'!$A$2:$CP$214"}</definedName>
    <definedName name="rtew" localSheetId="30" hidden="1">{"'előző év december'!$A$2:$CP$214"}</definedName>
    <definedName name="rtew" localSheetId="31" hidden="1">{"'előző év december'!$A$2:$CP$214"}</definedName>
    <definedName name="rtew" hidden="1">{"'előző év december'!$A$2:$CP$214"}</definedName>
    <definedName name="rtn" localSheetId="52" hidden="1">{"'előző év december'!$A$2:$CP$214"}</definedName>
    <definedName name="rtn" localSheetId="53" hidden="1">{"'előző év december'!$A$2:$CP$214"}</definedName>
    <definedName name="rtn" localSheetId="8" hidden="1">{"'előző év december'!$A$2:$CP$214"}</definedName>
    <definedName name="rtn" localSheetId="54" hidden="1">{"'előző év december'!$A$2:$CP$214"}</definedName>
    <definedName name="rtn" localSheetId="34" hidden="1">{"'előző év december'!$A$2:$CP$214"}</definedName>
    <definedName name="rtn" localSheetId="27" hidden="1">{"'előző év december'!$A$2:$CP$214"}</definedName>
    <definedName name="rtn" localSheetId="28" hidden="1">{"'előző év december'!$A$2:$CP$214"}</definedName>
    <definedName name="rtn" localSheetId="30" hidden="1">{"'előző év december'!$A$2:$CP$214"}</definedName>
    <definedName name="rtn" localSheetId="31" hidden="1">{"'előző év december'!$A$2:$CP$214"}</definedName>
    <definedName name="rtn" hidden="1">{"'előző év december'!$A$2:$CP$214"}</definedName>
    <definedName name="RTP" localSheetId="52" hidden="1">{#N/A,#N/A,FALSE,"B061196P";#N/A,#N/A,FALSE,"B061196";#N/A,#N/A,FALSE,"Relatório1";#N/A,#N/A,FALSE,"Relatório2";#N/A,#N/A,FALSE,"Relatório3";#N/A,#N/A,FALSE,"Relatório4 ";#N/A,#N/A,FALSE,"Relatório5";#N/A,#N/A,FALSE,"Relatório6";#N/A,#N/A,FALSE,"Relatório7";#N/A,#N/A,FALSE,"Relatório8"}</definedName>
    <definedName name="RTP" localSheetId="53"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54"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30"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52" hidden="1">{"Main Economic Indicators",#N/A,FALSE,"C"}</definedName>
    <definedName name="rtre" localSheetId="53" hidden="1">{"Main Economic Indicators",#N/A,FALSE,"C"}</definedName>
    <definedName name="rtre" localSheetId="8" hidden="1">{"Main Economic Indicators",#N/A,FALSE,"C"}</definedName>
    <definedName name="rtre" localSheetId="54" hidden="1">{"Main Economic Indicators",#N/A,FALSE,"C"}</definedName>
    <definedName name="rtre" localSheetId="28" hidden="1">{"Main Economic Indicators",#N/A,FALSE,"C"}</definedName>
    <definedName name="rtre" localSheetId="30" hidden="1">{"Main Economic Indicators",#N/A,FALSE,"C"}</definedName>
    <definedName name="rtre" localSheetId="31" hidden="1">{"Main Economic Indicators",#N/A,FALSE,"C"}</definedName>
    <definedName name="rtre" hidden="1">{"Main Economic Indicators",#N/A,FALSE,"C"}</definedName>
    <definedName name="rtz" localSheetId="52" hidden="1">{"'előző év december'!$A$2:$CP$214"}</definedName>
    <definedName name="rtz" localSheetId="53" hidden="1">{"'előző év december'!$A$2:$CP$214"}</definedName>
    <definedName name="rtz" localSheetId="8" hidden="1">{"'előző év december'!$A$2:$CP$214"}</definedName>
    <definedName name="rtz" localSheetId="54" hidden="1">{"'előző év december'!$A$2:$CP$214"}</definedName>
    <definedName name="rtz" localSheetId="34" hidden="1">{"'előző év december'!$A$2:$CP$214"}</definedName>
    <definedName name="rtz" localSheetId="27" hidden="1">{"'előző év december'!$A$2:$CP$214"}</definedName>
    <definedName name="rtz" localSheetId="28" hidden="1">{"'előző év december'!$A$2:$CP$214"}</definedName>
    <definedName name="rtz" localSheetId="30" hidden="1">{"'előző év december'!$A$2:$CP$214"}</definedName>
    <definedName name="rtz" localSheetId="31" hidden="1">{"'előző év december'!$A$2:$CP$214"}</definedName>
    <definedName name="rtz" hidden="1">{"'előző év december'!$A$2:$CP$214"}</definedName>
    <definedName name="rty" localSheetId="52" hidden="1">{"Riqfin97",#N/A,FALSE,"Tran";"Riqfinpro",#N/A,FALSE,"Tran"}</definedName>
    <definedName name="rty" localSheetId="53" hidden="1">{"Riqfin97",#N/A,FALSE,"Tran";"Riqfinpro",#N/A,FALSE,"Tran"}</definedName>
    <definedName name="rty" localSheetId="8" hidden="1">{"Riqfin97",#N/A,FALSE,"Tran";"Riqfinpro",#N/A,FALSE,"Tran"}</definedName>
    <definedName name="rty" localSheetId="54" hidden="1">{"Riqfin97",#N/A,FALSE,"Tran";"Riqfinpro",#N/A,FALSE,"Tran"}</definedName>
    <definedName name="rty" localSheetId="28" hidden="1">{"Riqfin97",#N/A,FALSE,"Tran";"Riqfinpro",#N/A,FALSE,"Tran"}</definedName>
    <definedName name="rty" localSheetId="30" hidden="1">{"Riqfin97",#N/A,FALSE,"Tran";"Riqfinpro",#N/A,FALSE,"Tran"}</definedName>
    <definedName name="rty" localSheetId="31" hidden="1">{"Riqfin97",#N/A,FALSE,"Tran";"Riqfinpro",#N/A,FALSE,"Tran"}</definedName>
    <definedName name="rty" hidden="1">{"Riqfin97",#N/A,FALSE,"Tran";"Riqfinpro",#N/A,FALSE,"Tran"}</definedName>
    <definedName name="rtyty" localSheetId="52" hidden="1">{#N/A,#N/A,FALSE,"B061196P";#N/A,#N/A,FALSE,"B061196";#N/A,#N/A,FALSE,"Relatório1";#N/A,#N/A,FALSE,"Relatório2";#N/A,#N/A,FALSE,"Relatório3";#N/A,#N/A,FALSE,"Relatório4 ";#N/A,#N/A,FALSE,"Relatório5";#N/A,#N/A,FALSE,"Relatório6";#N/A,#N/A,FALSE,"Relatório7";#N/A,#N/A,FALSE,"Relatório8"}</definedName>
    <definedName name="rtyty" localSheetId="53"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54"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30"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52" hidden="1">{#N/A,#N/A,FALSE,"B061196P";#N/A,#N/A,FALSE,"B061196";#N/A,#N/A,FALSE,"Relatório1";#N/A,#N/A,FALSE,"Relatório2";#N/A,#N/A,FALSE,"Relatório3";#N/A,#N/A,FALSE,"Relatório4 ";#N/A,#N/A,FALSE,"Relatório5";#N/A,#N/A,FALSE,"Relatório6";#N/A,#N/A,FALSE,"Relatório7";#N/A,#N/A,FALSE,"Relatório8"}</definedName>
    <definedName name="rtyty1" localSheetId="53"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54"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30"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52" hidden="1">#REF!,#REF!</definedName>
    <definedName name="Rwvu.Export." localSheetId="53" hidden="1">#REF!,#REF!</definedName>
    <definedName name="Rwvu.Export." localSheetId="28" hidden="1">#REF!,#REF!</definedName>
    <definedName name="Rwvu.Export." localSheetId="30" hidden="1">#REF!,#REF!</definedName>
    <definedName name="Rwvu.Export." localSheetId="31" hidden="1">#REF!,#REF!</definedName>
    <definedName name="Rwvu.Export." hidden="1">#REF!,#REF!</definedName>
    <definedName name="Rwvu.IMPORT." localSheetId="28" hidden="1">#REF!</definedName>
    <definedName name="Rwvu.IMPORT." localSheetId="30" hidden="1">#REF!</definedName>
    <definedName name="Rwvu.IMPORT." localSheetId="31" hidden="1">#REF!</definedName>
    <definedName name="Rwvu.IMPORT." hidden="1">#REF!</definedName>
    <definedName name="Rwvu.PLA2." localSheetId="28" hidden="1">'[72]COP FED'!#REF!</definedName>
    <definedName name="Rwvu.PLA2." localSheetId="30" hidden="1">'[72]COP FED'!#REF!</definedName>
    <definedName name="Rwvu.PLA2." localSheetId="31" hidden="1">'[72]COP FED'!#REF!</definedName>
    <definedName name="Rwvu.PLA2." hidden="1">'[72]COP FED'!#REF!</definedName>
    <definedName name="Rwvu.Print." hidden="1">#N/A</definedName>
    <definedName name="Rwvu.sa97." hidden="1">[103]Rev!$B$1:$B$65536,[103]Rev!$C$1:$D$65536,[103]Rev!$AB$1:$AB$65536,[103]Rev!$L$1:$Q$65536</definedName>
    <definedName name="rx" localSheetId="52" hidden="1">#REF!</definedName>
    <definedName name="rx" localSheetId="53" hidden="1">#REF!</definedName>
    <definedName name="rx" localSheetId="28" hidden="1">#REF!</definedName>
    <definedName name="rx" localSheetId="31" hidden="1">#REF!</definedName>
    <definedName name="rx" hidden="1">#REF!</definedName>
    <definedName name="ry" localSheetId="52" hidden="1">#REF!</definedName>
    <definedName name="ry" localSheetId="53" hidden="1">#REF!</definedName>
    <definedName name="ry" localSheetId="28" hidden="1">#REF!</definedName>
    <definedName name="ry" localSheetId="31" hidden="1">#REF!</definedName>
    <definedName name="ry" hidden="1">#REF!</definedName>
    <definedName name="S_GLAM">#REF!</definedName>
    <definedName name="S_YORKS">#REF!</definedName>
    <definedName name="sa" localSheetId="52" hidden="1">{#N/A,#N/A,FALSE,"B061196P";#N/A,#N/A,FALSE,"B061196";#N/A,#N/A,FALSE,"Relatório1";#N/A,#N/A,FALSE,"Relatório2";#N/A,#N/A,FALSE,"Relatório3";#N/A,#N/A,FALSE,"Relatório4 ";#N/A,#N/A,FALSE,"Relatório5";#N/A,#N/A,FALSE,"Relatório6";#N/A,#N/A,FALSE,"Relatório7";#N/A,#N/A,FALSE,"Relatório8"}</definedName>
    <definedName name="sa" localSheetId="53"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54"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30"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52" hidden="1">{"Riqfin97",#N/A,FALSE,"Tran";"Riqfinpro",#N/A,FALSE,"Tran"}</definedName>
    <definedName name="sad" localSheetId="53" hidden="1">{"Riqfin97",#N/A,FALSE,"Tran";"Riqfinpro",#N/A,FALSE,"Tran"}</definedName>
    <definedName name="sad" localSheetId="8" hidden="1">{"Riqfin97",#N/A,FALSE,"Tran";"Riqfinpro",#N/A,FALSE,"Tran"}</definedName>
    <definedName name="sad" localSheetId="54" hidden="1">{"Riqfin97",#N/A,FALSE,"Tran";"Riqfinpro",#N/A,FALSE,"Tran"}</definedName>
    <definedName name="sad" localSheetId="28" hidden="1">{"Riqfin97",#N/A,FALSE,"Tran";"Riqfinpro",#N/A,FALSE,"Tran"}</definedName>
    <definedName name="sad" localSheetId="30" hidden="1">{"Riqfin97",#N/A,FALSE,"Tran";"Riqfinpro",#N/A,FALSE,"Tran"}</definedName>
    <definedName name="sad" localSheetId="31"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7">[134]!save_file</definedName>
    <definedName name="save_file">[134]!save_file</definedName>
    <definedName name="sd" localSheetId="52">#REF!</definedName>
    <definedName name="sd" localSheetId="53">#REF!</definedName>
    <definedName name="sd">#REF!</definedName>
    <definedName name="sdagag" localSheetId="52" hidden="1">{"'előző év december'!$A$2:$CP$214"}</definedName>
    <definedName name="sdagag" localSheetId="53" hidden="1">{"'előző év december'!$A$2:$CP$214"}</definedName>
    <definedName name="sdagag" localSheetId="8" hidden="1">{"'előző év december'!$A$2:$CP$214"}</definedName>
    <definedName name="sdagag" localSheetId="54" hidden="1">{"'előző év december'!$A$2:$CP$214"}</definedName>
    <definedName name="sdagag" localSheetId="34" hidden="1">{"'előző év december'!$A$2:$CP$214"}</definedName>
    <definedName name="sdagag" localSheetId="27" hidden="1">{"'előző év december'!$A$2:$CP$214"}</definedName>
    <definedName name="sdagag" localSheetId="28" hidden="1">{"'előző év december'!$A$2:$CP$214"}</definedName>
    <definedName name="sdagag" localSheetId="30" hidden="1">{"'előző év december'!$A$2:$CP$214"}</definedName>
    <definedName name="sdagag" localSheetId="31" hidden="1">{"'előző év december'!$A$2:$CP$214"}</definedName>
    <definedName name="sdagag" hidden="1">{"'előző év december'!$A$2:$CP$214"}</definedName>
    <definedName name="sdakjkjsad" hidden="1">'[54]Time series'!#REF!</definedName>
    <definedName name="sdf" localSheetId="52" hidden="1">{"'előző év december'!$A$2:$CP$214"}</definedName>
    <definedName name="sdf" localSheetId="53" hidden="1">{"'előző év december'!$A$2:$CP$214"}</definedName>
    <definedName name="sdf" localSheetId="8" hidden="1">{"'előző év december'!$A$2:$CP$214"}</definedName>
    <definedName name="sdf" localSheetId="54" hidden="1">{"'előző év december'!$A$2:$CP$214"}</definedName>
    <definedName name="sdf" localSheetId="34" hidden="1">{"'előző év december'!$A$2:$CP$214"}</definedName>
    <definedName name="sdf" localSheetId="27" hidden="1">{"'előző év december'!$A$2:$CP$214"}</definedName>
    <definedName name="sdf" localSheetId="28" hidden="1">{"'előző év december'!$A$2:$CP$214"}</definedName>
    <definedName name="sdf" localSheetId="30" hidden="1">{"'előző év december'!$A$2:$CP$214"}</definedName>
    <definedName name="sdf" localSheetId="31" hidden="1">{"'előző év december'!$A$2:$CP$214"}</definedName>
    <definedName name="sdf" hidden="1">{"'előző év december'!$A$2:$CP$214"}</definedName>
    <definedName name="sdfsfd" localSheetId="52" hidden="1">{"'előző év december'!$A$2:$CP$214"}</definedName>
    <definedName name="sdfsfd" localSheetId="53" hidden="1">{"'előző év december'!$A$2:$CP$214"}</definedName>
    <definedName name="sdfsfd" localSheetId="8" hidden="1">{"'előző év december'!$A$2:$CP$214"}</definedName>
    <definedName name="sdfsfd" localSheetId="54" hidden="1">{"'előző év december'!$A$2:$CP$214"}</definedName>
    <definedName name="sdfsfd" localSheetId="34" hidden="1">{"'előző év december'!$A$2:$CP$214"}</definedName>
    <definedName name="sdfsfd" localSheetId="27" hidden="1">{"'előző év december'!$A$2:$CP$214"}</definedName>
    <definedName name="sdfsfd" localSheetId="28" hidden="1">{"'előző év december'!$A$2:$CP$214"}</definedName>
    <definedName name="sdfsfd" localSheetId="30" hidden="1">{"'előző év december'!$A$2:$CP$214"}</definedName>
    <definedName name="sdfsfd" localSheetId="31" hidden="1">{"'előző év december'!$A$2:$CP$214"}</definedName>
    <definedName name="sdfsfd" hidden="1">{"'előző év december'!$A$2:$CP$214"}</definedName>
    <definedName name="sdkljsdklf" localSheetId="52" hidden="1">{"Main Economic Indicators",#N/A,FALSE,"C"}</definedName>
    <definedName name="sdkljsdklf" localSheetId="53" hidden="1">{"Main Economic Indicators",#N/A,FALSE,"C"}</definedName>
    <definedName name="sdkljsdklf" localSheetId="8" hidden="1">{"Main Economic Indicators",#N/A,FALSE,"C"}</definedName>
    <definedName name="sdkljsdklf" localSheetId="54" hidden="1">{"Main Economic Indicators",#N/A,FALSE,"C"}</definedName>
    <definedName name="sdkljsdklf" localSheetId="28" hidden="1">{"Main Economic Indicators",#N/A,FALSE,"C"}</definedName>
    <definedName name="sdkljsdklf" localSheetId="30" hidden="1">{"Main Economic Indicators",#N/A,FALSE,"C"}</definedName>
    <definedName name="sdkljsdklf" localSheetId="31" hidden="1">{"Main Economic Indicators",#N/A,FALSE,"C"}</definedName>
    <definedName name="sdkljsdklf" hidden="1">{"Main Economic Indicators",#N/A,FALSE,"C"}</definedName>
    <definedName name="sdr" localSheetId="52" hidden="1">{"Riqfin97",#N/A,FALSE,"Tran";"Riqfinpro",#N/A,FALSE,"Tran"}</definedName>
    <definedName name="sdr" localSheetId="53" hidden="1">{"Riqfin97",#N/A,FALSE,"Tran";"Riqfinpro",#N/A,FALSE,"Tran"}</definedName>
    <definedName name="sdr" localSheetId="8" hidden="1">{"Riqfin97",#N/A,FALSE,"Tran";"Riqfinpro",#N/A,FALSE,"Tran"}</definedName>
    <definedName name="sdr" localSheetId="54" hidden="1">{"Riqfin97",#N/A,FALSE,"Tran";"Riqfinpro",#N/A,FALSE,"Tran"}</definedName>
    <definedName name="sdr" localSheetId="28" hidden="1">{"Riqfin97",#N/A,FALSE,"Tran";"Riqfinpro",#N/A,FALSE,"Tran"}</definedName>
    <definedName name="sdr" localSheetId="30" hidden="1">{"Riqfin97",#N/A,FALSE,"Tran";"Riqfinpro",#N/A,FALSE,"Tran"}</definedName>
    <definedName name="sdr" localSheetId="31" hidden="1">{"Riqfin97",#N/A,FALSE,"Tran";"Riqfinpro",#N/A,FALSE,"Tran"}</definedName>
    <definedName name="sdr" hidden="1">{"Riqfin97",#N/A,FALSE,"Tran";"Riqfinpro",#N/A,FALSE,"Tran"}</definedName>
    <definedName name="sdsads" localSheetId="34" hidden="1">[4]Market!#REF!</definedName>
    <definedName name="sdsads" hidden="1">[4]Market!#REF!</definedName>
    <definedName name="sdsd" localSheetId="52" hidden="1">{"Riqfin97",#N/A,FALSE,"Tran";"Riqfinpro",#N/A,FALSE,"Tran"}</definedName>
    <definedName name="sdsd" localSheetId="53" hidden="1">{"Riqfin97",#N/A,FALSE,"Tran";"Riqfinpro",#N/A,FALSE,"Tran"}</definedName>
    <definedName name="sdsd" localSheetId="8" hidden="1">{"Riqfin97",#N/A,FALSE,"Tran";"Riqfinpro",#N/A,FALSE,"Tran"}</definedName>
    <definedName name="sdsd" localSheetId="54" hidden="1">{"Riqfin97",#N/A,FALSE,"Tran";"Riqfinpro",#N/A,FALSE,"Tran"}</definedName>
    <definedName name="sdsd" localSheetId="28" hidden="1">{"Riqfin97",#N/A,FALSE,"Tran";"Riqfinpro",#N/A,FALSE,"Tran"}</definedName>
    <definedName name="sdsd" localSheetId="30" hidden="1">{"Riqfin97",#N/A,FALSE,"Tran";"Riqfinpro",#N/A,FALSE,"Tran"}</definedName>
    <definedName name="sdsd" localSheetId="31" hidden="1">{"Riqfin97",#N/A,FALSE,"Tran";"Riqfinpro",#N/A,FALSE,"Tran"}</definedName>
    <definedName name="sdsd" hidden="1">{"Riqfin97",#N/A,FALSE,"Tran";"Riqfinpro",#N/A,FALSE,"Tran"}</definedName>
    <definedName name="sector">#REF!</definedName>
    <definedName name="SEK">#REF!</definedName>
    <definedName name="sencount" hidden="1">2</definedName>
    <definedName name="ser" localSheetId="52" hidden="1">{"Riqfin97",#N/A,FALSE,"Tran";"Riqfinpro",#N/A,FALSE,"Tran"}</definedName>
    <definedName name="ser" localSheetId="53" hidden="1">{"Riqfin97",#N/A,FALSE,"Tran";"Riqfinpro",#N/A,FALSE,"Tran"}</definedName>
    <definedName name="ser" localSheetId="8" hidden="1">{"Riqfin97",#N/A,FALSE,"Tran";"Riqfinpro",#N/A,FALSE,"Tran"}</definedName>
    <definedName name="ser" localSheetId="54" hidden="1">{"Riqfin97",#N/A,FALSE,"Tran";"Riqfinpro",#N/A,FALSE,"Tran"}</definedName>
    <definedName name="ser" localSheetId="28" hidden="1">{"Riqfin97",#N/A,FALSE,"Tran";"Riqfinpro",#N/A,FALSE,"Tran"}</definedName>
    <definedName name="ser" localSheetId="30" hidden="1">{"Riqfin97",#N/A,FALSE,"Tran";"Riqfinpro",#N/A,FALSE,"Tran"}</definedName>
    <definedName name="ser" localSheetId="31" hidden="1">{"Riqfin97",#N/A,FALSE,"Tran";"Riqfinpro",#N/A,FALSE,"Tran"}</definedName>
    <definedName name="ser" hidden="1">{"Riqfin97",#N/A,FALSE,"Tran";"Riqfinpro",#N/A,FALSE,"Tran"}</definedName>
    <definedName name="sf">#REF!</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pecialPrice" localSheetId="28" hidden="1">#REF!</definedName>
    <definedName name="SpecialPrice" localSheetId="31" hidden="1">#REF!</definedName>
    <definedName name="SpecialPrice" hidden="1">#REF!</definedName>
    <definedName name="SpreadsheetBuilder_1" localSheetId="52" hidden="1">#REF!</definedName>
    <definedName name="SpreadsheetBuilder_1" localSheetId="53" hidden="1">#REF!</definedName>
    <definedName name="SpreadsheetBuilder_1" localSheetId="34" hidden="1">#REF!</definedName>
    <definedName name="SpreadsheetBuilder_1" localSheetId="27" hidden="1">'[139]Capital flow'!#REF!</definedName>
    <definedName name="SpreadsheetBuilder_1" localSheetId="28" hidden="1">'[139]Capital flow'!#REF!</definedName>
    <definedName name="SpreadsheetBuilder_1" localSheetId="31" hidden="1">'[139]Capital flow'!#REF!</definedName>
    <definedName name="SpreadsheetBuilder_1" hidden="1">#REF!</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52" hidden="1">{"CBA",#N/A,FALSE,"TAB4";"MS",#N/A,FALSE,"TAB5";"BANKLOANS",#N/A,FALSE,"TAB21APP ";"INTEREST",#N/A,FALSE,"TAB22APP"}</definedName>
    <definedName name="sraff" localSheetId="53" hidden="1">{"CBA",#N/A,FALSE,"TAB4";"MS",#N/A,FALSE,"TAB5";"BANKLOANS",#N/A,FALSE,"TAB21APP ";"INTEREST",#N/A,FALSE,"TAB22APP"}</definedName>
    <definedName name="sraff" localSheetId="8" hidden="1">{"CBA",#N/A,FALSE,"TAB4";"MS",#N/A,FALSE,"TAB5";"BANKLOANS",#N/A,FALSE,"TAB21APP ";"INTEREST",#N/A,FALSE,"TAB22APP"}</definedName>
    <definedName name="sraff" localSheetId="54" hidden="1">{"CBA",#N/A,FALSE,"TAB4";"MS",#N/A,FALSE,"TAB5";"BANKLOANS",#N/A,FALSE,"TAB21APP ";"INTEREST",#N/A,FALSE,"TAB22APP"}</definedName>
    <definedName name="sraff" localSheetId="28" hidden="1">{"CBA",#N/A,FALSE,"TAB4";"MS",#N/A,FALSE,"TAB5";"BANKLOANS",#N/A,FALSE,"TAB21APP ";"INTEREST",#N/A,FALSE,"TAB22APP"}</definedName>
    <definedName name="sraff" localSheetId="30" hidden="1">{"CBA",#N/A,FALSE,"TAB4";"MS",#N/A,FALSE,"TAB5";"BANKLOANS",#N/A,FALSE,"TAB21APP ";"INTEREST",#N/A,FALSE,"TAB22APP"}</definedName>
    <definedName name="sraff" localSheetId="31" hidden="1">{"CBA",#N/A,FALSE,"TAB4";"MS",#N/A,FALSE,"TAB5";"BANKLOANS",#N/A,FALSE,"TAB21APP ";"INTEREST",#N/A,FALSE,"TAB22APP"}</definedName>
    <definedName name="sraff" hidden="1">{"CBA",#N/A,FALSE,"TAB4";"MS",#N/A,FALSE,"TAB5";"BANKLOANS",#N/A,FALSE,"TAB21APP ";"INTEREST",#N/A,FALSE,"TAB22APP"}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52" hidden="1">{"'előző év december'!$A$2:$CP$214"}</definedName>
    <definedName name="ss" localSheetId="53" hidden="1">{"'előző év december'!$A$2:$CP$214"}</definedName>
    <definedName name="ss" localSheetId="8" hidden="1">{"'előző év december'!$A$2:$CP$214"}</definedName>
    <definedName name="ss" localSheetId="54" hidden="1">{"'előző év december'!$A$2:$CP$214"}</definedName>
    <definedName name="ss" localSheetId="34" hidden="1">{"'előző év december'!$A$2:$CP$214"}</definedName>
    <definedName name="ss" localSheetId="27" hidden="1">{"'előző év december'!$A$2:$CP$214"}</definedName>
    <definedName name="ss" localSheetId="28" hidden="1">{"'előző év december'!$A$2:$CP$214"}</definedName>
    <definedName name="ss" localSheetId="30" hidden="1">{"'előző év december'!$A$2:$CP$214"}</definedName>
    <definedName name="ss" localSheetId="31" hidden="1">{"'előző év december'!$A$2:$CP$214"}</definedName>
    <definedName name="ss" hidden="1">{"'előző év december'!$A$2:$CP$214"}</definedName>
    <definedName name="ssss" localSheetId="52" hidden="1">{"Riqfin97",#N/A,FALSE,"Tran";"Riqfinpro",#N/A,FALSE,"Tran"}</definedName>
    <definedName name="ssss" localSheetId="53" hidden="1">{"Riqfin97",#N/A,FALSE,"Tran";"Riqfinpro",#N/A,FALSE,"Tran"}</definedName>
    <definedName name="ssss" localSheetId="8" hidden="1">{"Riqfin97",#N/A,FALSE,"Tran";"Riqfinpro",#N/A,FALSE,"Tran"}</definedName>
    <definedName name="ssss" localSheetId="54" hidden="1">{"Riqfin97",#N/A,FALSE,"Tran";"Riqfinpro",#N/A,FALSE,"Tran"}</definedName>
    <definedName name="ssss" localSheetId="28" hidden="1">{"Riqfin97",#N/A,FALSE,"Tran";"Riqfinpro",#N/A,FALSE,"Tran"}</definedName>
    <definedName name="ssss" localSheetId="30" hidden="1">{"Riqfin97",#N/A,FALSE,"Tran";"Riqfinpro",#N/A,FALSE,"Tran"}</definedName>
    <definedName name="ssss" localSheetId="31" hidden="1">{"Riqfin97",#N/A,FALSE,"Tran";"Riqfinpro",#N/A,FALSE,"Tran"}</definedName>
    <definedName name="ssss" hidden="1">{"Riqfin97",#N/A,FALSE,"Tran";"Riqfinpro",#N/A,FALSE,"Tran"}</definedName>
    <definedName name="STAFFS">#REF!</definedName>
    <definedName name="state96">#REF!</definedName>
    <definedName name="stock_1">[140]Input!$B$7</definedName>
    <definedName name="stock_2">[140]Input!$B$8</definedName>
    <definedName name="stock_3">[140]Input!$B$9</definedName>
    <definedName name="stock_4">[140]Input!$B$10</definedName>
    <definedName name="SUBJECTS">'[141]Raw data'!#REF!</definedName>
    <definedName name="SUFFOLK" localSheetId="52">#REF!</definedName>
    <definedName name="SUFFOLK" localSheetId="53">#REF!</definedName>
    <definedName name="SUFFOLK">#REF!</definedName>
    <definedName name="Summary" localSheetId="52">#REF!</definedName>
    <definedName name="Summary" localSheetId="53">#REF!</definedName>
    <definedName name="Summary">#REF!</definedName>
    <definedName name="SURREY" localSheetId="52">#REF!</definedName>
    <definedName name="SURREY" localSheetId="53">#REF!</definedName>
    <definedName name="SURREY">#REF!</definedName>
    <definedName name="swap_2">#REF!</definedName>
    <definedName name="swap_lejárat_30_napon_belül">OFFSET([76]adat!$G$1003,0,0,[76]adat!$F$1000,1)</definedName>
    <definedName name="swClose" localSheetId="52">#REF!</definedName>
    <definedName name="swClose" localSheetId="53">#REF!</definedName>
    <definedName name="swClose">#REF!</definedName>
    <definedName name="swe" localSheetId="52" hidden="1">{"Tab1",#N/A,FALSE,"P";"Tab2",#N/A,FALSE,"P"}</definedName>
    <definedName name="swe" localSheetId="53" hidden="1">{"Tab1",#N/A,FALSE,"P";"Tab2",#N/A,FALSE,"P"}</definedName>
    <definedName name="swe" localSheetId="8" hidden="1">{"Tab1",#N/A,FALSE,"P";"Tab2",#N/A,FALSE,"P"}</definedName>
    <definedName name="swe" localSheetId="54" hidden="1">{"Tab1",#N/A,FALSE,"P";"Tab2",#N/A,FALSE,"P"}</definedName>
    <definedName name="swe" localSheetId="28" hidden="1">{"Tab1",#N/A,FALSE,"P";"Tab2",#N/A,FALSE,"P"}</definedName>
    <definedName name="swe" localSheetId="30" hidden="1">{"Tab1",#N/A,FALSE,"P";"Tab2",#N/A,FALSE,"P"}</definedName>
    <definedName name="swe" localSheetId="31" hidden="1">{"Tab1",#N/A,FALSE,"P";"Tab2",#N/A,FALSE,"P"}</definedName>
    <definedName name="swe" hidden="1">{"Tab1",#N/A,FALSE,"P";"Tab2",#N/A,FALSE,"P"}</definedName>
    <definedName name="swUML">#REF!</definedName>
    <definedName name="Swvu.PLA1." localSheetId="31" hidden="1">'[72]COP FED'!#REF!</definedName>
    <definedName name="Swvu.PLA1." hidden="1">'[72]COP FED'!#REF!</definedName>
    <definedName name="Swvu.PLA2." hidden="1">'[72]COP FED'!$A$1:$N$49</definedName>
    <definedName name="Swvu.Print." hidden="1">[73]Med!#REF!</definedName>
    <definedName name="sxc" localSheetId="52" hidden="1">{"Riqfin97",#N/A,FALSE,"Tran";"Riqfinpro",#N/A,FALSE,"Tran"}</definedName>
    <definedName name="sxc" localSheetId="53" hidden="1">{"Riqfin97",#N/A,FALSE,"Tran";"Riqfinpro",#N/A,FALSE,"Tran"}</definedName>
    <definedName name="sxc" localSheetId="8" hidden="1">{"Riqfin97",#N/A,FALSE,"Tran";"Riqfinpro",#N/A,FALSE,"Tran"}</definedName>
    <definedName name="sxc" localSheetId="54" hidden="1">{"Riqfin97",#N/A,FALSE,"Tran";"Riqfinpro",#N/A,FALSE,"Tran"}</definedName>
    <definedName name="sxc" localSheetId="28" hidden="1">{"Riqfin97",#N/A,FALSE,"Tran";"Riqfinpro",#N/A,FALSE,"Tran"}</definedName>
    <definedName name="sxc" localSheetId="30" hidden="1">{"Riqfin97",#N/A,FALSE,"Tran";"Riqfinpro",#N/A,FALSE,"Tran"}</definedName>
    <definedName name="sxc" localSheetId="31" hidden="1">{"Riqfin97",#N/A,FALSE,"Tran";"Riqfinpro",#N/A,FALSE,"Tran"}</definedName>
    <definedName name="sxc" hidden="1">{"Riqfin97",#N/A,FALSE,"Tran";"Riqfinpro",#N/A,FALSE,"Tran"}</definedName>
    <definedName name="sxe" localSheetId="52" hidden="1">{"Riqfin97",#N/A,FALSE,"Tran";"Riqfinpro",#N/A,FALSE,"Tran"}</definedName>
    <definedName name="sxe" localSheetId="53" hidden="1">{"Riqfin97",#N/A,FALSE,"Tran";"Riqfinpro",#N/A,FALSE,"Tran"}</definedName>
    <definedName name="sxe" localSheetId="8" hidden="1">{"Riqfin97",#N/A,FALSE,"Tran";"Riqfinpro",#N/A,FALSE,"Tran"}</definedName>
    <definedName name="sxe" localSheetId="54" hidden="1">{"Riqfin97",#N/A,FALSE,"Tran";"Riqfinpro",#N/A,FALSE,"Tran"}</definedName>
    <definedName name="sxe" localSheetId="28" hidden="1">{"Riqfin97",#N/A,FALSE,"Tran";"Riqfinpro",#N/A,FALSE,"Tran"}</definedName>
    <definedName name="sxe" localSheetId="30" hidden="1">{"Riqfin97",#N/A,FALSE,"Tran";"Riqfinpro",#N/A,FALSE,"Tran"}</definedName>
    <definedName name="sxe" localSheetId="31" hidden="1">{"Riqfin97",#N/A,FALSE,"Tran";"Riqfinpro",#N/A,FALSE,"Tran"}</definedName>
    <definedName name="sxe" hidden="1">{"Riqfin97",#N/A,FALSE,"Tran";"Riqfinpro",#N/A,FALSE,"Tran"}</definedName>
    <definedName name="sz" hidden="1">[142]sez_očist!$F$15:$AG$15</definedName>
    <definedName name="szerkeszt" localSheetId="7">[134]!szerkeszt</definedName>
    <definedName name="szerkeszt">[134]!szerkeszt</definedName>
    <definedName name="szloven3M">OFFSET([108]ábrákhoz!$Z$8,[108]ábrákhoz!$Z$1,0,[108]ábrákhoz!$AA$1,1)</definedName>
    <definedName name="szlovenCDS">OFFSET([108]ábrákhoz!$Q$8,[108]ábrákhoz!$Q$1,0,[108]ábrákhoz!$R$1,1)</definedName>
    <definedName name="szlovenM">OFFSET([108]ábrákhoz!$AR$8,[108]ábrákhoz!$AR$1,0,[108]ábrákhoz!$AS$1,1)</definedName>
    <definedName name="t" localSheetId="52">#REF!</definedName>
    <definedName name="t" localSheetId="53">#REF!</definedName>
    <definedName name="t">#REF!</definedName>
    <definedName name="T_Datum" localSheetId="52">OFFSET(#REF!,0,0,COUNTA(#REF!),1)</definedName>
    <definedName name="T_Datum" localSheetId="53">OFFSET(#REF!,0,0,COUNTA(#REF!),1)</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52" hidden="1">{"Main Economic Indicators",#N/A,FALSE,"C"}</definedName>
    <definedName name="T0" localSheetId="53" hidden="1">{"Main Economic Indicators",#N/A,FALSE,"C"}</definedName>
    <definedName name="T0" localSheetId="8" hidden="1">{"Main Economic Indicators",#N/A,FALSE,"C"}</definedName>
    <definedName name="T0" localSheetId="54" hidden="1">{"Main Economic Indicators",#N/A,FALSE,"C"}</definedName>
    <definedName name="T0" localSheetId="28" hidden="1">{"Main Economic Indicators",#N/A,FALSE,"C"}</definedName>
    <definedName name="T0" localSheetId="30" hidden="1">{"Main Economic Indicators",#N/A,FALSE,"C"}</definedName>
    <definedName name="T0" localSheetId="31" hidden="1">{"Main Economic Indicators",#N/A,FALSE,"C"}</definedName>
    <definedName name="T0" hidden="1">{"Main Economic Indicators",#N/A,FALSE,"C"}</definedName>
    <definedName name="tab">[32]K.07!$A$1:$J$52</definedName>
    <definedName name="tab21a" localSheetId="52">#REF!</definedName>
    <definedName name="tab21a" localSheetId="53">#REF!</definedName>
    <definedName name="tab21a">#REF!</definedName>
    <definedName name="tábla96" localSheetId="52">#REF!</definedName>
    <definedName name="tábla96" localSheetId="53">#REF!</definedName>
    <definedName name="tábla96">#REF!</definedName>
    <definedName name="TABLE" localSheetId="52">#REF!</definedName>
    <definedName name="TABLE" localSheetId="53">#REF!</definedName>
    <definedName name="TABLE">#REF!</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tc">#REF!</definedName>
    <definedName name="TableTitle">#REF!</definedName>
    <definedName name="Tabulky" hidden="1">[143]sez_očist!$F$20:$AI$20</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'[59] kamattám.lista H1480'!#REF!</definedName>
    <definedName name="Tamogatás">'[59] kamattám.lista H1480'!#REF!</definedName>
    <definedName name="tartkot" localSheetId="52">OFFSET(#REF!,1-#REF!,0,#REF!,1)</definedName>
    <definedName name="tartkot" localSheetId="53">OFFSET(#REF!,1-#REF!,0,#REF!,1)</definedName>
    <definedName name="tartkot">OFFSET(#REF!,1-#REF!,0,#REF!,1)</definedName>
    <definedName name="tarttelj" localSheetId="52">OFFSET(#REF!,1-#REF!,0,#REF!,1)</definedName>
    <definedName name="tarttelj" localSheetId="53">OFFSET(#REF!,1-#REF!,0,#REF!,1)</definedName>
    <definedName name="tarttelj">OFFSET(#REF!,1-#REF!,0,#REF!,1)</definedName>
    <definedName name="tbl_ProdInfo" localSheetId="28" hidden="1">#REF!</definedName>
    <definedName name="tbl_ProdInfo" localSheetId="31" hidden="1">#REF!</definedName>
    <definedName name="tbl_ProdInfo" hidden="1">#REF!</definedName>
    <definedName name="tcmedraw">[29]Market!#REF!</definedName>
    <definedName name="tcp10raw">[29]Market!#REF!</definedName>
    <definedName name="tcp90raw">[29]Market!#REF!</definedName>
    <definedName name="tcq1raw">[29]Market!#REF!</definedName>
    <definedName name="tcq3raw">[29]Market!#REF!</definedName>
    <definedName name="tenou" localSheetId="28" hidden="1">'[23]Dep fonct'!#REF!</definedName>
    <definedName name="tenou" localSheetId="31" hidden="1">'[23]Dep fonct'!#REF!</definedName>
    <definedName name="tenou" hidden="1">'[23]Dep fonct'!#REF!</definedName>
    <definedName name="test" localSheetId="52" hidden="1">{"'előző év december'!$A$2:$CP$214"}</definedName>
    <definedName name="test" localSheetId="53" hidden="1">{"'előző év december'!$A$2:$CP$214"}</definedName>
    <definedName name="test" localSheetId="8" hidden="1">{"'előző év december'!$A$2:$CP$214"}</definedName>
    <definedName name="test" localSheetId="54" hidden="1">{"'előző év december'!$A$2:$CP$214"}</definedName>
    <definedName name="test" localSheetId="34" hidden="1">{"'előző év december'!$A$2:$CP$214"}</definedName>
    <definedName name="test" localSheetId="27" hidden="1">{"'előző év december'!$A$2:$CP$214"}</definedName>
    <definedName name="test" localSheetId="28" hidden="1">{"'előző év december'!$A$2:$CP$214"}</definedName>
    <definedName name="test" localSheetId="30" hidden="1">{"'előző év december'!$A$2:$CP$214"}</definedName>
    <definedName name="test" localSheetId="31" hidden="1">{"'előző év december'!$A$2:$CP$214"}</definedName>
    <definedName name="test" hidden="1">{"'előző év december'!$A$2:$CP$214"}</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je" localSheetId="52">OFFSET(#REF!,1-#REF!,0,#REF!,1)</definedName>
    <definedName name="teteje" localSheetId="53">OFFSET(#REF!,1-#REF!,0,#REF!,1)</definedName>
    <definedName name="teteje">OFFSET(#REF!,1-#REF!,0,#REF!,1)</definedName>
    <definedName name="Text2">[144]Table!$A$6:$F$29</definedName>
    <definedName name="tge" localSheetId="52" hidden="1">[4]Market!#REF!</definedName>
    <definedName name="tge" localSheetId="53" hidden="1">[4]Market!#REF!</definedName>
    <definedName name="tge" localSheetId="34" hidden="1">[4]Market!#REF!</definedName>
    <definedName name="tge" localSheetId="27" hidden="1">[5]Market!#REF!</definedName>
    <definedName name="tge" localSheetId="28" hidden="1">[5]Market!#REF!</definedName>
    <definedName name="tge" localSheetId="31" hidden="1">[5]Market!#REF!</definedName>
    <definedName name="tge" hidden="1">[6]Market!#REF!</definedName>
    <definedName name="tgz" localSheetId="52" hidden="1">{"'előző év december'!$A$2:$CP$214"}</definedName>
    <definedName name="tgz" localSheetId="53" hidden="1">{"'előző év december'!$A$2:$CP$214"}</definedName>
    <definedName name="tgz" localSheetId="8" hidden="1">{"'előző év december'!$A$2:$CP$214"}</definedName>
    <definedName name="tgz" localSheetId="54" hidden="1">{"'előző év december'!$A$2:$CP$214"}</definedName>
    <definedName name="tgz" localSheetId="34" hidden="1">{"'előző év december'!$A$2:$CP$214"}</definedName>
    <definedName name="tgz" localSheetId="27" hidden="1">{"'előző év december'!$A$2:$CP$214"}</definedName>
    <definedName name="tgz" localSheetId="28" hidden="1">{"'előző év december'!$A$2:$CP$214"}</definedName>
    <definedName name="tgz" localSheetId="30" hidden="1">{"'előző év december'!$A$2:$CP$214"}</definedName>
    <definedName name="tgz" localSheetId="31" hidden="1">{"'előző év december'!$A$2:$CP$214"}</definedName>
    <definedName name="tgz" hidden="1">{"'előző év december'!$A$2:$CP$214"}</definedName>
    <definedName name="Tizevharom">OFFSET([119]Spreadek!$D$3,0,0,COUNTA([119]Spreadek!$D$3:$D$4864),1)</definedName>
    <definedName name="tj" localSheetId="52" hidden="1">{"Riqfin97",#N/A,FALSE,"Tran";"Riqfinpro",#N/A,FALSE,"Tran"}</definedName>
    <definedName name="tj" localSheetId="53" hidden="1">{"Riqfin97",#N/A,FALSE,"Tran";"Riqfinpro",#N/A,FALSE,"Tran"}</definedName>
    <definedName name="tj" localSheetId="8" hidden="1">{"Riqfin97",#N/A,FALSE,"Tran";"Riqfinpro",#N/A,FALSE,"Tran"}</definedName>
    <definedName name="tj" localSheetId="54" hidden="1">{"Riqfin97",#N/A,FALSE,"Tran";"Riqfinpro",#N/A,FALSE,"Tran"}</definedName>
    <definedName name="tj" localSheetId="28" hidden="1">{"Riqfin97",#N/A,FALSE,"Tran";"Riqfinpro",#N/A,FALSE,"Tran"}</definedName>
    <definedName name="tj" localSheetId="30" hidden="1">{"Riqfin97",#N/A,FALSE,"Tran";"Riqfinpro",#N/A,FALSE,"Tran"}</definedName>
    <definedName name="tj" localSheetId="31" hidden="1">{"Riqfin97",#N/A,FALSE,"Tran";"Riqfinpro",#N/A,FALSE,"Tran"}</definedName>
    <definedName name="tj" hidden="1">{"Riqfin97",#N/A,FALSE,"Tran";"Riqfinpro",#N/A,FALSE,"Tran"}</definedName>
    <definedName name="TMM">OFFSET([76]ábrák_adat!$B$85,0,0,[76]ábrák_adat!$A$84,1)</definedName>
    <definedName name="TMM_eredménnyel">OFFSET([76]ábrák_adat!$C$85,0,0,[76]ábrák_adat!$A$84,1)</definedName>
    <definedName name="torok3M">OFFSET([108]ábrákhoz!$AD$8,[108]ábrákhoz!$Z$1,0,[108]ábrákhoz!$AA$1,1)</definedName>
    <definedName name="tran">OFFSET([106]adatok!$AI$17,0,0,1,COUNT([106]adatok!$AI$1:$IV$1))</definedName>
    <definedName name="tranz" localSheetId="52" hidden="1">{"'előző év december'!$A$2:$CP$214"}</definedName>
    <definedName name="tranz" localSheetId="53" hidden="1">{"'előző év december'!$A$2:$CP$214"}</definedName>
    <definedName name="tranz" localSheetId="8" hidden="1">{"'előző év december'!$A$2:$CP$214"}</definedName>
    <definedName name="tranz" localSheetId="54" hidden="1">{"'előző év december'!$A$2:$CP$214"}</definedName>
    <definedName name="tranz" localSheetId="28" hidden="1">{"'előző év december'!$A$2:$CP$214"}</definedName>
    <definedName name="tranz" localSheetId="30" hidden="1">{"'előző év december'!$A$2:$CP$214"}</definedName>
    <definedName name="tranz" localSheetId="31" hidden="1">{"'előző év december'!$A$2:$CP$214"}</definedName>
    <definedName name="tranz" hidden="1">{"'előző év december'!$A$2:$CP$214"}</definedName>
    <definedName name="TRANZAKCIÓ_3">#REF!</definedName>
    <definedName name="tre" localSheetId="52" hidden="1">{"'előző év december'!$A$2:$CP$214"}</definedName>
    <definedName name="tre" localSheetId="53" hidden="1">{"'előző év december'!$A$2:$CP$214"}</definedName>
    <definedName name="tre" localSheetId="8" hidden="1">{"'előző év december'!$A$2:$CP$214"}</definedName>
    <definedName name="tre" localSheetId="54" hidden="1">{"'előző év december'!$A$2:$CP$214"}</definedName>
    <definedName name="tre" localSheetId="34" hidden="1">{"'előző év december'!$A$2:$CP$214"}</definedName>
    <definedName name="tre" localSheetId="27" hidden="1">{"'előző év december'!$A$2:$CP$214"}</definedName>
    <definedName name="tre" localSheetId="28" hidden="1">{"'előző év december'!$A$2:$CP$214"}</definedName>
    <definedName name="tre" localSheetId="30" hidden="1">{"'előző év december'!$A$2:$CP$214"}</definedName>
    <definedName name="tre" localSheetId="31" hidden="1">{"'előző év december'!$A$2:$CP$214"}</definedName>
    <definedName name="tre" hidden="1">{"'előző év december'!$A$2:$CP$214"}</definedName>
    <definedName name="tretry" hidden="1">[48]Data!#REF!</definedName>
    <definedName name="TRNR_1674c2746c284dc99e324ab4296103c3_18464_20" localSheetId="52" hidden="1">#REF!</definedName>
    <definedName name="TRNR_1674c2746c284dc99e324ab4296103c3_18464_20" localSheetId="53" hidden="1">#REF!</definedName>
    <definedName name="TRNR_1674c2746c284dc99e324ab4296103c3_18464_20" localSheetId="28" hidden="1">#REF!</definedName>
    <definedName name="TRNR_1674c2746c284dc99e324ab4296103c3_18464_20" localSheetId="31" hidden="1">#REF!</definedName>
    <definedName name="TRNR_1674c2746c284dc99e324ab4296103c3_18464_20" hidden="1">#REF!</definedName>
    <definedName name="TRNR_1ed4cf216e6c4f10b5d9ee45c435751b_528_145" localSheetId="52" hidden="1">#REF!</definedName>
    <definedName name="TRNR_1ed4cf216e6c4f10b5d9ee45c435751b_528_145" localSheetId="53" hidden="1">#REF!</definedName>
    <definedName name="TRNR_1ed4cf216e6c4f10b5d9ee45c435751b_528_145" localSheetId="28" hidden="1">#REF!</definedName>
    <definedName name="TRNR_1ed4cf216e6c4f10b5d9ee45c435751b_528_145" localSheetId="31" hidden="1">#REF!</definedName>
    <definedName name="TRNR_1ed4cf216e6c4f10b5d9ee45c435751b_528_145" hidden="1">#REF!</definedName>
    <definedName name="TRNR_20bb9561e9af4d78b049f7a671a84978_1_59" localSheetId="52" hidden="1">#REF!</definedName>
    <definedName name="TRNR_20bb9561e9af4d78b049f7a671a84978_1_59" localSheetId="53" hidden="1">#REF!</definedName>
    <definedName name="TRNR_20bb9561e9af4d78b049f7a671a84978_1_59" localSheetId="28" hidden="1">#REF!</definedName>
    <definedName name="TRNR_20bb9561e9af4d78b049f7a671a84978_1_59" localSheetId="31" hidden="1">#REF!</definedName>
    <definedName name="TRNR_20bb9561e9af4d78b049f7a671a84978_1_59" hidden="1">#REF!</definedName>
    <definedName name="TRNR_2cfdf4ce2eba4e428a6c4e2557454bf9_527_87" localSheetId="28" hidden="1">#REF!</definedName>
    <definedName name="TRNR_2cfdf4ce2eba4e428a6c4e2557454bf9_527_87" localSheetId="31" hidden="1">#REF!</definedName>
    <definedName name="TRNR_2cfdf4ce2eba4e428a6c4e2557454bf9_527_87" hidden="1">#REF!</definedName>
    <definedName name="TRNR_50e54095113145d3805111e7b51fce6f_10_73" localSheetId="28" hidden="1">#REF!</definedName>
    <definedName name="TRNR_50e54095113145d3805111e7b51fce6f_10_73" localSheetId="31" hidden="1">#REF!</definedName>
    <definedName name="TRNR_50e54095113145d3805111e7b51fce6f_10_73" hidden="1">#REF!</definedName>
    <definedName name="TRNR_51506c4bdd804cc590398787a25c4bb8_527_87" localSheetId="28" hidden="1">#REF!</definedName>
    <definedName name="TRNR_51506c4bdd804cc590398787a25c4bb8_527_87" localSheetId="31" hidden="1">#REF!</definedName>
    <definedName name="TRNR_51506c4bdd804cc590398787a25c4bb8_527_87" hidden="1">#REF!</definedName>
    <definedName name="TRNR_5202f69fc76f4480a506273bd75e1719_2395_61" localSheetId="28" hidden="1">#REF!</definedName>
    <definedName name="TRNR_5202f69fc76f4480a506273bd75e1719_2395_61" localSheetId="31" hidden="1">#REF!</definedName>
    <definedName name="TRNR_5202f69fc76f4480a506273bd75e1719_2395_61" hidden="1">#REF!</definedName>
    <definedName name="TRNR_58b0ab9cb84d437b8172b6c70c4e67d2_18535_59" localSheetId="28" hidden="1">#REF!</definedName>
    <definedName name="TRNR_58b0ab9cb84d437b8172b6c70c4e67d2_18535_59" localSheetId="31" hidden="1">#REF!</definedName>
    <definedName name="TRNR_58b0ab9cb84d437b8172b6c70c4e67d2_18535_59" hidden="1">#REF!</definedName>
    <definedName name="TRNR_5d221992b47f49c69113344b78eaa96d_75_59" localSheetId="28" hidden="1">#REF!</definedName>
    <definedName name="TRNR_5d221992b47f49c69113344b78eaa96d_75_59" localSheetId="31" hidden="1">#REF!</definedName>
    <definedName name="TRNR_5d221992b47f49c69113344b78eaa96d_75_59" hidden="1">#REF!</definedName>
    <definedName name="TRNR_6899dbc590554595a64c2153a84c5c1f_18435_59" localSheetId="28" hidden="1">#REF!</definedName>
    <definedName name="TRNR_6899dbc590554595a64c2153a84c5c1f_18435_59" localSheetId="31" hidden="1">#REF!</definedName>
    <definedName name="TRNR_6899dbc590554595a64c2153a84c5c1f_18435_59" hidden="1">#REF!</definedName>
    <definedName name="TRNR_6fa1cd25bb9142c5bd723ac8f316f085_30_73" localSheetId="28" hidden="1">#REF!</definedName>
    <definedName name="TRNR_6fa1cd25bb9142c5bd723ac8f316f085_30_73" localSheetId="31" hidden="1">#REF!</definedName>
    <definedName name="TRNR_6fa1cd25bb9142c5bd723ac8f316f085_30_73" hidden="1">#REF!</definedName>
    <definedName name="TRNR_8008595e1e724a2495ae3bc372af9e41_75_59" localSheetId="28" hidden="1">[145]Annual!#REF!</definedName>
    <definedName name="TRNR_8008595e1e724a2495ae3bc372af9e41_75_59" localSheetId="31" hidden="1">[145]Annual!#REF!</definedName>
    <definedName name="TRNR_8008595e1e724a2495ae3bc372af9e41_75_59" hidden="1">[145]Annual!#REF!</definedName>
    <definedName name="TRNR_960276ae62f043a2b7b172acbabf8d4c_25_15" localSheetId="52" hidden="1">#REF!</definedName>
    <definedName name="TRNR_960276ae62f043a2b7b172acbabf8d4c_25_15" localSheetId="53" hidden="1">#REF!</definedName>
    <definedName name="TRNR_960276ae62f043a2b7b172acbabf8d4c_25_15" localSheetId="28" hidden="1">#REF!</definedName>
    <definedName name="TRNR_960276ae62f043a2b7b172acbabf8d4c_25_15" localSheetId="31" hidden="1">#REF!</definedName>
    <definedName name="TRNR_960276ae62f043a2b7b172acbabf8d4c_25_15" hidden="1">#REF!</definedName>
    <definedName name="TRNR_9a169599cb2f4f038c42d45f9b03810b_288_59" localSheetId="52" hidden="1">#REF!</definedName>
    <definedName name="TRNR_9a169599cb2f4f038c42d45f9b03810b_288_59" localSheetId="53" hidden="1">#REF!</definedName>
    <definedName name="TRNR_9a169599cb2f4f038c42d45f9b03810b_288_59" localSheetId="28" hidden="1">#REF!</definedName>
    <definedName name="TRNR_9a169599cb2f4f038c42d45f9b03810b_288_59" localSheetId="31" hidden="1">#REF!</definedName>
    <definedName name="TRNR_9a169599cb2f4f038c42d45f9b03810b_288_59" hidden="1">#REF!</definedName>
    <definedName name="TRNR_ad92eddbcf27455bafb50a92f68785dc_527_87" localSheetId="52" hidden="1">#REF!</definedName>
    <definedName name="TRNR_ad92eddbcf27455bafb50a92f68785dc_527_87" localSheetId="53" hidden="1">#REF!</definedName>
    <definedName name="TRNR_ad92eddbcf27455bafb50a92f68785dc_527_87" localSheetId="28" hidden="1">#REF!</definedName>
    <definedName name="TRNR_ad92eddbcf27455bafb50a92f68785dc_527_87" localSheetId="31" hidden="1">#REF!</definedName>
    <definedName name="TRNR_ad92eddbcf27455bafb50a92f68785dc_527_87" hidden="1">#REF!</definedName>
    <definedName name="TRNR_b9d8585d81d347bd9166586088838e09_527_64" localSheetId="52" hidden="1">[146]data!#REF!</definedName>
    <definedName name="TRNR_b9d8585d81d347bd9166586088838e09_527_64" localSheetId="53" hidden="1">[146]data!#REF!</definedName>
    <definedName name="TRNR_b9d8585d81d347bd9166586088838e09_527_64" localSheetId="28" hidden="1">[146]data!#REF!</definedName>
    <definedName name="TRNR_b9d8585d81d347bd9166586088838e09_527_64" localSheetId="31" hidden="1">[146]data!#REF!</definedName>
    <definedName name="TRNR_b9d8585d81d347bd9166586088838e09_527_64" hidden="1">[146]data!#REF!</definedName>
    <definedName name="TRNR_bf9904c2324f4ffeb1c2aa2c14a79cc1_202_59" localSheetId="52" hidden="1">#REF!</definedName>
    <definedName name="TRNR_bf9904c2324f4ffeb1c2aa2c14a79cc1_202_59" localSheetId="53" hidden="1">#REF!</definedName>
    <definedName name="TRNR_bf9904c2324f4ffeb1c2aa2c14a79cc1_202_59" localSheetId="28" hidden="1">#REF!</definedName>
    <definedName name="TRNR_bf9904c2324f4ffeb1c2aa2c14a79cc1_202_59" localSheetId="31" hidden="1">#REF!</definedName>
    <definedName name="TRNR_bf9904c2324f4ffeb1c2aa2c14a79cc1_202_59" hidden="1">#REF!</definedName>
    <definedName name="TRNR_ca899009fd1a4e7c8d3c1687430adb01_1_1" localSheetId="52" hidden="1">#REF!</definedName>
    <definedName name="TRNR_ca899009fd1a4e7c8d3c1687430adb01_1_1" localSheetId="53" hidden="1">#REF!</definedName>
    <definedName name="TRNR_ca899009fd1a4e7c8d3c1687430adb01_1_1" localSheetId="28" hidden="1">#REF!</definedName>
    <definedName name="TRNR_ca899009fd1a4e7c8d3c1687430adb01_1_1" localSheetId="31" hidden="1">#REF!</definedName>
    <definedName name="TRNR_ca899009fd1a4e7c8d3c1687430adb01_1_1" hidden="1">#REF!</definedName>
    <definedName name="TRNR_d53a0f858f2843149102a2e320b2765c_1_59" localSheetId="52" hidden="1">#REF!</definedName>
    <definedName name="TRNR_d53a0f858f2843149102a2e320b2765c_1_59" localSheetId="53" hidden="1">#REF!</definedName>
    <definedName name="TRNR_d53a0f858f2843149102a2e320b2765c_1_59" localSheetId="28" hidden="1">#REF!</definedName>
    <definedName name="TRNR_d53a0f858f2843149102a2e320b2765c_1_59" localSheetId="31" hidden="1">#REF!</definedName>
    <definedName name="TRNR_d53a0f858f2843149102a2e320b2765c_1_59" hidden="1">#REF!</definedName>
    <definedName name="TRNR_f6ae9894de0742bbab59c73a2fb32af2_11_73" localSheetId="28" hidden="1">#REF!</definedName>
    <definedName name="TRNR_f6ae9894de0742bbab59c73a2fb32af2_11_73" localSheetId="31" hidden="1">#REF!</definedName>
    <definedName name="TRNR_f6ae9894de0742bbab59c73a2fb32af2_11_73" hidden="1">#REF!</definedName>
    <definedName name="TRNR_f8584c9a877845dab2e4debff4c84105_6832_79" localSheetId="28" hidden="1">#REF!</definedName>
    <definedName name="TRNR_f8584c9a877845dab2e4debff4c84105_6832_79" localSheetId="31" hidden="1">#REF!</definedName>
    <definedName name="TRNR_f8584c9a877845dab2e4debff4c84105_6832_79" hidden="1">#REF!</definedName>
    <definedName name="TRNR_fbd7d69106264deead3114ee2f4db855_3695_1" localSheetId="28" hidden="1">#REF!</definedName>
    <definedName name="TRNR_fbd7d69106264deead3114ee2f4db855_3695_1" localSheetId="31" hidden="1">#REF!</definedName>
    <definedName name="TRNR_fbd7d69106264deead3114ee2f4db855_3695_1" hidden="1">#REF!</definedName>
    <definedName name="TRNR_fc209a7617734164b8e30858341d30a3_13055_6" hidden="1">'[147]Oil commodity'!$B$2</definedName>
    <definedName name="TRNR_ffe78fb541714e3cbf31dd77f88c3f7c_2914_1" hidden="1">'[148]Slide 14b'!#REF!</definedName>
    <definedName name="TROCATO43" localSheetId="52" hidden="1">{#N/A,#N/A,FALSE,"B061196P";#N/A,#N/A,FALSE,"B061196";#N/A,#N/A,FALSE,"Relatório1";#N/A,#N/A,FALSE,"Relatório2";#N/A,#N/A,FALSE,"Relatório3";#N/A,#N/A,FALSE,"Relatório4 ";#N/A,#N/A,FALSE,"Relatório5";#N/A,#N/A,FALSE,"Relatório6";#N/A,#N/A,FALSE,"Relatório7";#N/A,#N/A,FALSE,"Relatório8"}</definedName>
    <definedName name="TROCATO43" localSheetId="53"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54"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30"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52" hidden="1">{#N/A,#N/A,FALSE,"B061196P";#N/A,#N/A,FALSE,"B061196";#N/A,#N/A,FALSE,"Relatório1";#N/A,#N/A,FALSE,"Relatório2";#N/A,#N/A,FALSE,"Relatório3";#N/A,#N/A,FALSE,"Relatório4 ";#N/A,#N/A,FALSE,"Relatório5";#N/A,#N/A,FALSE,"Relatório6";#N/A,#N/A,FALSE,"Relatório7";#N/A,#N/A,FALSE,"Relatório8"}</definedName>
    <definedName name="TROCATO89" localSheetId="53"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54"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30"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[4]Market!#REF!</definedName>
    <definedName name="tt" localSheetId="52">#REF!</definedName>
    <definedName name="tt" localSheetId="53">#REF!</definedName>
    <definedName name="tt" hidden="1">{"Tab1",#N/A,FALSE,"P";"Tab2",#N/A,FALSE,"P"}</definedName>
    <definedName name="ttt" localSheetId="52" hidden="1">{"Tab1",#N/A,FALSE,"P";"Tab2",#N/A,FALSE,"P"}</definedName>
    <definedName name="ttt" localSheetId="53" hidden="1">{"Tab1",#N/A,FALSE,"P";"Tab2",#N/A,FALSE,"P"}</definedName>
    <definedName name="ttt" localSheetId="8" hidden="1">{"Tab1",#N/A,FALSE,"P";"Tab2",#N/A,FALSE,"P"}</definedName>
    <definedName name="ttt" localSheetId="54" hidden="1">{"Tab1",#N/A,FALSE,"P";"Tab2",#N/A,FALSE,"P"}</definedName>
    <definedName name="ttt" localSheetId="28" hidden="1">{"Tab1",#N/A,FALSE,"P";"Tab2",#N/A,FALSE,"P"}</definedName>
    <definedName name="ttt" localSheetId="30" hidden="1">{"Tab1",#N/A,FALSE,"P";"Tab2",#N/A,FALSE,"P"}</definedName>
    <definedName name="ttt" localSheetId="31" hidden="1">{"Tab1",#N/A,FALSE,"P";"Tab2",#N/A,FALSE,"P"}</definedName>
    <definedName name="ttt" hidden="1">{"Tab1",#N/A,FALSE,"P";"Tab2",#N/A,FALSE,"P"}</definedName>
    <definedName name="tttt" localSheetId="52" hidden="1">{"Tab1",#N/A,FALSE,"P";"Tab2",#N/A,FALSE,"P"}</definedName>
    <definedName name="tttt" localSheetId="53" hidden="1">{"Tab1",#N/A,FALSE,"P";"Tab2",#N/A,FALSE,"P"}</definedName>
    <definedName name="tttt" localSheetId="8" hidden="1">{"Tab1",#N/A,FALSE,"P";"Tab2",#N/A,FALSE,"P"}</definedName>
    <definedName name="tttt" localSheetId="54" hidden="1">{"Tab1",#N/A,FALSE,"P";"Tab2",#N/A,FALSE,"P"}</definedName>
    <definedName name="tttt" localSheetId="28" hidden="1">{"Tab1",#N/A,FALSE,"P";"Tab2",#N/A,FALSE,"P"}</definedName>
    <definedName name="tttt" localSheetId="30" hidden="1">{"Tab1",#N/A,FALSE,"P";"Tab2",#N/A,FALSE,"P"}</definedName>
    <definedName name="tttt" localSheetId="31" hidden="1">{"Tab1",#N/A,FALSE,"P";"Tab2",#N/A,FALSE,"P"}</definedName>
    <definedName name="tttt" hidden="1">{"Tab1",#N/A,FALSE,"P";"Tab2",#N/A,FALSE,"P"}</definedName>
    <definedName name="ttttt" hidden="1">[122]M!#REF!</definedName>
    <definedName name="ttttttttt" localSheetId="52" hidden="1">{"Minpmon",#N/A,FALSE,"Monthinput"}</definedName>
    <definedName name="ttttttttt" localSheetId="53" hidden="1">{"Minpmon",#N/A,FALSE,"Monthinput"}</definedName>
    <definedName name="ttttttttt" localSheetId="8" hidden="1">{"Minpmon",#N/A,FALSE,"Monthinput"}</definedName>
    <definedName name="ttttttttt" localSheetId="54" hidden="1">{"Minpmon",#N/A,FALSE,"Monthinput"}</definedName>
    <definedName name="ttttttttt" localSheetId="28" hidden="1">{"Minpmon",#N/A,FALSE,"Monthinput"}</definedName>
    <definedName name="ttttttttt" localSheetId="30" hidden="1">{"Minpmon",#N/A,FALSE,"Monthinput"}</definedName>
    <definedName name="ttttttttt" localSheetId="31" hidden="1">{"Minpmon",#N/A,FALSE,"Monthinput"}</definedName>
    <definedName name="ttttttttt" hidden="1">{"Minpmon",#N/A,FALSE,"Monthinput"}</definedName>
    <definedName name="twryrwe" hidden="1">[53]PRIVATE!#REF!</definedName>
    <definedName name="tz" localSheetId="52" hidden="1">{#N/A,#N/A,FALSE,"MZ GRV";#N/A,#N/A,FALSE,"MZ ArV";#N/A,#N/A,FALSE,"MZ AnV";#N/A,#N/A,FALSE,"MZ KnV"}</definedName>
    <definedName name="tz" localSheetId="53" hidden="1">{#N/A,#N/A,FALSE,"MZ GRV";#N/A,#N/A,FALSE,"MZ ArV";#N/A,#N/A,FALSE,"MZ AnV";#N/A,#N/A,FALSE,"MZ KnV"}</definedName>
    <definedName name="tz" localSheetId="8" hidden="1">{#N/A,#N/A,FALSE,"MZ GRV";#N/A,#N/A,FALSE,"MZ ArV";#N/A,#N/A,FALSE,"MZ AnV";#N/A,#N/A,FALSE,"MZ KnV"}</definedName>
    <definedName name="tz" localSheetId="54" hidden="1">{#N/A,#N/A,FALSE,"MZ GRV";#N/A,#N/A,FALSE,"MZ ArV";#N/A,#N/A,FALSE,"MZ AnV";#N/A,#N/A,FALSE,"MZ KnV"}</definedName>
    <definedName name="tz" localSheetId="28" hidden="1">{#N/A,#N/A,FALSE,"MZ GRV";#N/A,#N/A,FALSE,"MZ ArV";#N/A,#N/A,FALSE,"MZ AnV";#N/A,#N/A,FALSE,"MZ KnV"}</definedName>
    <definedName name="tz" localSheetId="30" hidden="1">{#N/A,#N/A,FALSE,"MZ GRV";#N/A,#N/A,FALSE,"MZ ArV";#N/A,#N/A,FALSE,"MZ AnV";#N/A,#N/A,FALSE,"MZ KnV"}</definedName>
    <definedName name="tz" localSheetId="31" hidden="1">{#N/A,#N/A,FALSE,"MZ GRV";#N/A,#N/A,FALSE,"MZ ArV";#N/A,#N/A,FALSE,"MZ AnV";#N/A,#N/A,FALSE,"MZ KnV"}</definedName>
    <definedName name="tz" hidden="1">{#N/A,#N/A,FALSE,"MZ GRV";#N/A,#N/A,FALSE,"MZ ArV";#N/A,#N/A,FALSE,"MZ AnV";#N/A,#N/A,FALSE,"MZ KnV"}</definedName>
    <definedName name="tyi" hidden="1">'[23]Dep fonct'!#REF!</definedName>
    <definedName name="TYNE_WEAR" localSheetId="52">#REF!</definedName>
    <definedName name="TYNE_WEAR" localSheetId="53">#REF!</definedName>
    <definedName name="TYNE_WEAR">#REF!</definedName>
    <definedName name="ttyy" localSheetId="52" hidden="1">{"Riqfin97",#N/A,FALSE,"Tran";"Riqfinpro",#N/A,FALSE,"Tran"}</definedName>
    <definedName name="ttyy" localSheetId="53" hidden="1">{"Riqfin97",#N/A,FALSE,"Tran";"Riqfinpro",#N/A,FALSE,"Tran"}</definedName>
    <definedName name="ttyy" localSheetId="8" hidden="1">{"Riqfin97",#N/A,FALSE,"Tran";"Riqfinpro",#N/A,FALSE,"Tran"}</definedName>
    <definedName name="ttyy" localSheetId="54" hidden="1">{"Riqfin97",#N/A,FALSE,"Tran";"Riqfinpro",#N/A,FALSE,"Tran"}</definedName>
    <definedName name="ttyy" localSheetId="28" hidden="1">{"Riqfin97",#N/A,FALSE,"Tran";"Riqfinpro",#N/A,FALSE,"Tran"}</definedName>
    <definedName name="ttyy" localSheetId="30" hidden="1">{"Riqfin97",#N/A,FALSE,"Tran";"Riqfinpro",#N/A,FALSE,"Tran"}</definedName>
    <definedName name="ttyy" localSheetId="31" hidden="1">{"Riqfin97",#N/A,FALSE,"Tran";"Riqfinpro",#N/A,FALSE,"Tran"}</definedName>
    <definedName name="ttyy" hidden="1">{"Riqfin97",#N/A,FALSE,"Tran";"Riqfinpro",#N/A,FALSE,"Tran"}</definedName>
    <definedName name="tyui" localSheetId="52" hidden="1">{"Riqfin97",#N/A,FALSE,"Tran";"Riqfinpro",#N/A,FALSE,"Tran"}</definedName>
    <definedName name="tyui" localSheetId="53" hidden="1">{"Riqfin97",#N/A,FALSE,"Tran";"Riqfinpro",#N/A,FALSE,"Tran"}</definedName>
    <definedName name="tyui" localSheetId="8" hidden="1">{"Riqfin97",#N/A,FALSE,"Tran";"Riqfinpro",#N/A,FALSE,"Tran"}</definedName>
    <definedName name="tyui" localSheetId="54" hidden="1">{"Riqfin97",#N/A,FALSE,"Tran";"Riqfinpro",#N/A,FALSE,"Tran"}</definedName>
    <definedName name="tyui" localSheetId="28" hidden="1">{"Riqfin97",#N/A,FALSE,"Tran";"Riqfinpro",#N/A,FALSE,"Tran"}</definedName>
    <definedName name="tyui" localSheetId="30" hidden="1">{"Riqfin97",#N/A,FALSE,"Tran";"Riqfinpro",#N/A,FALSE,"Tran"}</definedName>
    <definedName name="tyui" localSheetId="31" hidden="1">{"Riqfin97",#N/A,FALSE,"Tran";"Riqfinpro",#N/A,FALSE,"Tran"}</definedName>
    <definedName name="tyui" hidden="1">{"Riqfin97",#N/A,FALSE,"Tran";"Riqfinpro",#N/A,FALSE,"Tran"}</definedName>
    <definedName name="új" localSheetId="52" hidden="1">{"'előző év december'!$A$2:$CP$214"}</definedName>
    <definedName name="új" localSheetId="53" hidden="1">{"'előző év december'!$A$2:$CP$214"}</definedName>
    <definedName name="új" localSheetId="8" hidden="1">{"'előző év december'!$A$2:$CP$214"}</definedName>
    <definedName name="új" localSheetId="54" hidden="1">{"'előző év december'!$A$2:$CP$214"}</definedName>
    <definedName name="új" localSheetId="28" hidden="1">{"'előző év december'!$A$2:$CP$214"}</definedName>
    <definedName name="új" localSheetId="30" hidden="1">{"'előző év december'!$A$2:$CP$214"}</definedName>
    <definedName name="új" localSheetId="31" hidden="1">{"'előző év december'!$A$2:$CP$214"}</definedName>
    <definedName name="új" hidden="1">{"'előző év december'!$A$2:$CP$214"}</definedName>
    <definedName name="új4">#REF!</definedName>
    <definedName name="UK">'[149]95-96 '!#REF!</definedName>
    <definedName name="UKF" localSheetId="52">#REF!</definedName>
    <definedName name="UKF" localSheetId="53">#REF!</definedName>
    <definedName name="UKF">#REF!</definedName>
    <definedName name="ures" localSheetId="52" hidden="1">{"'előző év december'!$A$2:$CP$214"}</definedName>
    <definedName name="ures" localSheetId="53" hidden="1">{"'előző év december'!$A$2:$CP$214"}</definedName>
    <definedName name="ures" localSheetId="8" hidden="1">{"'előző év december'!$A$2:$CP$214"}</definedName>
    <definedName name="ures" localSheetId="54" hidden="1">{"'előző év december'!$A$2:$CP$214"}</definedName>
    <definedName name="ures" localSheetId="28" hidden="1">{"'előző év december'!$A$2:$CP$214"}</definedName>
    <definedName name="ures" localSheetId="30" hidden="1">{"'előző év december'!$A$2:$CP$214"}</definedName>
    <definedName name="ures" localSheetId="31" hidden="1">{"'előző év december'!$A$2:$CP$214"}</definedName>
    <definedName name="ures" hidden="1">{"'előző év december'!$A$2:$CP$214"}</definedName>
    <definedName name="USD">#REF!</definedName>
    <definedName name="USDHUF">OFFSET('[80]M15. ábra_chart'!$G$9,1,0,COUNT('[80]M15. ábra_chart'!$D:$D),1)</definedName>
    <definedName name="USDL">OFFSET('[80]M14. ábra_chart'!$F$9,1,0,COUNT('[80]M14. ábra_chart'!$D:$D),1)</definedName>
    <definedName name="uu" localSheetId="52" hidden="1">{"Riqfin97",#N/A,FALSE,"Tran";"Riqfinpro",#N/A,FALSE,"Tran"}</definedName>
    <definedName name="uu" localSheetId="53" hidden="1">{"Riqfin97",#N/A,FALSE,"Tran";"Riqfinpro",#N/A,FALSE,"Tran"}</definedName>
    <definedName name="uu" localSheetId="8" hidden="1">{"Riqfin97",#N/A,FALSE,"Tran";"Riqfinpro",#N/A,FALSE,"Tran"}</definedName>
    <definedName name="uu" localSheetId="54" hidden="1">{"Riqfin97",#N/A,FALSE,"Tran";"Riqfinpro",#N/A,FALSE,"Tran"}</definedName>
    <definedName name="uu" localSheetId="28" hidden="1">{"Riqfin97",#N/A,FALSE,"Tran";"Riqfinpro",#N/A,FALSE,"Tran"}</definedName>
    <definedName name="uu" localSheetId="30" hidden="1">{"Riqfin97",#N/A,FALSE,"Tran";"Riqfinpro",#N/A,FALSE,"Tran"}</definedName>
    <definedName name="uu" localSheetId="31" hidden="1">{"Riqfin97",#N/A,FALSE,"Tran";"Riqfinpro",#N/A,FALSE,"Tran"}</definedName>
    <definedName name="uu" hidden="1">{"Riqfin97",#N/A,FALSE,"Tran";"Riqfinpro",#N/A,FALSE,"Tran"}</definedName>
    <definedName name="uuu" localSheetId="52" hidden="1">{"Riqfin97",#N/A,FALSE,"Tran";"Riqfinpro",#N/A,FALSE,"Tran"}</definedName>
    <definedName name="uuu" localSheetId="53" hidden="1">{"Riqfin97",#N/A,FALSE,"Tran";"Riqfinpro",#N/A,FALSE,"Tran"}</definedName>
    <definedName name="uuu" localSheetId="8" hidden="1">{"Riqfin97",#N/A,FALSE,"Tran";"Riqfinpro",#N/A,FALSE,"Tran"}</definedName>
    <definedName name="uuu" localSheetId="54" hidden="1">{"Riqfin97",#N/A,FALSE,"Tran";"Riqfinpro",#N/A,FALSE,"Tran"}</definedName>
    <definedName name="uuu" localSheetId="28" hidden="1">{"Riqfin97",#N/A,FALSE,"Tran";"Riqfinpro",#N/A,FALSE,"Tran"}</definedName>
    <definedName name="uuu" localSheetId="30" hidden="1">{"Riqfin97",#N/A,FALSE,"Tran";"Riqfinpro",#N/A,FALSE,"Tran"}</definedName>
    <definedName name="uuu" localSheetId="31" hidden="1">{"Riqfin97",#N/A,FALSE,"Tran";"Riqfinpro",#N/A,FALSE,"Tran"}</definedName>
    <definedName name="uuu" hidden="1">{"Riqfin97",#N/A,FALSE,"Tran";"Riqfinpro",#N/A,FALSE,"Tran"}</definedName>
    <definedName name="uuuuuu" localSheetId="52" hidden="1">{"Riqfin97",#N/A,FALSE,"Tran";"Riqfinpro",#N/A,FALSE,"Tran"}</definedName>
    <definedName name="uuuuuu" localSheetId="53" hidden="1">{"Riqfin97",#N/A,FALSE,"Tran";"Riqfinpro",#N/A,FALSE,"Tran"}</definedName>
    <definedName name="uuuuuu" localSheetId="8" hidden="1">{"Riqfin97",#N/A,FALSE,"Tran";"Riqfinpro",#N/A,FALSE,"Tran"}</definedName>
    <definedName name="uuuuuu" localSheetId="54" hidden="1">{"Riqfin97",#N/A,FALSE,"Tran";"Riqfinpro",#N/A,FALSE,"Tran"}</definedName>
    <definedName name="uuuuuu" localSheetId="28" hidden="1">{"Riqfin97",#N/A,FALSE,"Tran";"Riqfinpro",#N/A,FALSE,"Tran"}</definedName>
    <definedName name="uuuuuu" localSheetId="30" hidden="1">{"Riqfin97",#N/A,FALSE,"Tran";"Riqfinpro",#N/A,FALSE,"Tran"}</definedName>
    <definedName name="uuuuuu" localSheetId="31" hidden="1">{"Riqfin97",#N/A,FALSE,"Tran";"Riqfinpro",#N/A,FALSE,"Tran"}</definedName>
    <definedName name="uuuuuu" hidden="1">{"Riqfin97",#N/A,FALSE,"Tran";"Riqfinpro",#N/A,FALSE,"Tran"}</definedName>
    <definedName name="ügyfélbetét">OFFSET([76]ábrák_adat!$N$3,0,0,[76]ábrák_adat!$A$2,1)</definedName>
    <definedName name="ügyfélhitel">OFFSET([76]ábrák_adat!$M$3,0,0,[76]ábrák_adat!$A$2,1)</definedName>
    <definedName name="ügyfélhitel_to_ügyfélbetét">OFFSET([76]ábrák_adat!$L$3,0,0,[76]ábrák_adat!$A$2,1)</definedName>
    <definedName name="v" localSheetId="52">#REF!</definedName>
    <definedName name="v" localSheetId="53">#REF!</definedName>
    <definedName name="v" localSheetId="31" hidden="1">[4]Market!#REF!</definedName>
    <definedName name="v" hidden="1">[4]Market!#REF!</definedName>
    <definedName name="v4kat">#REF!</definedName>
    <definedName name="valtozas" localSheetId="7">[104]!Modul1.dialshow</definedName>
    <definedName name="valtozas">[104]!Modul1.dialshow</definedName>
    <definedName name="Változó">[150]tune!$B$84:$Y$84</definedName>
    <definedName name="ValueTitle" localSheetId="52">#REF!</definedName>
    <definedName name="ValueTitle" localSheetId="53">#REF!</definedName>
    <definedName name="ValueTitle">#REF!</definedName>
    <definedName name="vb" localSheetId="52" hidden="1">{"'előző év december'!$A$2:$CP$214"}</definedName>
    <definedName name="vb" localSheetId="53" hidden="1">{"'előző év december'!$A$2:$CP$214"}</definedName>
    <definedName name="vb" localSheetId="8" hidden="1">{"'előző év december'!$A$2:$CP$214"}</definedName>
    <definedName name="vb" localSheetId="54" hidden="1">{"'előző év december'!$A$2:$CP$214"}</definedName>
    <definedName name="vb" localSheetId="34" hidden="1">{"'előző év december'!$A$2:$CP$214"}</definedName>
    <definedName name="vb" localSheetId="27" hidden="1">{"'előző év december'!$A$2:$CP$214"}</definedName>
    <definedName name="vb" localSheetId="28" hidden="1">{"'előző év december'!$A$2:$CP$214"}</definedName>
    <definedName name="vb" localSheetId="30" hidden="1">{"'előző év december'!$A$2:$CP$214"}</definedName>
    <definedName name="vb" localSheetId="31" hidden="1">{"'előző év december'!$A$2:$CP$214"}</definedName>
    <definedName name="vb" hidden="1">{"'előző év december'!$A$2:$CP$214"}</definedName>
    <definedName name="vc" localSheetId="52" hidden="1">{"'előző év december'!$A$2:$CP$214"}</definedName>
    <definedName name="vc" localSheetId="53" hidden="1">{"'előző év december'!$A$2:$CP$214"}</definedName>
    <definedName name="vc" localSheetId="8" hidden="1">{"'előző év december'!$A$2:$CP$214"}</definedName>
    <definedName name="vc" localSheetId="54" hidden="1">{"'előző év december'!$A$2:$CP$214"}</definedName>
    <definedName name="vc" localSheetId="34" hidden="1">{"'előző év december'!$A$2:$CP$214"}</definedName>
    <definedName name="vc" localSheetId="27" hidden="1">{"'előző év december'!$A$2:$CP$214"}</definedName>
    <definedName name="vc" localSheetId="28" hidden="1">{"'előző év december'!$A$2:$CP$214"}</definedName>
    <definedName name="vc" localSheetId="30" hidden="1">{"'előző év december'!$A$2:$CP$214"}</definedName>
    <definedName name="vc" localSheetId="31" hidden="1">{"'előző év december'!$A$2:$CP$214"}</definedName>
    <definedName name="vc" hidden="1">{"'előző év december'!$A$2:$CP$214"}</definedName>
    <definedName name="vége" localSheetId="7">[134]!vége</definedName>
    <definedName name="vége">[134]!vége</definedName>
    <definedName name="vége4kat" localSheetId="52">#REF!</definedName>
    <definedName name="vége4kat" localSheetId="53">#REF!</definedName>
    <definedName name="vége4kat">#REF!</definedName>
    <definedName name="végebelső" localSheetId="52">#REF!</definedName>
    <definedName name="végebelső" localSheetId="53">#REF!</definedName>
    <definedName name="végebelső">#REF!</definedName>
    <definedName name="végecéltart" localSheetId="52">#REF!</definedName>
    <definedName name="végecéltart" localSheetId="53">#REF!</definedName>
    <definedName name="végecéltart">#REF!</definedName>
    <definedName name="verseny_int">OFFSET('[115]ULC YoY'!$H$30,0,0,COUNT([115]ULC!$A$30:$A$200),1)</definedName>
    <definedName name="verseny_intalk">OFFSET('[115]ULC YoY'!$N$30,0,0,COUNT([115]ULC!$A$30:$A$200),1)</definedName>
    <definedName name="verseny_lfs">OFFSET('[115]ULC YoY'!$B$30,0,0,COUNT([115]ULC!$A$30:$A$200),1)</definedName>
    <definedName name="verseny_nomg_int">OFFSET('[115]ULC YoY'!$K$30,0,0,COUNT([115]ULC!$A$30:$A$200),1)</definedName>
    <definedName name="verseny_nomg_intalk">OFFSET('[115]ULC YoY'!$Q$30,0,0,COUNT([115]ULC!$A$30:$A$200),1)</definedName>
    <definedName name="verseny_nomg_lfs">OFFSET('[115]ULC YoY'!$E$30,0,0,COUNT([115]ULC!$A$30:$A$200),1)</definedName>
    <definedName name="vfefdfv" localSheetId="52" hidden="1">[29]Market!#REF!</definedName>
    <definedName name="vfefdfv" localSheetId="53" hidden="1">[29]Market!#REF!</definedName>
    <definedName name="vfefdfv" localSheetId="31" hidden="1">[29]Market!#REF!</definedName>
    <definedName name="vfefdfv" hidden="1">[29]Market!#REF!</definedName>
    <definedName name="VIX">OFFSET('[80]M2. ábra_chart'!$E$8,1,0,COUNT('[80]M2. ábra_chart'!$D:$D),1)</definedName>
    <definedName name="vv" localSheetId="52" hidden="1">{"Tab1",#N/A,FALSE,"P";"Tab2",#N/A,FALSE,"P"}</definedName>
    <definedName name="vv" localSheetId="53" hidden="1">{"Tab1",#N/A,FALSE,"P";"Tab2",#N/A,FALSE,"P"}</definedName>
    <definedName name="vv" localSheetId="8" hidden="1">{"Tab1",#N/A,FALSE,"P";"Tab2",#N/A,FALSE,"P"}</definedName>
    <definedName name="vv" localSheetId="54" hidden="1">{"Tab1",#N/A,FALSE,"P";"Tab2",#N/A,FALSE,"P"}</definedName>
    <definedName name="vv" localSheetId="28" hidden="1">{"Tab1",#N/A,FALSE,"P";"Tab2",#N/A,FALSE,"P"}</definedName>
    <definedName name="vv" localSheetId="30" hidden="1">{"Tab1",#N/A,FALSE,"P";"Tab2",#N/A,FALSE,"P"}</definedName>
    <definedName name="vv" localSheetId="31" hidden="1">{"Tab1",#N/A,FALSE,"P";"Tab2",#N/A,FALSE,"P"}</definedName>
    <definedName name="vv" hidden="1">{"Tab1",#N/A,FALSE,"P";"Tab2",#N/A,FALSE,"P"}</definedName>
    <definedName name="vvfrvsrfv" hidden="1">[29]Market!#REF!</definedName>
    <definedName name="vvv" localSheetId="52" hidden="1">{"Tab1",#N/A,FALSE,"P";"Tab2",#N/A,FALSE,"P"}</definedName>
    <definedName name="vvv" localSheetId="53" hidden="1">{"Tab1",#N/A,FALSE,"P";"Tab2",#N/A,FALSE,"P"}</definedName>
    <definedName name="vvv" localSheetId="8" hidden="1">{"Tab1",#N/A,FALSE,"P";"Tab2",#N/A,FALSE,"P"}</definedName>
    <definedName name="vvv" localSheetId="54" hidden="1">{"Tab1",#N/A,FALSE,"P";"Tab2",#N/A,FALSE,"P"}</definedName>
    <definedName name="vvv" localSheetId="28" hidden="1">{"Tab1",#N/A,FALSE,"P";"Tab2",#N/A,FALSE,"P"}</definedName>
    <definedName name="vvv" localSheetId="30" hidden="1">{"Tab1",#N/A,FALSE,"P";"Tab2",#N/A,FALSE,"P"}</definedName>
    <definedName name="vvv" localSheetId="31" hidden="1">{"Tab1",#N/A,FALSE,"P";"Tab2",#N/A,FALSE,"P"}</definedName>
    <definedName name="vvv" hidden="1">{"Tab1",#N/A,FALSE,"P";"Tab2",#N/A,FALSE,"P"}</definedName>
    <definedName name="vvvv" localSheetId="52" hidden="1">{"Minpmon",#N/A,FALSE,"Monthinput"}</definedName>
    <definedName name="vvvv" localSheetId="53" hidden="1">{"Minpmon",#N/A,FALSE,"Monthinput"}</definedName>
    <definedName name="vvvv" localSheetId="8" hidden="1">{"Minpmon",#N/A,FALSE,"Monthinput"}</definedName>
    <definedName name="vvvv" localSheetId="54" hidden="1">{"Minpmon",#N/A,FALSE,"Monthinput"}</definedName>
    <definedName name="vvvv" localSheetId="28" hidden="1">{"Minpmon",#N/A,FALSE,"Monthinput"}</definedName>
    <definedName name="vvvv" localSheetId="30" hidden="1">{"Minpmon",#N/A,FALSE,"Monthinput"}</definedName>
    <definedName name="vvvv" localSheetId="31" hidden="1">{"Minpmon",#N/A,FALSE,"Monthinput"}</definedName>
    <definedName name="vvvv" hidden="1">{"Minpmon",#N/A,FALSE,"Monthinput"}</definedName>
    <definedName name="w" localSheetId="52" hidden="1">{"'előző év december'!$A$2:$CP$214"}</definedName>
    <definedName name="w" localSheetId="53" hidden="1">{"'előző év december'!$A$2:$CP$214"}</definedName>
    <definedName name="w" localSheetId="8" hidden="1">{"'előző év december'!$A$2:$CP$214"}</definedName>
    <definedName name="w" localSheetId="54" hidden="1">{"'előző év december'!$A$2:$CP$214"}</definedName>
    <definedName name="w" localSheetId="34" hidden="1">{"'előző év december'!$A$2:$CP$214"}</definedName>
    <definedName name="w" localSheetId="27" hidden="1">{"'előző év december'!$A$2:$CP$214"}</definedName>
    <definedName name="w" localSheetId="28" hidden="1">{"'előző év december'!$A$2:$CP$214"}</definedName>
    <definedName name="w" localSheetId="30" hidden="1">{"'előző év december'!$A$2:$CP$214"}</definedName>
    <definedName name="w" localSheetId="31"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52" hidden="1">{"'előző év december'!$A$2:$CP$214"}</definedName>
    <definedName name="we" localSheetId="53" hidden="1">{"'előző év december'!$A$2:$CP$214"}</definedName>
    <definedName name="we" localSheetId="8" hidden="1">{"'előző év december'!$A$2:$CP$214"}</definedName>
    <definedName name="we" localSheetId="54" hidden="1">{"'előző év december'!$A$2:$CP$214"}</definedName>
    <definedName name="we" localSheetId="34" hidden="1">{"'előző év december'!$A$2:$CP$214"}</definedName>
    <definedName name="we" localSheetId="27" hidden="1">{"'előző év december'!$A$2:$CP$214"}</definedName>
    <definedName name="we" localSheetId="28" hidden="1">{"'előző év december'!$A$2:$CP$214"}</definedName>
    <definedName name="we" localSheetId="30" hidden="1">{"'előző év december'!$A$2:$CP$214"}</definedName>
    <definedName name="we" localSheetId="31" hidden="1">{"'előző év december'!$A$2:$CP$214"}</definedName>
    <definedName name="we" hidden="1">{"'előző év december'!$A$2:$CP$214"}</definedName>
    <definedName name="wee" localSheetId="52" hidden="1">{"'előző év december'!$A$2:$CP$214"}</definedName>
    <definedName name="wee" localSheetId="53" hidden="1">{"'előző év december'!$A$2:$CP$214"}</definedName>
    <definedName name="wee" localSheetId="8" hidden="1">{"'előző év december'!$A$2:$CP$214"}</definedName>
    <definedName name="wee" localSheetId="54" hidden="1">{"'előző év december'!$A$2:$CP$214"}</definedName>
    <definedName name="wee" localSheetId="34" hidden="1">{"'előző év december'!$A$2:$CP$214"}</definedName>
    <definedName name="wee" localSheetId="27" hidden="1">{"'előző év december'!$A$2:$CP$214"}</definedName>
    <definedName name="wee" localSheetId="28" hidden="1">{"'előző év december'!$A$2:$CP$214"}</definedName>
    <definedName name="wee" localSheetId="30" hidden="1">{"'előző év december'!$A$2:$CP$214"}</definedName>
    <definedName name="wee" localSheetId="31" hidden="1">{"'előző év december'!$A$2:$CP$214"}</definedName>
    <definedName name="wee" hidden="1">{"'előző év december'!$A$2:$CP$214"}</definedName>
    <definedName name="wer" localSheetId="52" hidden="1">{"Riqfin97",#N/A,FALSE,"Tran";"Riqfinpro",#N/A,FALSE,"Tran"}</definedName>
    <definedName name="wer" localSheetId="53" hidden="1">{"Riqfin97",#N/A,FALSE,"Tran";"Riqfinpro",#N/A,FALSE,"Tran"}</definedName>
    <definedName name="wer" localSheetId="8" hidden="1">{"Riqfin97",#N/A,FALSE,"Tran";"Riqfinpro",#N/A,FALSE,"Tran"}</definedName>
    <definedName name="wer" localSheetId="54" hidden="1">{"Riqfin97",#N/A,FALSE,"Tran";"Riqfinpro",#N/A,FALSE,"Tran"}</definedName>
    <definedName name="wer" localSheetId="28" hidden="1">{"Riqfin97",#N/A,FALSE,"Tran";"Riqfinpro",#N/A,FALSE,"Tran"}</definedName>
    <definedName name="wer" localSheetId="30" hidden="1">{"Riqfin97",#N/A,FALSE,"Tran";"Riqfinpro",#N/A,FALSE,"Tran"}</definedName>
    <definedName name="wer" localSheetId="31" hidden="1">{"Riqfin97",#N/A,FALSE,"Tran";"Riqfinpro",#N/A,FALSE,"Tran"}</definedName>
    <definedName name="wer" hidden="1">{"Riqfin97",#N/A,FALSE,"Tran";"Riqfinpro",#N/A,FALSE,"Tran"}</definedName>
    <definedName name="werwe" localSheetId="52" hidden="1">{"'előző év december'!$A$2:$CP$214"}</definedName>
    <definedName name="werwe" localSheetId="53" hidden="1">{"'előző év december'!$A$2:$CP$214"}</definedName>
    <definedName name="werwe" localSheetId="8" hidden="1">{"'előző év december'!$A$2:$CP$214"}</definedName>
    <definedName name="werwe" localSheetId="54" hidden="1">{"'előző év december'!$A$2:$CP$214"}</definedName>
    <definedName name="werwe" localSheetId="34" hidden="1">{"'előző év december'!$A$2:$CP$214"}</definedName>
    <definedName name="werwe" localSheetId="27" hidden="1">{"'előző év december'!$A$2:$CP$214"}</definedName>
    <definedName name="werwe" localSheetId="28" hidden="1">{"'előző év december'!$A$2:$CP$214"}</definedName>
    <definedName name="werwe" localSheetId="30" hidden="1">{"'előző év december'!$A$2:$CP$214"}</definedName>
    <definedName name="werwe" localSheetId="31" hidden="1">{"'előző év december'!$A$2:$CP$214"}</definedName>
    <definedName name="werwe" hidden="1">{"'előző év december'!$A$2:$CP$214"}</definedName>
    <definedName name="werwer" localSheetId="52" hidden="1">{"'előző év december'!$A$2:$CP$214"}</definedName>
    <definedName name="werwer" localSheetId="53" hidden="1">{"'előző év december'!$A$2:$CP$214"}</definedName>
    <definedName name="werwer" localSheetId="8" hidden="1">{"'előző év december'!$A$2:$CP$214"}</definedName>
    <definedName name="werwer" localSheetId="54" hidden="1">{"'előző év december'!$A$2:$CP$214"}</definedName>
    <definedName name="werwer" localSheetId="34" hidden="1">{"'előző év december'!$A$2:$CP$214"}</definedName>
    <definedName name="werwer" localSheetId="27" hidden="1">{"'előző év december'!$A$2:$CP$214"}</definedName>
    <definedName name="werwer" localSheetId="28" hidden="1">{"'előző év december'!$A$2:$CP$214"}</definedName>
    <definedName name="werwer" localSheetId="30" hidden="1">{"'előző év december'!$A$2:$CP$214"}</definedName>
    <definedName name="werwer" localSheetId="31" hidden="1">{"'előző év december'!$A$2:$CP$214"}</definedName>
    <definedName name="werwer" hidden="1">{"'előző év december'!$A$2:$CP$214"}</definedName>
    <definedName name="what" hidden="1">{"ca",#N/A,FALSE,"Detailed BOP";"ka",#N/A,FALSE,"Detailed BOP";"btl",#N/A,FALSE,"Detailed BOP";#N/A,#N/A,FALSE,"Debt  Stock TBL";"imfprint",#N/A,FALSE,"IMF";"imfdebtservice",#N/A,FALSE,"IMF";"tradeprint",#N/A,FALSE,"Trade"}</definedName>
    <definedName name="wht?" localSheetId="52" hidden="1">{"'Basic'!$A$1:$F$96"}</definedName>
    <definedName name="wht?" localSheetId="53" hidden="1">{"'Basic'!$A$1:$F$96"}</definedName>
    <definedName name="wht?" localSheetId="8" hidden="1">{"'Basic'!$A$1:$F$96"}</definedName>
    <definedName name="wht?" localSheetId="54" hidden="1">{"'Basic'!$A$1:$F$96"}</definedName>
    <definedName name="wht?" localSheetId="28" hidden="1">{"'Basic'!$A$1:$F$96"}</definedName>
    <definedName name="wht?" localSheetId="30" hidden="1">{"'Basic'!$A$1:$F$96"}</definedName>
    <definedName name="wht?" localSheetId="31" hidden="1">{"'Basic'!$A$1:$F$96"}</definedName>
    <definedName name="wht?" hidden="1">{"'Basic'!$A$1:$F$96"}</definedName>
    <definedName name="WILTS">#REF!</definedName>
    <definedName name="wrn.97REDBOP." localSheetId="52" hidden="1">{"TRADE_COMP",#N/A,FALSE,"TAB23APP";"BOP",#N/A,FALSE,"TAB6";"DOT",#N/A,FALSE,"TAB24APP";"EXTDEBT",#N/A,FALSE,"TAB25APP"}</definedName>
    <definedName name="wrn.97REDBOP." localSheetId="53" hidden="1">{"TRADE_COMP",#N/A,FALSE,"TAB23APP";"BOP",#N/A,FALSE,"TAB6";"DOT",#N/A,FALSE,"TAB24APP";"EXTDEBT",#N/A,FALSE,"TAB25APP"}</definedName>
    <definedName name="wrn.97REDBOP." localSheetId="8" hidden="1">{"TRADE_COMP",#N/A,FALSE,"TAB23APP";"BOP",#N/A,FALSE,"TAB6";"DOT",#N/A,FALSE,"TAB24APP";"EXTDEBT",#N/A,FALSE,"TAB25APP"}</definedName>
    <definedName name="wrn.97REDBOP." localSheetId="54"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31" hidden="1">{"TRADE_COMP",#N/A,FALSE,"TAB23APP";"BOP",#N/A,FALSE,"TAB6";"DOT",#N/A,FALSE,"TAB24APP";"EXTDEBT",#N/A,FALSE,"TAB25APP"}</definedName>
    <definedName name="wrn.97REDBOP." hidden="1">{"TRADE_COMP",#N/A,FALSE,"TAB23APP";"BOP",#N/A,FALSE,"TAB6";"DOT",#N/A,FALSE,"TAB24APP";"EXTDEBT",#N/A,FALSE,"TAB25APP"}</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52" hidden="1">{#N/A,#N/A,FALSE,"Prod Nac GN";#N/A,#N/A,FALSE,"Prod Nac GN";#N/A,#N/A,FALSE,"Base Dados mil m3";#N/A,#N/A,FALSE,"Prod Ter Est 3D";#N/A,#N/A,FALSE,"Prod Ter 3D";#N/A,#N/A,FALSE,"Prod Mar 3D"}</definedName>
    <definedName name="wrn.AE201." localSheetId="53"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54"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30"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52" hidden="1">{#N/A,#N/A,FALSE,"ajusteurs";#N/A,#N/A,FALSE,"Tab13";#N/A,#N/A,FALSE,"Tab12";#N/A,#N/A,FALSE,"Tab11";#N/A,#N/A,FALSE,"Tab8";#N/A,#N/A,FALSE,"Tab7";#N/A,#N/A,FALSE,"Tab5";#N/A,#N/A,FALSE,"Tab4";#N/A,#N/A,FALSE,"Tab3"}</definedName>
    <definedName name="wrn.ajusteurs." localSheetId="53"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54"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30"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52" hidden="1">{"annual-cbr",#N/A,FALSE,"CENTBANK";"annual(banks)",#N/A,FALSE,"COMBANKS"}</definedName>
    <definedName name="wrn.annual." localSheetId="53" hidden="1">{"annual-cbr",#N/A,FALSE,"CENTBANK";"annual(banks)",#N/A,FALSE,"COMBANKS"}</definedName>
    <definedName name="wrn.annual." localSheetId="8" hidden="1">{"annual-cbr",#N/A,FALSE,"CENTBANK";"annual(banks)",#N/A,FALSE,"COMBANKS"}</definedName>
    <definedName name="wrn.annual." localSheetId="54" hidden="1">{"annual-cbr",#N/A,FALSE,"CENTBANK";"annual(banks)",#N/A,FALSE,"COMBANKS"}</definedName>
    <definedName name="wrn.annual." localSheetId="28"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hidden="1">{"annual-cbr",#N/A,FALSE,"CENTBANK";"annual(banks)",#N/A,FALSE,"COMBANKS"}</definedName>
    <definedName name="wrn.ANNUAL_TABLES_01." localSheetId="52" hidden="1">{"SCEN_A01",#N/A,FALSE,"Prog_BSyst";"SCEN_A01",#N/A,FALSE,"Prog_BCM";"SCEN_A01",#N/A,FALSE,"Prog_ComB";"SCEN_A01",#N/A,FALSE,"Prog_Gov";"SCEN_A01",#N/A,FALSE,"B_mrks99";"SCEN_A01",#N/A,FALSE,"IN";"SCEN_A01",#N/A,FALSE,"OUT"}</definedName>
    <definedName name="wrn.ANNUAL_TABLES_01." localSheetId="53"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54"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30"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52" hidden="1">{#N/A,#N/A,FALSE,"ZN6095SULEATNEU";#N/A,#N/A,FALSE,"BNZLBT95";#N/A,#N/A,FALSE,"Schich95";#N/A,#N/A,FALSE,"RTAQ8094";#N/A,#N/A,FALSE,"BNNEU";#N/A,#N/A,FALSE,"BNVERMW";#N/A,#N/A,FALSE,"BNVERMO";#N/A,#N/A,FALSE,"BNVERFW";#N/A,#N/A,FALSE,"BNVERFO";#N/A,#N/A,FALSE,"ZNAE6094";#N/A,#N/A,FALSE,"WFAEBZDAUE6094";#N/A,#N/A,FALSE,"RTZN wg. Todes"}</definedName>
    <definedName name="wrn.ASID03" localSheetId="53"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54"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30"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52" hidden="1">{#N/A,#N/A,FALSE,"B061196P";#N/A,#N/A,FALSE,"B061196";#N/A,#N/A,FALSE,"Relatório1";#N/A,#N/A,FALSE,"Relatório2";#N/A,#N/A,FALSE,"Relatório3";#N/A,#N/A,FALSE,"Relatório4 ";#N/A,#N/A,FALSE,"Relatório5";#N/A,#N/A,FALSE,"Relatório6";#N/A,#N/A,FALSE,"Relatório7";#N/A,#N/A,FALSE,"Relatório8"}</definedName>
    <definedName name="wrn.BALANÇOS." localSheetId="53"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54"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30"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52" hidden="1">{"3",#N/A,FALSE,"BASE MONETARIA";"4",#N/A,FALSE,"BASE MONETARIA"}</definedName>
    <definedName name="wrn.BMA." localSheetId="53" hidden="1">{"3",#N/A,FALSE,"BASE MONETARIA";"4",#N/A,FALSE,"BASE MONETARIA"}</definedName>
    <definedName name="wrn.BMA." localSheetId="8" hidden="1">{"3",#N/A,FALSE,"BASE MONETARIA";"4",#N/A,FALSE,"BASE MONETARIA"}</definedName>
    <definedName name="wrn.BMA." localSheetId="54" hidden="1">{"3",#N/A,FALSE,"BASE MONETARIA";"4",#N/A,FALSE,"BASE MONETARIA"}</definedName>
    <definedName name="wrn.BMA." localSheetId="28" hidden="1">{"3",#N/A,FALSE,"BASE MONETARIA";"4",#N/A,FALSE,"BASE MONETARIA"}</definedName>
    <definedName name="wrn.BMA." localSheetId="30" hidden="1">{"3",#N/A,FALSE,"BASE MONETARIA";"4",#N/A,FALSE,"BASE MONETARIA"}</definedName>
    <definedName name="wrn.BMA." localSheetId="31" hidden="1">{"3",#N/A,FALSE,"BASE MONETARIA";"4",#N/A,FALSE,"BASE MONETARIA"}</definedName>
    <definedName name="wrn.BMA." hidden="1">{"3",#N/A,FALSE,"BASE MONETARIA";"4",#N/A,FALSE,"BASE MONETARIA"}</definedName>
    <definedName name="wrn.BOP_MIDTERM." localSheetId="52" hidden="1">{"BOP_TAB",#N/A,FALSE,"N";"MIDTERM_TAB",#N/A,FALSE,"O"}</definedName>
    <definedName name="wrn.BOP_MIDTERM." localSheetId="53" hidden="1">{"BOP_TAB",#N/A,FALSE,"N";"MIDTERM_TAB",#N/A,FALSE,"O"}</definedName>
    <definedName name="wrn.BOP_MIDTERM." localSheetId="8" hidden="1">{"BOP_TAB",#N/A,FALSE,"N";"MIDTERM_TAB",#N/A,FALSE,"O"}</definedName>
    <definedName name="wrn.BOP_MIDTERM." localSheetId="54" hidden="1">{"BOP_TAB",#N/A,FALSE,"N";"MIDTERM_TAB",#N/A,FALSE,"O"}</definedName>
    <definedName name="wrn.BOP_MIDTERM." localSheetId="28"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5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52" hidden="1">{"ca",#N/A,FALSE,"Detailed BOP";"ka",#N/A,FALSE,"Detailed BOP";"btl",#N/A,FALSE,"Detailed BOP";#N/A,#N/A,FALSE,"Debt  Stock TBL";"imfprint",#N/A,FALSE,"IMF";"imfdebtservice",#N/A,FALSE,"IMF";"tradeprint",#N/A,FALSE,"Trade"}</definedName>
    <definedName name="wrn.IMF._.RR._.Office." localSheetId="53"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54"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8" hidden="1">{"Main Economic Indicators",#N/A,FALSE,"C"}</definedName>
    <definedName name="wrn.Main._.Economic._.Indicators." localSheetId="54" hidden="1">{"Main Economic Indicators",#N/A,FALSE,"C"}</definedName>
    <definedName name="wrn.Main._.Economic._.Indicators." localSheetId="28"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hidden="1">{"Main Economic Indicators",#N/A,FALSE,"C"}</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52" hidden="1">{#N/A,#N/A,FALSE,"MZ GRV";#N/A,#N/A,FALSE,"MZ ArV";#N/A,#N/A,FALSE,"MZ AnV";#N/A,#N/A,FALSE,"MZ KnV"}</definedName>
    <definedName name="wrn.Mikrozensus." localSheetId="53" hidden="1">{#N/A,#N/A,FALSE,"MZ GRV";#N/A,#N/A,FALSE,"MZ ArV";#N/A,#N/A,FALSE,"MZ AnV";#N/A,#N/A,FALSE,"MZ KnV"}</definedName>
    <definedName name="wrn.Mikrozensus." localSheetId="8" hidden="1">{#N/A,#N/A,FALSE,"MZ GRV";#N/A,#N/A,FALSE,"MZ ArV";#N/A,#N/A,FALSE,"MZ AnV";#N/A,#N/A,FALSE,"MZ KnV"}</definedName>
    <definedName name="wrn.Mikrozensus." localSheetId="54" hidden="1">{#N/A,#N/A,FALSE,"MZ GRV";#N/A,#N/A,FALSE,"MZ ArV";#N/A,#N/A,FALSE,"MZ AnV";#N/A,#N/A,FALSE,"MZ KnV"}</definedName>
    <definedName name="wrn.Mikrozensus." localSheetId="28" hidden="1">{#N/A,#N/A,FALSE,"MZ GRV";#N/A,#N/A,FALSE,"MZ ArV";#N/A,#N/A,FALSE,"MZ AnV";#N/A,#N/A,FALSE,"MZ KnV"}</definedName>
    <definedName name="wrn.Mikrozensus." localSheetId="30" hidden="1">{#N/A,#N/A,FALSE,"MZ GRV";#N/A,#N/A,FALSE,"MZ ArV";#N/A,#N/A,FALSE,"MZ AnV";#N/A,#N/A,FALSE,"MZ KnV"}</definedName>
    <definedName name="wrn.Mikrozensus." localSheetId="31" hidden="1">{#N/A,#N/A,FALSE,"MZ GRV";#N/A,#N/A,FALSE,"MZ ArV";#N/A,#N/A,FALSE,"MZ AnV";#N/A,#N/A,FALSE,"MZ KnV"}</definedName>
    <definedName name="wrn.Mikrozensus." hidden="1">{#N/A,#N/A,FALSE,"MZ GRV";#N/A,#N/A,FALSE,"MZ ArV";#N/A,#N/A,FALSE,"MZ AnV";#N/A,#N/A,FALSE,"MZ KnV"}</definedName>
    <definedName name="wrn.MONA." localSheetId="52" hidden="1">{"MONA",#N/A,FALSE,"S"}</definedName>
    <definedName name="wrn.MONA." localSheetId="53" hidden="1">{"MONA",#N/A,FALSE,"S"}</definedName>
    <definedName name="wrn.MONA." localSheetId="8" hidden="1">{"MONA",#N/A,FALSE,"S"}</definedName>
    <definedName name="wrn.MONA." localSheetId="54" hidden="1">{"MONA",#N/A,FALSE,"S"}</definedName>
    <definedName name="wrn.MONA." localSheetId="28" hidden="1">{"MONA",#N/A,FALSE,"S"}</definedName>
    <definedName name="wrn.MONA." localSheetId="30" hidden="1">{"MONA",#N/A,FALSE,"S"}</definedName>
    <definedName name="wrn.MONA." localSheetId="31" hidden="1">{"MONA",#N/A,FALSE,"S"}</definedName>
    <definedName name="wrn.MONA." hidden="1">{"MONA",#N/A,FALSE,"S"}</definedName>
    <definedName name="wrn.Monthsheet." localSheetId="52" hidden="1">{"Minpmon",#N/A,FALSE,"Monthinput"}</definedName>
    <definedName name="wrn.Monthsheet." localSheetId="53" hidden="1">{"Minpmon",#N/A,FALSE,"Monthinput"}</definedName>
    <definedName name="wrn.Monthsheet." localSheetId="8" hidden="1">{"Minpmon",#N/A,FALSE,"Monthinput"}</definedName>
    <definedName name="wrn.Monthsheet." localSheetId="54" hidden="1">{"Minpmon",#N/A,FALSE,"Monthinput"}</definedName>
    <definedName name="wrn.Monthsheet." localSheetId="28" hidden="1">{"Minpmon",#N/A,FALSE,"Monthinput"}</definedName>
    <definedName name="wrn.Monthsheet." localSheetId="30" hidden="1">{"Minpmon",#N/A,FALSE,"Monthinput"}</definedName>
    <definedName name="wrn.Monthsheet." localSheetId="31" hidden="1">{"Minpmon",#N/A,FALSE,"Monthinput"}</definedName>
    <definedName name="wrn.Monthsheet." hidden="1">{"Minpmon",#N/A,FALSE,"Monthinput"}</definedName>
    <definedName name="wrn.original." localSheetId="52" hidden="1">{"Original",#N/A,FALSE,"CENTBANK";"Original",#N/A,FALSE,"COMBANKS"}</definedName>
    <definedName name="wrn.original." localSheetId="53" hidden="1">{"Original",#N/A,FALSE,"CENTBANK";"Original",#N/A,FALSE,"COMBANKS"}</definedName>
    <definedName name="wrn.original." localSheetId="8" hidden="1">{"Original",#N/A,FALSE,"CENTBANK";"Original",#N/A,FALSE,"COMBANKS"}</definedName>
    <definedName name="wrn.original." localSheetId="54" hidden="1">{"Original",#N/A,FALSE,"CENTBANK";"Original",#N/A,FALSE,"COMBANKS"}</definedName>
    <definedName name="wrn.original." localSheetId="28"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hidden="1">{"Original",#N/A,FALSE,"CENTBANK";"Original",#N/A,FALSE,"COMBANKS"}</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8" hidden="1">{#N/A,#N/A,FALSE,"I";#N/A,#N/A,FALSE,"J";#N/A,#N/A,FALSE,"K";#N/A,#N/A,FALSE,"L";#N/A,#N/A,FALSE,"M";#N/A,#N/A,FALSE,"N";#N/A,#N/A,FALSE,"O"}</definedName>
    <definedName name="wrn.Output._.tables." localSheetId="54" hidden="1">{#N/A,#N/A,FALSE,"I";#N/A,#N/A,FALSE,"J";#N/A,#N/A,FALSE,"K";#N/A,#N/A,FALSE,"L";#N/A,#N/A,FALSE,"M";#N/A,#N/A,FALSE,"N";#N/A,#N/A,FALSE,"O"}</definedName>
    <definedName name="wrn.Output._.tables." localSheetId="28"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TURN_TABLES_00." localSheetId="52" hidden="1">{"REAL_00",#N/A,FALSE,"Prog_BSyst";"REAL_00",#N/A,FALSE,"Prog_BCM";"REAL_00",#N/A,FALSE,"Prog_ComB";"REAL_00",#N/A,FALSE,"Prog_Gov";"REAL_00",#N/A,FALSE,"IN";"REAL_00",#N/A,FALSE,"B_mrks99";"REAL_00",#N/A,FALSE,"B_mrks00"}</definedName>
    <definedName name="wrn.OUTTURN_TABLES_00." localSheetId="53"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54"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30"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52" hidden="1">{"REAL_99",#N/A,FALSE,"Prog_BSyst";"REAL_99",#N/A,FALSE,"Prog_BCM";"REAL_99",#N/A,FALSE,"Prog_ComB";"REAL_99",#N/A,FALSE,"Prog_Gov";"REAL_99",#N/A,FALSE,"B_mrks99"}</definedName>
    <definedName name="wrn.OUTTURN_TABLES_99." localSheetId="53"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54"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30"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52" hidden="1">{"1",#N/A,FALSE,"Pasivos Mon";"2",#N/A,FALSE,"Pasivos Mon"}</definedName>
    <definedName name="wrn.PASMON." localSheetId="53" hidden="1">{"1",#N/A,FALSE,"Pasivos Mon";"2",#N/A,FALSE,"Pasivos Mon"}</definedName>
    <definedName name="wrn.PASMON." localSheetId="8" hidden="1">{"1",#N/A,FALSE,"Pasivos Mon";"2",#N/A,FALSE,"Pasivos Mon"}</definedName>
    <definedName name="wrn.PASMON." localSheetId="54" hidden="1">{"1",#N/A,FALSE,"Pasivos Mon";"2",#N/A,FALSE,"Pasivos Mon"}</definedName>
    <definedName name="wrn.PASMON." localSheetId="28" hidden="1">{"1",#N/A,FALSE,"Pasivos Mon";"2",#N/A,FALSE,"Pasivos Mon"}</definedName>
    <definedName name="wrn.PASMON." localSheetId="30" hidden="1">{"1",#N/A,FALSE,"Pasivos Mon";"2",#N/A,FALSE,"Pasivos Mon"}</definedName>
    <definedName name="wrn.PASMON." localSheetId="31" hidden="1">{"1",#N/A,FALSE,"Pasivos Mon";"2",#N/A,FALSE,"Pasivos Mon"}</definedName>
    <definedName name="wrn.PASMON." hidden="1">{"1",#N/A,FALSE,"Pasivos Mon";"2",#N/A,FALSE,"Pasivos Mon"}</definedName>
    <definedName name="wrn.Per._.cri." localSheetId="52" hidden="1">{#N/A,#N/A,FALSE,"Per Cri"}</definedName>
    <definedName name="wrn.Per._.cri." localSheetId="53" hidden="1">{#N/A,#N/A,FALSE,"Per Cri"}</definedName>
    <definedName name="wrn.Per._.cri." localSheetId="8" hidden="1">{#N/A,#N/A,FALSE,"Per Cri"}</definedName>
    <definedName name="wrn.Per._.cri." localSheetId="54" hidden="1">{#N/A,#N/A,FALSE,"Per Cri"}</definedName>
    <definedName name="wrn.Per._.cri." localSheetId="28" hidden="1">{#N/A,#N/A,FALSE,"Per Cri"}</definedName>
    <definedName name="wrn.Per._.cri." localSheetId="30" hidden="1">{#N/A,#N/A,FALSE,"Per Cri"}</definedName>
    <definedName name="wrn.Per._.cri." localSheetId="31" hidden="1">{#N/A,#N/A,FALSE,"Per Cri"}</definedName>
    <definedName name="wrn.Per._.cri." hidden="1">{#N/A,#N/A,FALSE,"Per Cri"}</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53"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54"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52" hidden="1">{"Tab1",#N/A,FALSE,"P";"Tab2",#N/A,FALSE,"P"}</definedName>
    <definedName name="wrn.Program." localSheetId="53" hidden="1">{"Tab1",#N/A,FALSE,"P";"Tab2",#N/A,FALSE,"P"}</definedName>
    <definedName name="wrn.Program." localSheetId="8" hidden="1">{"Tab1",#N/A,FALSE,"P";"Tab2",#N/A,FALSE,"P"}</definedName>
    <definedName name="wrn.Program." localSheetId="54" hidden="1">{"Tab1",#N/A,FALSE,"P";"Tab2",#N/A,FALSE,"P"}</definedName>
    <definedName name="wrn.Program." localSheetId="28" hidden="1">{"Tab1",#N/A,FALSE,"P";"Tab2",#N/A,FALSE,"P"}</definedName>
    <definedName name="wrn.Program." localSheetId="30" hidden="1">{"Tab1",#N/A,FALSE,"P";"Tab2",#N/A,FALSE,"P"}</definedName>
    <definedName name="wrn.Program." localSheetId="31" hidden="1">{"Tab1",#N/A,FALSE,"P";"Tab2",#N/A,FALSE,"P"}</definedName>
    <definedName name="wrn.Program." hidden="1">{"Tab1",#N/A,FALSE,"P";"Tab2",#N/A,FALSE,"P"}</definedName>
    <definedName name="wrn.QUARTERLY_TABLES_00." localSheetId="52" hidden="1">{"SCEN_Q00",#N/A,FALSE,"Prog_BSyst";"SCEN_Q00",#N/A,FALSE,"Prog_BCM";"SCEN_Q00",#N/A,FALSE,"Prog_ComB";"SCEN_Q00",#N/A,FALSE,"Prog_Gov";"SCEN_Q00",#N/A,FALSE,"IN"}</definedName>
    <definedName name="wrn.QUARTERLY_TABLES_00." localSheetId="53"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54"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30"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52" hidden="1">{"CBA",#N/A,FALSE,"TAB4";"MS",#N/A,FALSE,"TAB5";"BANKLOANS",#N/A,FALSE,"TAB21APP ";"INTEREST",#N/A,FALSE,"TAB22APP"}</definedName>
    <definedName name="wrn.RED97MON." localSheetId="53" hidden="1">{"CBA",#N/A,FALSE,"TAB4";"MS",#N/A,FALSE,"TAB5";"BANKLOANS",#N/A,FALSE,"TAB21APP ";"INTEREST",#N/A,FALSE,"TAB22APP"}</definedName>
    <definedName name="wrn.RED97MON." localSheetId="8" hidden="1">{"CBA",#N/A,FALSE,"TAB4";"MS",#N/A,FALSE,"TAB5";"BANKLOANS",#N/A,FALSE,"TAB21APP ";"INTEREST",#N/A,FALSE,"TAB22APP"}</definedName>
    <definedName name="wrn.RED97MON." localSheetId="54" hidden="1">{"CBA",#N/A,FALSE,"TAB4";"MS",#N/A,FALSE,"TAB5";"BANKLOANS",#N/A,FALSE,"TAB21APP ";"INTEREST",#N/A,FALSE,"TAB22APP"}</definedName>
    <definedName name="wrn.RED97MON." localSheetId="28" hidden="1">{"CBA",#N/A,FALSE,"TAB4";"MS",#N/A,FALSE,"TAB5";"BANKLOANS",#N/A,FALSE,"TAB21APP ";"INTEREST",#N/A,FALSE,"TAB22APP"}</definedName>
    <definedName name="wrn.RED97MON." localSheetId="30" hidden="1">{"CBA",#N/A,FALSE,"TAB4";"MS",#N/A,FALSE,"TAB5";"BANKLOANS",#N/A,FALSE,"TAB21APP ";"INTEREST",#N/A,FALSE,"TAB22APP"}</definedName>
    <definedName name="wrn.RED97MON." localSheetId="31" hidden="1">{"CBA",#N/A,FALSE,"TAB4";"MS",#N/A,FALSE,"TAB5";"BANKLOANS",#N/A,FALSE,"TAB21APP ";"INTEREST",#N/A,FALSE,"TAB22APP"}</definedName>
    <definedName name="wrn.RED97MON." hidden="1">{"CBA",#N/A,FALSE,"TAB4";"MS",#N/A,FALSE,"TAB5";"BANKLOANS",#N/A,FALSE,"TAB21APP ";"INTEREST",#N/A,FALSE,"TAB22APP"}</definedName>
    <definedName name="wrn.Riqfin." localSheetId="52" hidden="1">{"Riqfin97",#N/A,FALSE,"Tran";"Riqfinpro",#N/A,FALSE,"Tran"}</definedName>
    <definedName name="wrn.Riqfin." localSheetId="53" hidden="1">{"Riqfin97",#N/A,FALSE,"Tran";"Riqfinpro",#N/A,FALSE,"Tran"}</definedName>
    <definedName name="wrn.Riqfin." localSheetId="8" hidden="1">{"Riqfin97",#N/A,FALSE,"Tran";"Riqfinpro",#N/A,FALSE,"Tran"}</definedName>
    <definedName name="wrn.Riqfin." localSheetId="54" hidden="1">{"Riqfin97",#N/A,FALSE,"Tran";"Riqfinpro",#N/A,FALSE,"Tran"}</definedName>
    <definedName name="wrn.Riqfin." localSheetId="28"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hidden="1">{"Riqfin97",#N/A,FALSE,"Tran";"Riqfinpro",#N/A,FALSE,"Tran"}</definedName>
    <definedName name="wrn.RViZ96." localSheetId="52" hidden="1">{#N/A,#N/A,FALSE,"ZN6095SULEATNEU";#N/A,#N/A,FALSE,"BNZLBT95";#N/A,#N/A,FALSE,"Schich95";#N/A,#N/A,FALSE,"RTAQ8094";#N/A,#N/A,FALSE,"BNNEU";#N/A,#N/A,FALSE,"BNVERMW";#N/A,#N/A,FALSE,"BNVERMO";#N/A,#N/A,FALSE,"BNVERFW";#N/A,#N/A,FALSE,"BNVERFO";#N/A,#N/A,FALSE,"ZNAE6094";#N/A,#N/A,FALSE,"WFAEBZDAUE6094";#N/A,#N/A,FALSE,"RTZN wg. Todes"}</definedName>
    <definedName name="wrn.RViZ96." localSheetId="53"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54"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30"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52" hidden="1">{#N/A,#N/A,FALSE,"Sel Ind"}</definedName>
    <definedName name="wrn.Sel._.Ind." localSheetId="53" hidden="1">{#N/A,#N/A,FALSE,"Sel Ind"}</definedName>
    <definedName name="wrn.Sel._.Ind." localSheetId="8" hidden="1">{#N/A,#N/A,FALSE,"Sel Ind"}</definedName>
    <definedName name="wrn.Sel._.Ind." localSheetId="54" hidden="1">{#N/A,#N/A,FALSE,"Sel Ind"}</definedName>
    <definedName name="wrn.Sel._.Ind." localSheetId="28" hidden="1">{#N/A,#N/A,FALSE,"Sel Ind"}</definedName>
    <definedName name="wrn.Sel._.Ind." localSheetId="30" hidden="1">{#N/A,#N/A,FALSE,"Sel Ind"}</definedName>
    <definedName name="wrn.Sel._.Ind." localSheetId="31" hidden="1">{#N/A,#N/A,FALSE,"Sel Ind"}</definedName>
    <definedName name="wrn.Sel._.Ind." hidden="1">{#N/A,#N/A,FALSE,"Sel Ind"}</definedName>
    <definedName name="wrn.SET_OF_TABLES." localSheetId="52" hidden="1">{#N/A,#N/A,TRUE,"Tab1";#N/A,#N/A,TRUE,"Tab2";#N/A,#N/A,TRUE,"Tab3";#N/A,#N/A,TRUE,"Tab4";#N/A,#N/A,TRUE,"Tab5";#N/A,#N/A,TRUE,"Tab6";#N/A,#N/A,TRUE,"Tab7";#N/A,#N/A,TRUE,"Tab8";#N/A,#N/A,TRUE,"Tab9";#N/A,#N/A,TRUE,"Tab10";#N/A,#N/A,TRUE,"Tab11";#N/A,#N/A,TRUE,"Tab12";#N/A,#N/A,TRUE,"Tab13";#N/A,#N/A,TRUE,"tab14";#N/A,#N/A,TRUE,"tab14fr"}</definedName>
    <definedName name="wrn.SET_OF_TABLES." localSheetId="53"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54"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8" hidden="1">{"SR_tbs",#N/A,FALSE,"MGSSEI";"SR_tbs",#N/A,FALSE,"MGSBOX";"SR_tbs",#N/A,FALSE,"MGSOCIND"}</definedName>
    <definedName name="wrn.STAFF_REPORT_TABLES." localSheetId="54" hidden="1">{"SR_tbs",#N/A,FALSE,"MGSSEI";"SR_tbs",#N/A,FALSE,"MGSBOX";"SR_tbs",#N/A,FALSE,"MGSOCIND"}</definedName>
    <definedName name="wrn.STAFF_REPORT_TABLES." localSheetId="28" hidden="1">{"SR_tbs",#N/A,FALSE,"MGSSEI";"SR_tbs",#N/A,FALSE,"MGSBOX";"SR_tbs",#N/A,FALSE,"MGSOCIND"}</definedName>
    <definedName name="wrn.STAFF_REPORT_TABLES." localSheetId="30" hidden="1">{"SR_tbs",#N/A,FALSE,"MGSSEI";"SR_tbs",#N/A,FALSE,"MGSBOX";"SR_tbs",#N/A,FALSE,"MGSOCIND"}</definedName>
    <definedName name="wrn.STAFF_REPORT_TABLES." localSheetId="31" hidden="1">{"SR_tbs",#N/A,FALSE,"MGSSEI";"SR_tbs",#N/A,FALSE,"MGSBOX";"SR_tbs",#N/A,FALSE,"MGSOCIND"}</definedName>
    <definedName name="wrn.STAFF_REPORT_TABLES." hidden="1">{"SR_tbs",#N/A,FALSE,"MGSSEI";"SR_tbs",#N/A,FALSE,"MGSBOX";"SR_tbs",#N/A,FALSE,"MGSOCIND"}</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52" hidden="1">{#N/A,#N/A,FALSE,"Fórmulas";#N/A,#N/A,FALSE,"Proj100";#N/A,#N/A,FALSE,"Proj50";#N/A,#N/A,FALSE,"Proj25";#N/A,#N/A,FALSE,"Proj0";#N/A,#N/A,FALSE,"ProjLib";#N/A,#N/A,FALSE,"Aux"}</definedName>
    <definedName name="wrn.Super." localSheetId="53"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54"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30"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localSheetId="8" hidden="1">{"Page1",#N/A,FALSE,"ARA M&amp;F&amp;T";"Page2",#N/A,FALSE,"ARA M&amp;F&amp;T";"Page3",#N/A,FALSE,"ARA M&amp;F&amp;T"}</definedName>
    <definedName name="wrn.TabARA." localSheetId="54" hidden="1">{"Page1",#N/A,FALSE,"ARA M&amp;F&amp;T";"Page2",#N/A,FALSE,"ARA M&amp;F&amp;T";"Page3",#N/A,FALSE,"ARA M&amp;F&amp;T"}</definedName>
    <definedName name="wrn.TabARA." localSheetId="28" hidden="1">{"Page1",#N/A,FALSE,"ARA M&amp;F&amp;T";"Page2",#N/A,FALSE,"ARA M&amp;F&amp;T";"Page3",#N/A,FALSE,"ARA M&amp;F&amp;T"}</definedName>
    <definedName name="wrn.TabARA." localSheetId="30" hidden="1">{"Page1",#N/A,FALSE,"ARA M&amp;F&amp;T";"Page2",#N/A,FALSE,"ARA M&amp;F&amp;T";"Page3",#N/A,FALSE,"ARA M&amp;F&amp;T"}</definedName>
    <definedName name="wrn.TabARA." localSheetId="31" hidden="1">{"Page1",#N/A,FALSE,"ARA M&amp;F&amp;T";"Page2",#N/A,FALSE,"ARA M&amp;F&amp;T";"Page3",#N/A,FALSE,"ARA M&amp;F&amp;T"}</definedName>
    <definedName name="wrn.TabARA." hidden="1">{"Page1",#N/A,FALSE,"ARA M&amp;F&amp;T";"Page2",#N/A,FALSE,"ARA M&amp;F&amp;T";"Page3",#N/A,FALSE,"ARA M&amp;F&amp;T"}</definedName>
    <definedName name="wrn.Tabellen." localSheetId="52" hidden="1">{#N/A,#N/A,FALSE,"G RV Männer W";#N/A,#N/A,FALSE,"G RV Frauen W";#N/A,#N/A,FALSE,"G RV Männer O";#N/A,#N/A,FALSE,"G RV Frauen O";#N/A,#N/A,FALSE,"RTZahlbetrag"}</definedName>
    <definedName name="wrn.Tabellen." localSheetId="53"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54"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30"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52" hidden="1">{#N/A,#N/A,FALSE,"Tb 1 Mc Flows"}</definedName>
    <definedName name="wrn.Tb._.1._.Mc._.Flows." localSheetId="53" hidden="1">{#N/A,#N/A,FALSE,"Tb 1 Mc Flows"}</definedName>
    <definedName name="wrn.Tb._.1._.Mc._.Flows." localSheetId="8" hidden="1">{#N/A,#N/A,FALSE,"Tb 1 Mc Flows"}</definedName>
    <definedName name="wrn.Tb._.1._.Mc._.Flows." localSheetId="54" hidden="1">{#N/A,#N/A,FALSE,"Tb 1 Mc Flows"}</definedName>
    <definedName name="wrn.Tb._.1._.Mc._.Flows." localSheetId="28" hidden="1">{#N/A,#N/A,FALSE,"Tb 1 Mc Flows"}</definedName>
    <definedName name="wrn.Tb._.1._.Mc._.Flows." localSheetId="30" hidden="1">{#N/A,#N/A,FALSE,"Tb 1 Mc Flows"}</definedName>
    <definedName name="wrn.Tb._.1._.Mc._.Flows." localSheetId="31" hidden="1">{#N/A,#N/A,FALSE,"Tb 1 Mc Flows"}</definedName>
    <definedName name="wrn.Tb._.1._.Mc._.Flows." hidden="1">{#N/A,#N/A,FALSE,"Tb 1 Mc Flows"}</definedName>
    <definedName name="wrn.Tb._.2._.NFPS." localSheetId="52" hidden="1">{#N/A,#N/A,FALSE,"Tb 2 NFPS"}</definedName>
    <definedName name="wrn.Tb._.2._.NFPS." localSheetId="53" hidden="1">{#N/A,#N/A,FALSE,"Tb 2 NFPS"}</definedName>
    <definedName name="wrn.Tb._.2._.NFPS." localSheetId="8" hidden="1">{#N/A,#N/A,FALSE,"Tb 2 NFPS"}</definedName>
    <definedName name="wrn.Tb._.2._.NFPS." localSheetId="54" hidden="1">{#N/A,#N/A,FALSE,"Tb 2 NFPS"}</definedName>
    <definedName name="wrn.Tb._.2._.NFPS." localSheetId="28" hidden="1">{#N/A,#N/A,FALSE,"Tb 2 NFPS"}</definedName>
    <definedName name="wrn.Tb._.2._.NFPS." localSheetId="30" hidden="1">{#N/A,#N/A,FALSE,"Tb 2 NFPS"}</definedName>
    <definedName name="wrn.Tb._.2._.NFPS." localSheetId="31" hidden="1">{#N/A,#N/A,FALSE,"Tb 2 NFPS"}</definedName>
    <definedName name="wrn.Tb._.2._.NFPS." hidden="1">{#N/A,#N/A,FALSE,"Tb 2 NFPS"}</definedName>
    <definedName name="wrn.Tb._.3._.C._.Gov." localSheetId="52" hidden="1">{#N/A,#N/A,FALSE,"tb 3 C Gov"}</definedName>
    <definedName name="wrn.Tb._.3._.C._.Gov." localSheetId="53" hidden="1">{#N/A,#N/A,FALSE,"tb 3 C Gov"}</definedName>
    <definedName name="wrn.Tb._.3._.C._.Gov." localSheetId="8" hidden="1">{#N/A,#N/A,FALSE,"tb 3 C Gov"}</definedName>
    <definedName name="wrn.Tb._.3._.C._.Gov." localSheetId="54" hidden="1">{#N/A,#N/A,FALSE,"tb 3 C Gov"}</definedName>
    <definedName name="wrn.Tb._.3._.C._.Gov." localSheetId="28" hidden="1">{#N/A,#N/A,FALSE,"tb 3 C Gov"}</definedName>
    <definedName name="wrn.Tb._.3._.C._.Gov." localSheetId="30" hidden="1">{#N/A,#N/A,FALSE,"tb 3 C Gov"}</definedName>
    <definedName name="wrn.Tb._.3._.C._.Gov." localSheetId="31" hidden="1">{#N/A,#N/A,FALSE,"tb 3 C Gov"}</definedName>
    <definedName name="wrn.Tb._.3._.C._.Gov." hidden="1">{#N/A,#N/A,FALSE,"tb 3 C Gov"}</definedName>
    <definedName name="wrn.Tb._.4._.MT._.Fiscal." localSheetId="52" hidden="1">{#N/A,#N/A,FALSE,"Tb 4 MT Fiscal"}</definedName>
    <definedName name="wrn.Tb._.4._.MT._.Fiscal." localSheetId="53" hidden="1">{#N/A,#N/A,FALSE,"Tb 4 MT Fiscal"}</definedName>
    <definedName name="wrn.Tb._.4._.MT._.Fiscal." localSheetId="8" hidden="1">{#N/A,#N/A,FALSE,"Tb 4 MT Fiscal"}</definedName>
    <definedName name="wrn.Tb._.4._.MT._.Fiscal." localSheetId="54" hidden="1">{#N/A,#N/A,FALSE,"Tb 4 MT Fiscal"}</definedName>
    <definedName name="wrn.Tb._.4._.MT._.Fiscal." localSheetId="28" hidden="1">{#N/A,#N/A,FALSE,"Tb 4 MT Fiscal"}</definedName>
    <definedName name="wrn.Tb._.4._.MT._.Fiscal." localSheetId="30" hidden="1">{#N/A,#N/A,FALSE,"Tb 4 MT Fiscal"}</definedName>
    <definedName name="wrn.Tb._.4._.MT._.Fiscal." localSheetId="31" hidden="1">{#N/A,#N/A,FALSE,"Tb 4 MT Fiscal"}</definedName>
    <definedName name="wrn.Tb._.4._.MT._.Fiscal." hidden="1">{#N/A,#N/A,FALSE,"Tb 4 MT Fiscal"}</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8" hidden="1">{"WEO",#N/A,FALSE,"Data";"PRI",#N/A,FALSE,"Data";"QUA",#N/A,FALSE,"Data"}</definedName>
    <definedName name="wrn.Trade._.Table._.Core." localSheetId="54" hidden="1">{"WEO",#N/A,FALSE,"Data";"PRI",#N/A,FALSE,"Data";"QUA",#N/A,FALSE,"Data"}</definedName>
    <definedName name="wrn.Trade._.Table._.Core." localSheetId="28" hidden="1">{"WEO",#N/A,FALSE,"Data";"PRI",#N/A,FALSE,"Data";"QUA",#N/A,FALSE,"Data"}</definedName>
    <definedName name="wrn.Trade._.Table._.Core." localSheetId="30" hidden="1">{"WEO",#N/A,FALSE,"Data";"PRI",#N/A,FALSE,"Data";"QUA",#N/A,FALSE,"Data"}</definedName>
    <definedName name="wrn.Trade._.Table._.Core." localSheetId="31" hidden="1">{"WEO",#N/A,FALSE,"Data";"PRI",#N/A,FALSE,"Data";"QUA",#N/A,FALSE,"Data"}</definedName>
    <definedName name="wrn.Trade._.Table._.Core." hidden="1">{"WEO",#N/A,FALSE,"Data";"PRI",#N/A,FALSE,"Data";"QUA",#N/A,FALSE,"Data"}</definedName>
    <definedName name="wrn.WEO." localSheetId="52" hidden="1">{"WEO",#N/A,FALSE,"T"}</definedName>
    <definedName name="wrn.WEO." localSheetId="53" hidden="1">{"WEO",#N/A,FALSE,"T"}</definedName>
    <definedName name="wrn.WEO." localSheetId="8" hidden="1">{"WEO",#N/A,FALSE,"T"}</definedName>
    <definedName name="wrn.WEO." localSheetId="54" hidden="1">{"WEO",#N/A,FALSE,"T"}</definedName>
    <definedName name="wrn.WEO." localSheetId="28" hidden="1">{"WEO",#N/A,FALSE,"T"}</definedName>
    <definedName name="wrn.WEO." localSheetId="30" hidden="1">{"WEO",#N/A,FALSE,"T"}</definedName>
    <definedName name="wrn.WEO." localSheetId="31" hidden="1">{"WEO",#N/A,FALSE,"T"}</definedName>
    <definedName name="wrn.WEO." hidden="1">{"WEO",#N/A,FALSE,"T"}</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52" hidden="1">{"'előző év december'!$A$2:$CP$214"}</definedName>
    <definedName name="ww" localSheetId="53" hidden="1">{"'előző év december'!$A$2:$CP$214"}</definedName>
    <definedName name="ww" localSheetId="8" hidden="1">{"'előző év december'!$A$2:$CP$214"}</definedName>
    <definedName name="ww" localSheetId="54" hidden="1">{"'előző év december'!$A$2:$CP$214"}</definedName>
    <definedName name="ww" localSheetId="34" hidden="1">{"'előző év december'!$A$2:$CP$214"}</definedName>
    <definedName name="ww" localSheetId="27" hidden="1">{"'előző év december'!$A$2:$CP$214"}</definedName>
    <definedName name="ww" localSheetId="28" hidden="1">{"'előző év december'!$A$2:$CP$214"}</definedName>
    <definedName name="ww" localSheetId="30" hidden="1">{"'előző év december'!$A$2:$CP$214"}</definedName>
    <definedName name="ww" localSheetId="31" hidden="1">{"'előző év december'!$A$2:$CP$214"}</definedName>
    <definedName name="ww" hidden="1">{"'előző év december'!$A$2:$CP$214"}</definedName>
    <definedName name="wwerf" hidden="1">[2]Market!#REF!</definedName>
    <definedName name="www" localSheetId="52" hidden="1">{"'előző év december'!$A$2:$CP$214"}</definedName>
    <definedName name="www" localSheetId="53" hidden="1">{"'előző év december'!$A$2:$CP$214"}</definedName>
    <definedName name="www" localSheetId="8" hidden="1">{"'előző év december'!$A$2:$CP$214"}</definedName>
    <definedName name="www" localSheetId="54" hidden="1">{"'előző év december'!$A$2:$CP$214"}</definedName>
    <definedName name="www" localSheetId="34" hidden="1">{"'előző év december'!$A$2:$CP$214"}</definedName>
    <definedName name="www" localSheetId="27" hidden="1">{"'előző év december'!$A$2:$CP$214"}</definedName>
    <definedName name="www" localSheetId="28" hidden="1">{"'előző év december'!$A$2:$CP$214"}</definedName>
    <definedName name="www" localSheetId="30" hidden="1">{"'előző év december'!$A$2:$CP$214"}</definedName>
    <definedName name="www" localSheetId="31" hidden="1">{"'előző év december'!$A$2:$CP$214"}</definedName>
    <definedName name="www" hidden="1">{"'előző év december'!$A$2:$CP$214"}</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[151]M!#REF!</definedName>
    <definedName name="wwwww" localSheetId="52" hidden="1">{"Minpmon",#N/A,FALSE,"Monthinput"}</definedName>
    <definedName name="wwwww" localSheetId="53" hidden="1">{"Minpmon",#N/A,FALSE,"Monthinput"}</definedName>
    <definedName name="wwwww" localSheetId="8" hidden="1">{"Minpmon",#N/A,FALSE,"Monthinput"}</definedName>
    <definedName name="wwwww" localSheetId="54" hidden="1">{"Minpmon",#N/A,FALSE,"Monthinput"}</definedName>
    <definedName name="wwwww" localSheetId="28" hidden="1">{"Minpmon",#N/A,FALSE,"Monthinput"}</definedName>
    <definedName name="wwwww" localSheetId="30" hidden="1">{"Minpmon",#N/A,FALSE,"Monthinput"}</definedName>
    <definedName name="wwwww" localSheetId="31" hidden="1">{"Minpmon",#N/A,FALSE,"Monthinput"}</definedName>
    <definedName name="wwwww" hidden="1">{"Minpmon",#N/A,FALSE,"Monthinput"}</definedName>
    <definedName name="wwwwwww" localSheetId="52" hidden="1">{"Riqfin97",#N/A,FALSE,"Tran";"Riqfinpro",#N/A,FALSE,"Tran"}</definedName>
    <definedName name="wwwwwww" localSheetId="53" hidden="1">{"Riqfin97",#N/A,FALSE,"Tran";"Riqfinpro",#N/A,FALSE,"Tran"}</definedName>
    <definedName name="wwwwwww" localSheetId="8" hidden="1">{"Riqfin97",#N/A,FALSE,"Tran";"Riqfinpro",#N/A,FALSE,"Tran"}</definedName>
    <definedName name="wwwwwww" localSheetId="54" hidden="1">{"Riqfin97",#N/A,FALSE,"Tran";"Riqfinpro",#N/A,FALSE,"Tran"}</definedName>
    <definedName name="wwwwwww" localSheetId="28" hidden="1">{"Riqfin97",#N/A,FALSE,"Tran";"Riqfinpro",#N/A,FALSE,"Tran"}</definedName>
    <definedName name="wwwwwww" localSheetId="30" hidden="1">{"Riqfin97",#N/A,FALSE,"Tran";"Riqfinpro",#N/A,FALSE,"Tran"}</definedName>
    <definedName name="wwwwwww" localSheetId="31" hidden="1">{"Riqfin97",#N/A,FALSE,"Tran";"Riqfinpro",#N/A,FALSE,"Tran"}</definedName>
    <definedName name="wwwwwww" hidden="1">{"Riqfin97",#N/A,FALSE,"Tran";"Riqfinpro",#N/A,FALSE,"Tran"}</definedName>
    <definedName name="wwwwwwwwwwwwwwwwwwwww" localSheetId="52" hidden="1">{"'előző év december'!$A$2:$CP$214"}</definedName>
    <definedName name="wwwwwwwwwwwwwwwwwwwww" localSheetId="53" hidden="1">{"'előző év december'!$A$2:$CP$214"}</definedName>
    <definedName name="wwwwwwwwwwwwwwwwwwwww" localSheetId="8" hidden="1">{"'előző év december'!$A$2:$CP$214"}</definedName>
    <definedName name="wwwwwwwwwwwwwwwwwwwww" localSheetId="54" hidden="1">{"'előző év december'!$A$2:$CP$214"}</definedName>
    <definedName name="wwwwwwwwwwwwwwwwwwwww" localSheetId="34"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hidden="1">{"'előző év december'!$A$2:$CP$214"}</definedName>
    <definedName name="x" localSheetId="7">[109]!Modul1.dialshow</definedName>
    <definedName name="x">'[59] kamattám.lista H1480'!#REF!</definedName>
    <definedName name="XBRL">[79]Lists!$A$17:$A$19</definedName>
    <definedName name="xx" localSheetId="52" hidden="1">{"Riqfin97",#N/A,FALSE,"Tran";"Riqfinpro",#N/A,FALSE,"Tran"}</definedName>
    <definedName name="xx" localSheetId="53" hidden="1">{"Riqfin97",#N/A,FALSE,"Tran";"Riqfinpro",#N/A,FALSE,"Tran"}</definedName>
    <definedName name="xx" localSheetId="8" hidden="1">{"Riqfin97",#N/A,FALSE,"Tran";"Riqfinpro",#N/A,FALSE,"Tran"}</definedName>
    <definedName name="xx" localSheetId="54" hidden="1">{"Riqfin97",#N/A,FALSE,"Tran";"Riqfinpro",#N/A,FALSE,"Tran"}</definedName>
    <definedName name="xx" localSheetId="28" hidden="1">{"Riqfin97",#N/A,FALSE,"Tran";"Riqfinpro",#N/A,FALSE,"Tran"}</definedName>
    <definedName name="xx" localSheetId="30" hidden="1">{"Riqfin97",#N/A,FALSE,"Tran";"Riqfinpro",#N/A,FALSE,"Tran"}</definedName>
    <definedName name="xx" localSheetId="31" hidden="1">{"Riqfin97",#N/A,FALSE,"Tran";"Riqfinpro",#N/A,FALSE,"Tran"}</definedName>
    <definedName name="xx" hidden="1">{"Riqfin97",#N/A,FALSE,"Tran";"Riqfinpro",#N/A,FALSE,"Tran"}</definedName>
    <definedName name="xxorg">#REF!</definedName>
    <definedName name="xxx" localSheetId="52" hidden="1">{"'előző év december'!$A$2:$CP$214"}</definedName>
    <definedName name="xxx" localSheetId="53" hidden="1">{"'előző év december'!$A$2:$CP$214"}</definedName>
    <definedName name="xxx" localSheetId="8" hidden="1">{"'előző év december'!$A$2:$CP$214"}</definedName>
    <definedName name="xxx" localSheetId="54" hidden="1">{"'előző év december'!$A$2:$CP$214"}</definedName>
    <definedName name="xxx" localSheetId="34" hidden="1">{"'előző év december'!$A$2:$CP$214"}</definedName>
    <definedName name="xxx" localSheetId="27" hidden="1">{"'előző év december'!$A$2:$CP$214"}</definedName>
    <definedName name="xxx" localSheetId="28" hidden="1">{"'előző év december'!$A$2:$CP$214"}</definedName>
    <definedName name="xxx" localSheetId="30" hidden="1">{"'előző év december'!$A$2:$CP$214"}</definedName>
    <definedName name="xxx" localSheetId="31" hidden="1">{"'előző év december'!$A$2:$CP$214"}</definedName>
    <definedName name="xxx" hidden="1">{"'előző év december'!$A$2:$CP$214"}</definedName>
    <definedName name="xxxx" hidden="1">{"Riqfin97",#N/A,FALSE,"Tran";"Riqfinpro",#N/A,FALSE,"Tran"}</definedName>
    <definedName name="xxxxx" hidden="1">[152]A!$B$2:$B$253</definedName>
    <definedName name="xxxxxxx" localSheetId="52" hidden="1">{"'előző év december'!$A$2:$CP$214"}</definedName>
    <definedName name="xxxxxxx" localSheetId="53" hidden="1">{"'előző év december'!$A$2:$CP$214"}</definedName>
    <definedName name="xxxxxxx" localSheetId="8" hidden="1">{"'előző év december'!$A$2:$CP$214"}</definedName>
    <definedName name="xxxxxxx" localSheetId="54" hidden="1">{"'előző év december'!$A$2:$CP$214"}</definedName>
    <definedName name="xxxxxxx" localSheetId="34" hidden="1">{"'előző év december'!$A$2:$CP$214"}</definedName>
    <definedName name="xxxxxxx" localSheetId="27" hidden="1">{"'előző év december'!$A$2:$CP$214"}</definedName>
    <definedName name="xxxxxxx" localSheetId="28" hidden="1">{"'előző év december'!$A$2:$CP$214"}</definedName>
    <definedName name="xxxxxxx" localSheetId="30" hidden="1">{"'előző év december'!$A$2:$CP$214"}</definedName>
    <definedName name="xxxxxxx" localSheetId="31" hidden="1">{"'előző év december'!$A$2:$CP$214"}</definedName>
    <definedName name="xxxxxxx" hidden="1">{"'előző év december'!$A$2:$CP$214"}</definedName>
    <definedName name="yh" localSheetId="52" hidden="1">{"Riqfin97",#N/A,FALSE,"Tran";"Riqfinpro",#N/A,FALSE,"Tran"}</definedName>
    <definedName name="yh" localSheetId="53" hidden="1">{"Riqfin97",#N/A,FALSE,"Tran";"Riqfinpro",#N/A,FALSE,"Tran"}</definedName>
    <definedName name="yh" localSheetId="8" hidden="1">{"Riqfin97",#N/A,FALSE,"Tran";"Riqfinpro",#N/A,FALSE,"Tran"}</definedName>
    <definedName name="yh" localSheetId="54" hidden="1">{"Riqfin97",#N/A,FALSE,"Tran";"Riqfinpro",#N/A,FALSE,"Tran"}</definedName>
    <definedName name="yh" localSheetId="28" hidden="1">{"Riqfin97",#N/A,FALSE,"Tran";"Riqfinpro",#N/A,FALSE,"Tran"}</definedName>
    <definedName name="yh" localSheetId="30" hidden="1">{"Riqfin97",#N/A,FALSE,"Tran";"Riqfinpro",#N/A,FALSE,"Tran"}</definedName>
    <definedName name="yh" localSheetId="31" hidden="1">{"Riqfin97",#N/A,FALSE,"Tran";"Riqfinpro",#N/A,FALSE,"Tran"}</definedName>
    <definedName name="yh" hidden="1">{"Riqfin97",#N/A,FALSE,"Tran";"Riqfinpro",#N/A,FALSE,"Tran"}</definedName>
    <definedName name="yidjhlkfdj" localSheetId="52" hidden="1">{#N/A,#N/A,FALSE,"ZN6095SULEATNEU";#N/A,#N/A,FALSE,"BNZLBT95";#N/A,#N/A,FALSE,"Schich95";#N/A,#N/A,FALSE,"RTAQ8094";#N/A,#N/A,FALSE,"BNNEU";#N/A,#N/A,FALSE,"BNVERMW";#N/A,#N/A,FALSE,"BNVERMO";#N/A,#N/A,FALSE,"BNVERFW";#N/A,#N/A,FALSE,"BNVERFO";#N/A,#N/A,FALSE,"ZNAE6094";#N/A,#N/A,FALSE,"WFAEBZDAUE6094";#N/A,#N/A,FALSE,"RTZN wg. Todes"}</definedName>
    <definedName name="yidjhlkfdj" localSheetId="53"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54"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30"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52" hidden="1">{"Riqfin97",#N/A,FALSE,"Tran";"Riqfinpro",#N/A,FALSE,"Tran"}</definedName>
    <definedName name="yiop" localSheetId="53" hidden="1">{"Riqfin97",#N/A,FALSE,"Tran";"Riqfinpro",#N/A,FALSE,"Tran"}</definedName>
    <definedName name="yiop" localSheetId="8" hidden="1">{"Riqfin97",#N/A,FALSE,"Tran";"Riqfinpro",#N/A,FALSE,"Tran"}</definedName>
    <definedName name="yiop" localSheetId="54" hidden="1">{"Riqfin97",#N/A,FALSE,"Tran";"Riqfinpro",#N/A,FALSE,"Tran"}</definedName>
    <definedName name="yiop" localSheetId="28" hidden="1">{"Riqfin97",#N/A,FALSE,"Tran";"Riqfinpro",#N/A,FALSE,"Tran"}</definedName>
    <definedName name="yiop" localSheetId="30" hidden="1">{"Riqfin97",#N/A,FALSE,"Tran";"Riqfinpro",#N/A,FALSE,"Tran"}</definedName>
    <definedName name="yiop" localSheetId="31" hidden="1">{"Riqfin97",#N/A,FALSE,"Tran";"Riqfinpro",#N/A,FALSE,"Tran"}</definedName>
    <definedName name="yiop" hidden="1">{"Riqfin97",#N/A,FALSE,"Tran";"Riqfinpro",#N/A,FALSE,"Tran"}</definedName>
    <definedName name="yísadsadsa" localSheetId="34" hidden="1">[4]Market!#REF!</definedName>
    <definedName name="yísadsadsa" hidden="1">[4]Market!#REF!</definedName>
    <definedName name="yu" localSheetId="52" hidden="1">{"Tab1",#N/A,FALSE,"P";"Tab2",#N/A,FALSE,"P"}</definedName>
    <definedName name="yu" localSheetId="53" hidden="1">{"Tab1",#N/A,FALSE,"P";"Tab2",#N/A,FALSE,"P"}</definedName>
    <definedName name="yu" localSheetId="8" hidden="1">{"Tab1",#N/A,FALSE,"P";"Tab2",#N/A,FALSE,"P"}</definedName>
    <definedName name="yu" localSheetId="54" hidden="1">{"Tab1",#N/A,FALSE,"P";"Tab2",#N/A,FALSE,"P"}</definedName>
    <definedName name="yu" localSheetId="28" hidden="1">{"Tab1",#N/A,FALSE,"P";"Tab2",#N/A,FALSE,"P"}</definedName>
    <definedName name="yu" localSheetId="30" hidden="1">{"Tab1",#N/A,FALSE,"P";"Tab2",#N/A,FALSE,"P"}</definedName>
    <definedName name="yu" localSheetId="31" hidden="1">{"Tab1",#N/A,FALSE,"P";"Tab2",#N/A,FALSE,"P"}</definedName>
    <definedName name="yu" hidden="1">{"Tab1",#N/A,FALSE,"P";"Tab2",#N/A,FALSE,"P"}</definedName>
    <definedName name="yy" localSheetId="52" hidden="1">{"Tab1",#N/A,FALSE,"P";"Tab2",#N/A,FALSE,"P"}</definedName>
    <definedName name="yy" localSheetId="53" hidden="1">{"Tab1",#N/A,FALSE,"P";"Tab2",#N/A,FALSE,"P"}</definedName>
    <definedName name="yy" localSheetId="8" hidden="1">{"Tab1",#N/A,FALSE,"P";"Tab2",#N/A,FALSE,"P"}</definedName>
    <definedName name="yy" localSheetId="54" hidden="1">{"Tab1",#N/A,FALSE,"P";"Tab2",#N/A,FALSE,"P"}</definedName>
    <definedName name="yy" localSheetId="28" hidden="1">{"Tab1",#N/A,FALSE,"P";"Tab2",#N/A,FALSE,"P"}</definedName>
    <definedName name="yy" localSheetId="30" hidden="1">{"Tab1",#N/A,FALSE,"P";"Tab2",#N/A,FALSE,"P"}</definedName>
    <definedName name="yy" localSheetId="31" hidden="1">{"Tab1",#N/A,FALSE,"P";"Tab2",#N/A,FALSE,"P"}</definedName>
    <definedName name="yy" hidden="1">{"Tab1",#N/A,FALSE,"P";"Tab2",#N/A,FALSE,"P"}</definedName>
    <definedName name="yygf" localSheetId="52" hidden="1">{"'előző év december'!$A$2:$CP$214"}</definedName>
    <definedName name="yygf" localSheetId="53" hidden="1">{"'előző év december'!$A$2:$CP$214"}</definedName>
    <definedName name="yygf" localSheetId="8" hidden="1">{"'előző év december'!$A$2:$CP$214"}</definedName>
    <definedName name="yygf" localSheetId="54" hidden="1">{"'előző év december'!$A$2:$CP$214"}</definedName>
    <definedName name="yygf" localSheetId="34" hidden="1">{"'előző év december'!$A$2:$CP$214"}</definedName>
    <definedName name="yygf" localSheetId="27" hidden="1">{"'előző év december'!$A$2:$CP$214"}</definedName>
    <definedName name="yygf" localSheetId="28" hidden="1">{"'előző év december'!$A$2:$CP$214"}</definedName>
    <definedName name="yygf" localSheetId="30" hidden="1">{"'előző év december'!$A$2:$CP$214"}</definedName>
    <definedName name="yygf" localSheetId="31" hidden="1">{"'előző év december'!$A$2:$CP$214"}</definedName>
    <definedName name="yygf" hidden="1">{"'előző év december'!$A$2:$CP$214"}</definedName>
    <definedName name="yyuu" localSheetId="52" hidden="1">{"Riqfin97",#N/A,FALSE,"Tran";"Riqfinpro",#N/A,FALSE,"Tran"}</definedName>
    <definedName name="yyuu" localSheetId="53" hidden="1">{"Riqfin97",#N/A,FALSE,"Tran";"Riqfinpro",#N/A,FALSE,"Tran"}</definedName>
    <definedName name="yyuu" localSheetId="8" hidden="1">{"Riqfin97",#N/A,FALSE,"Tran";"Riqfinpro",#N/A,FALSE,"Tran"}</definedName>
    <definedName name="yyuu" localSheetId="54" hidden="1">{"Riqfin97",#N/A,FALSE,"Tran";"Riqfinpro",#N/A,FALSE,"Tran"}</definedName>
    <definedName name="yyuu" localSheetId="28" hidden="1">{"Riqfin97",#N/A,FALSE,"Tran";"Riqfinpro",#N/A,FALSE,"Tran"}</definedName>
    <definedName name="yyuu" localSheetId="30" hidden="1">{"Riqfin97",#N/A,FALSE,"Tran";"Riqfinpro",#N/A,FALSE,"Tran"}</definedName>
    <definedName name="yyuu" localSheetId="31" hidden="1">{"Riqfin97",#N/A,FALSE,"Tran";"Riqfinpro",#N/A,FALSE,"Tran"}</definedName>
    <definedName name="yyuu" hidden="1">{"Riqfin97",#N/A,FALSE,"Tran";"Riqfinpro",#N/A,FALSE,"Tran"}</definedName>
    <definedName name="yyy" localSheetId="52" hidden="1">{"'előző év december'!$A$2:$CP$214"}</definedName>
    <definedName name="yyy" localSheetId="53" hidden="1">{"'előző év december'!$A$2:$CP$214"}</definedName>
    <definedName name="yyy" localSheetId="8" hidden="1">{"'előző év december'!$A$2:$CP$214"}</definedName>
    <definedName name="yyy" localSheetId="54" hidden="1">{"'előző év december'!$A$2:$CP$214"}</definedName>
    <definedName name="yyy" localSheetId="34" hidden="1">{"'előző év december'!$A$2:$CP$214"}</definedName>
    <definedName name="yyy" localSheetId="27" hidden="1">{"'előző év december'!$A$2:$CP$214"}</definedName>
    <definedName name="yyy" localSheetId="28" hidden="1">{"'előző év december'!$A$2:$CP$214"}</definedName>
    <definedName name="yyy" localSheetId="30" hidden="1">{"'előző év december'!$A$2:$CP$214"}</definedName>
    <definedName name="yyy" localSheetId="31" hidden="1">{"'előző év december'!$A$2:$CP$214"}</definedName>
    <definedName name="yyy" hidden="1">{"'előző év december'!$A$2:$CP$214"}</definedName>
    <definedName name="yyyy" localSheetId="52" hidden="1">{"Riqfin97",#N/A,FALSE,"Tran";"Riqfinpro",#N/A,FALSE,"Tran"}</definedName>
    <definedName name="yyyy" localSheetId="53" hidden="1">{"Riqfin97",#N/A,FALSE,"Tran";"Riqfinpro",#N/A,FALSE,"Tran"}</definedName>
    <definedName name="yyyy" localSheetId="8" hidden="1">{"Riqfin97",#N/A,FALSE,"Tran";"Riqfinpro",#N/A,FALSE,"Tran"}</definedName>
    <definedName name="yyyy" localSheetId="54" hidden="1">{"Riqfin97",#N/A,FALSE,"Tran";"Riqfinpro",#N/A,FALSE,"Tran"}</definedName>
    <definedName name="yyyy" localSheetId="28" hidden="1">{"Riqfin97",#N/A,FALSE,"Tran";"Riqfinpro",#N/A,FALSE,"Tran"}</definedName>
    <definedName name="yyyy" localSheetId="30" hidden="1">{"Riqfin97",#N/A,FALSE,"Tran";"Riqfinpro",#N/A,FALSE,"Tran"}</definedName>
    <definedName name="yyyy" localSheetId="31" hidden="1">{"Riqfin97",#N/A,FALSE,"Tran";"Riqfinpro",#N/A,FALSE,"Tran"}</definedName>
    <definedName name="yyyy" hidden="1">{"Riqfin97",#N/A,FALSE,"Tran";"Riqfinpro",#N/A,FALSE,"Tran"}</definedName>
    <definedName name="yyyyyy" localSheetId="52" hidden="1">{"Minpmon",#N/A,FALSE,"Monthinput"}</definedName>
    <definedName name="yyyyyy" localSheetId="53" hidden="1">{"Minpmon",#N/A,FALSE,"Monthinput"}</definedName>
    <definedName name="yyyyyy" localSheetId="8" hidden="1">{"Minpmon",#N/A,FALSE,"Monthinput"}</definedName>
    <definedName name="yyyyyy" localSheetId="54" hidden="1">{"Minpmon",#N/A,FALSE,"Monthinput"}</definedName>
    <definedName name="yyyyyy" localSheetId="28" hidden="1">{"Minpmon",#N/A,FALSE,"Monthinput"}</definedName>
    <definedName name="yyyyyy" localSheetId="30" hidden="1">{"Minpmon",#N/A,FALSE,"Monthinput"}</definedName>
    <definedName name="yyyyyy" localSheetId="31" hidden="1">{"Minpmon",#N/A,FALSE,"Monthinput"}</definedName>
    <definedName name="yyyyyy" hidden="1">{"Minpmon",#N/A,FALSE,"Monthinput"}</definedName>
    <definedName name="Z_00C67BFA_FEDD_11D1_98B3_00C04FC96ABD_.wvu.Rows" localSheetId="28" hidden="1">[101]BOP!$A$36:$IV$36,[101]BOP!$A$44:$IV$44,[101]BOP!$A$59:$IV$59,[101]BOP!#REF!,[101]BOP!#REF!,[101]BOP!$A$81:$IV$88</definedName>
    <definedName name="Z_00C67BFA_FEDD_11D1_98B3_00C04FC96ABD_.wvu.Rows" localSheetId="31" hidden="1">[101]BOP!$A$36:$IV$36,[101]BOP!$A$44:$IV$44,[101]BOP!$A$59:$IV$59,[101]BOP!#REF!,[101]BOP!#REF!,[101]BOP!$A$81:$IV$88</definedName>
    <definedName name="Z_00C67BFA_FEDD_11D1_98B3_00C04FC96ABD_.wvu.Rows" hidden="1">[101]BOP!$A$36:$IV$36,[101]BOP!$A$44:$IV$44,[101]BOP!$A$59:$IV$59,[101]BOP!#REF!,[101]BOP!#REF!,[101]BOP!$A$81:$IV$88</definedName>
    <definedName name="Z_00C67BFB_FEDD_11D1_98B3_00C04FC96ABD_.wvu.Rows" localSheetId="28" hidden="1">[101]BOP!$A$36:$IV$36,[101]BOP!$A$44:$IV$44,[101]BOP!$A$59:$IV$59,[101]BOP!#REF!,[101]BOP!#REF!,[101]BOP!$A$81:$IV$88</definedName>
    <definedName name="Z_00C67BFB_FEDD_11D1_98B3_00C04FC96ABD_.wvu.Rows" localSheetId="31" hidden="1">[101]BOP!$A$36:$IV$36,[101]BOP!$A$44:$IV$44,[101]BOP!$A$59:$IV$59,[101]BOP!#REF!,[101]BOP!#REF!,[101]BOP!$A$81:$IV$88</definedName>
    <definedName name="Z_00C67BFB_FEDD_11D1_98B3_00C04FC96ABD_.wvu.Rows" hidden="1">[101]BOP!$A$36:$IV$36,[101]BOP!$A$44:$IV$44,[101]BOP!$A$59:$IV$59,[101]BOP!#REF!,[101]BOP!#REF!,[101]BOP!$A$81:$IV$88</definedName>
    <definedName name="Z_00C67BFC_FEDD_11D1_98B3_00C04FC96ABD_.wvu.Rows" localSheetId="28" hidden="1">[101]BOP!$A$36:$IV$36,[101]BOP!$A$44:$IV$44,[101]BOP!$A$59:$IV$59,[101]BOP!#REF!,[101]BOP!#REF!,[101]BOP!$A$81:$IV$88</definedName>
    <definedName name="Z_00C67BFC_FEDD_11D1_98B3_00C04FC96ABD_.wvu.Rows" localSheetId="31" hidden="1">[101]BOP!$A$36:$IV$36,[101]BOP!$A$44:$IV$44,[101]BOP!$A$59:$IV$59,[101]BOP!#REF!,[101]BOP!#REF!,[101]BOP!$A$81:$IV$88</definedName>
    <definedName name="Z_00C67BFC_FEDD_11D1_98B3_00C04FC96ABD_.wvu.Rows" hidden="1">[101]BOP!$A$36:$IV$36,[101]BOP!$A$44:$IV$44,[101]BOP!$A$59:$IV$59,[101]BOP!#REF!,[101]BOP!#REF!,[101]BOP!$A$81:$IV$88</definedName>
    <definedName name="Z_00C67BFD_FEDD_11D1_98B3_00C04FC96ABD_.wvu.Rows" localSheetId="28" hidden="1">[101]BOP!$A$36:$IV$36,[101]BOP!$A$44:$IV$44,[101]BOP!$A$59:$IV$59,[101]BOP!#REF!,[101]BOP!#REF!,[101]BOP!$A$81:$IV$88</definedName>
    <definedName name="Z_00C67BFD_FEDD_11D1_98B3_00C04FC96ABD_.wvu.Rows" localSheetId="31" hidden="1">[101]BOP!$A$36:$IV$36,[101]BOP!$A$44:$IV$44,[101]BOP!$A$59:$IV$59,[101]BOP!#REF!,[101]BOP!#REF!,[101]BOP!$A$81:$IV$88</definedName>
    <definedName name="Z_00C67BFD_FEDD_11D1_98B3_00C04FC96ABD_.wvu.Rows" hidden="1">[101]BOP!$A$36:$IV$36,[101]BOP!$A$44:$IV$44,[101]BOP!$A$59:$IV$59,[101]BOP!#REF!,[101]BOP!#REF!,[101]BOP!$A$81:$IV$88</definedName>
    <definedName name="Z_00C67BFE_FEDD_11D1_98B3_00C04FC96ABD_.wvu.Rows" localSheetId="52" hidden="1">[101]BOP!$A$36:$IV$36,[101]BOP!$A$44:$IV$44,[101]BOP!$A$59:$IV$59,[101]BOP!#REF!,[101]BOP!#REF!,[101]BOP!$A$79:$IV$79,[101]BOP!$A$81:$IV$88,[101]BOP!#REF!</definedName>
    <definedName name="Z_00C67BFE_FEDD_11D1_98B3_00C04FC96ABD_.wvu.Rows" localSheetId="53" hidden="1">[101]BOP!$A$36:$IV$36,[101]BOP!$A$44:$IV$44,[101]BOP!$A$59:$IV$59,[101]BOP!#REF!,[101]BOP!#REF!,[101]BOP!$A$79:$IV$79,[101]BOP!$A$81:$IV$88,[101]BOP!#REF!</definedName>
    <definedName name="Z_00C67BFE_FEDD_11D1_98B3_00C04FC96ABD_.wvu.Rows" localSheetId="28" hidden="1">[101]BOP!$A$36:$IV$36,[101]BOP!$A$44:$IV$44,[101]BOP!$A$59:$IV$59,[101]BOP!#REF!,[101]BOP!#REF!,[101]BOP!$A$79:$IV$79,[101]BOP!$A$81:$IV$88,[101]BOP!#REF!</definedName>
    <definedName name="Z_00C67BFE_FEDD_11D1_98B3_00C04FC96ABD_.wvu.Rows" localSheetId="31" hidden="1">[101]BOP!$A$36:$IV$36,[101]BOP!$A$44:$IV$44,[101]BOP!$A$59:$IV$59,[101]BOP!#REF!,[101]BOP!#REF!,[101]BOP!$A$79:$IV$79,[101]BOP!$A$81:$IV$88,[101]BOP!#REF!</definedName>
    <definedName name="Z_00C67BFE_FEDD_11D1_98B3_00C04FC96ABD_.wvu.Rows" hidden="1">[101]BOP!$A$36:$IV$36,[101]BOP!$A$44:$IV$44,[101]BOP!$A$59:$IV$59,[101]BOP!#REF!,[101]BOP!#REF!,[101]BOP!$A$79:$IV$79,[101]BOP!$A$81:$IV$88,[101]BOP!#REF!</definedName>
    <definedName name="Z_00C67BFF_FEDD_11D1_98B3_00C04FC96ABD_.wvu.Rows" localSheetId="28" hidden="1">[101]BOP!$A$36:$IV$36,[101]BOP!$A$44:$IV$44,[101]BOP!$A$59:$IV$59,[101]BOP!#REF!,[101]BOP!#REF!,[101]BOP!$A$79:$IV$79,[101]BOP!$A$81:$IV$88</definedName>
    <definedName name="Z_00C67BFF_FEDD_11D1_98B3_00C04FC96ABD_.wvu.Rows" localSheetId="31" hidden="1">[101]BOP!$A$36:$IV$36,[101]BOP!$A$44:$IV$44,[101]BOP!$A$59:$IV$59,[101]BOP!#REF!,[101]BOP!#REF!,[101]BOP!$A$79:$IV$79,[101]BOP!$A$81:$IV$88</definedName>
    <definedName name="Z_00C67BFF_FEDD_11D1_98B3_00C04FC96ABD_.wvu.Rows" hidden="1">[101]BOP!$A$36:$IV$36,[101]BOP!$A$44:$IV$44,[101]BOP!$A$59:$IV$59,[101]BOP!#REF!,[101]BOP!#REF!,[101]BOP!$A$79:$IV$79,[101]BOP!$A$81:$IV$88</definedName>
    <definedName name="Z_00C67C00_FEDD_11D1_98B3_00C04FC96ABD_.wvu.Rows" hidden="1">[101]BOP!$A$36:$IV$36,[101]BOP!$A$44:$IV$44,[101]BOP!$A$59:$IV$59,[101]BOP!#REF!,[101]BOP!#REF!,[101]BOP!$A$79:$IV$79,[101]BOP!#REF!</definedName>
    <definedName name="Z_00C67C01_FEDD_11D1_98B3_00C04FC96ABD_.wvu.Rows" localSheetId="52" hidden="1">[101]BOP!$A$36:$IV$36,[101]BOP!$A$44:$IV$44,[101]BOP!$A$59:$IV$59,[101]BOP!#REF!,[101]BOP!#REF!,[101]BOP!$A$79:$IV$79,[101]BOP!$A$81:$IV$88,[101]BOP!#REF!</definedName>
    <definedName name="Z_00C67C01_FEDD_11D1_98B3_00C04FC96ABD_.wvu.Rows" localSheetId="53" hidden="1">[101]BOP!$A$36:$IV$36,[101]BOP!$A$44:$IV$44,[101]BOP!$A$59:$IV$59,[101]BOP!#REF!,[101]BOP!#REF!,[101]BOP!$A$79:$IV$79,[101]BOP!$A$81:$IV$88,[101]BOP!#REF!</definedName>
    <definedName name="Z_00C67C01_FEDD_11D1_98B3_00C04FC96ABD_.wvu.Rows" localSheetId="28" hidden="1">[101]BOP!$A$36:$IV$36,[101]BOP!$A$44:$IV$44,[101]BOP!$A$59:$IV$59,[101]BOP!#REF!,[101]BOP!#REF!,[101]BOP!$A$79:$IV$79,[101]BOP!$A$81:$IV$88,[101]BOP!#REF!</definedName>
    <definedName name="Z_00C67C01_FEDD_11D1_98B3_00C04FC96ABD_.wvu.Rows" localSheetId="31" hidden="1">[101]BOP!$A$36:$IV$36,[101]BOP!$A$44:$IV$44,[101]BOP!$A$59:$IV$59,[101]BOP!#REF!,[101]BOP!#REF!,[101]BOP!$A$79:$IV$79,[101]BOP!$A$81:$IV$88,[101]BOP!#REF!</definedName>
    <definedName name="Z_00C67C01_FEDD_11D1_98B3_00C04FC96ABD_.wvu.Rows" hidden="1">[101]BOP!$A$36:$IV$36,[101]BOP!$A$44:$IV$44,[101]BOP!$A$59:$IV$59,[101]BOP!#REF!,[101]BOP!#REF!,[101]BOP!$A$79:$IV$79,[101]BOP!$A$81:$IV$88,[101]BOP!#REF!</definedName>
    <definedName name="Z_00C67C02_FEDD_11D1_98B3_00C04FC96ABD_.wvu.Rows" localSheetId="52" hidden="1">[101]BOP!$A$36:$IV$36,[101]BOP!$A$44:$IV$44,[101]BOP!$A$59:$IV$59,[101]BOP!#REF!,[101]BOP!#REF!,[101]BOP!$A$79:$IV$79,[101]BOP!$A$81:$IV$88,[101]BOP!#REF!</definedName>
    <definedName name="Z_00C67C02_FEDD_11D1_98B3_00C04FC96ABD_.wvu.Rows" localSheetId="53" hidden="1">[101]BOP!$A$36:$IV$36,[101]BOP!$A$44:$IV$44,[101]BOP!$A$59:$IV$59,[101]BOP!#REF!,[101]BOP!#REF!,[101]BOP!$A$79:$IV$79,[101]BOP!$A$81:$IV$88,[101]BOP!#REF!</definedName>
    <definedName name="Z_00C67C02_FEDD_11D1_98B3_00C04FC96ABD_.wvu.Rows" localSheetId="28" hidden="1">[101]BOP!$A$36:$IV$36,[101]BOP!$A$44:$IV$44,[101]BOP!$A$59:$IV$59,[101]BOP!#REF!,[101]BOP!#REF!,[101]BOP!$A$79:$IV$79,[101]BOP!$A$81:$IV$88,[101]BOP!#REF!</definedName>
    <definedName name="Z_00C67C02_FEDD_11D1_98B3_00C04FC96ABD_.wvu.Rows" localSheetId="31" hidden="1">[101]BOP!$A$36:$IV$36,[101]BOP!$A$44:$IV$44,[101]BOP!$A$59:$IV$59,[101]BOP!#REF!,[101]BOP!#REF!,[101]BOP!$A$79:$IV$79,[101]BOP!$A$81:$IV$88,[101]BOP!#REF!</definedName>
    <definedName name="Z_00C67C02_FEDD_11D1_98B3_00C04FC96ABD_.wvu.Rows" hidden="1">[101]BOP!$A$36:$IV$36,[101]BOP!$A$44:$IV$44,[101]BOP!$A$59:$IV$59,[101]BOP!#REF!,[101]BOP!#REF!,[101]BOP!$A$79:$IV$79,[101]BOP!$A$81:$IV$88,[101]BOP!#REF!</definedName>
    <definedName name="Z_00C67C03_FEDD_11D1_98B3_00C04FC96ABD_.wvu.Rows" localSheetId="52" hidden="1">[101]BOP!$A$36:$IV$36,[101]BOP!$A$44:$IV$44,[101]BOP!$A$59:$IV$59,[101]BOP!#REF!,[101]BOP!#REF!,[101]BOP!$A$79:$IV$79,[101]BOP!$A$81:$IV$88,[101]BOP!#REF!</definedName>
    <definedName name="Z_00C67C03_FEDD_11D1_98B3_00C04FC96ABD_.wvu.Rows" localSheetId="53" hidden="1">[101]BOP!$A$36:$IV$36,[101]BOP!$A$44:$IV$44,[101]BOP!$A$59:$IV$59,[101]BOP!#REF!,[101]BOP!#REF!,[101]BOP!$A$79:$IV$79,[101]BOP!$A$81:$IV$88,[101]BOP!#REF!</definedName>
    <definedName name="Z_00C67C03_FEDD_11D1_98B3_00C04FC96ABD_.wvu.Rows" localSheetId="28" hidden="1">[101]BOP!$A$36:$IV$36,[101]BOP!$A$44:$IV$44,[101]BOP!$A$59:$IV$59,[101]BOP!#REF!,[101]BOP!#REF!,[101]BOP!$A$79:$IV$79,[101]BOP!$A$81:$IV$88,[101]BOP!#REF!</definedName>
    <definedName name="Z_00C67C03_FEDD_11D1_98B3_00C04FC96ABD_.wvu.Rows" localSheetId="31" hidden="1">[101]BOP!$A$36:$IV$36,[101]BOP!$A$44:$IV$44,[101]BOP!$A$59:$IV$59,[101]BOP!#REF!,[101]BOP!#REF!,[101]BOP!$A$79:$IV$79,[101]BOP!$A$81:$IV$88,[101]BOP!#REF!</definedName>
    <definedName name="Z_00C67C03_FEDD_11D1_98B3_00C04FC96ABD_.wvu.Rows" hidden="1">[101]BOP!$A$36:$IV$36,[101]BOP!$A$44:$IV$44,[101]BOP!$A$59:$IV$59,[101]BOP!#REF!,[101]BOP!#REF!,[101]BOP!$A$79:$IV$79,[101]BOP!$A$81:$IV$88,[101]BOP!#REF!</definedName>
    <definedName name="Z_00C67C05_FEDD_11D1_98B3_00C04FC96ABD_.wvu.Rows" localSheetId="52" hidden="1">[101]BOP!$A$36:$IV$36,[101]BOP!$A$44:$IV$44,[101]BOP!$A$59:$IV$59,[101]BOP!#REF!,[101]BOP!#REF!,[101]BOP!$A$79:$IV$79,[101]BOP!$A$81:$IV$88,[101]BOP!#REF!,[101]BOP!#REF!</definedName>
    <definedName name="Z_00C67C05_FEDD_11D1_98B3_00C04FC96ABD_.wvu.Rows" localSheetId="53" hidden="1">[101]BOP!$A$36:$IV$36,[101]BOP!$A$44:$IV$44,[101]BOP!$A$59:$IV$59,[101]BOP!#REF!,[101]BOP!#REF!,[101]BOP!$A$79:$IV$79,[101]BOP!$A$81:$IV$88,[101]BOP!#REF!,[101]BOP!#REF!</definedName>
    <definedName name="Z_00C67C05_FEDD_11D1_98B3_00C04FC96ABD_.wvu.Rows" localSheetId="28" hidden="1">[101]BOP!$A$36:$IV$36,[101]BOP!$A$44:$IV$44,[101]BOP!$A$59:$IV$59,[101]BOP!#REF!,[101]BOP!#REF!,[101]BOP!$A$79:$IV$79,[101]BOP!$A$81:$IV$88,[101]BOP!#REF!,[101]BOP!#REF!</definedName>
    <definedName name="Z_00C67C05_FEDD_11D1_98B3_00C04FC96ABD_.wvu.Rows" localSheetId="31" hidden="1">[101]BOP!$A$36:$IV$36,[101]BOP!$A$44:$IV$44,[101]BOP!$A$59:$IV$59,[101]BOP!#REF!,[101]BOP!#REF!,[101]BOP!$A$79:$IV$79,[101]BOP!$A$81:$IV$88,[101]BOP!#REF!,[101]BOP!#REF!</definedName>
    <definedName name="Z_00C67C05_FEDD_11D1_98B3_00C04FC96ABD_.wvu.Rows" hidden="1">[101]BOP!$A$36:$IV$36,[101]BOP!$A$44:$IV$44,[101]BOP!$A$59:$IV$59,[101]BOP!#REF!,[101]BOP!#REF!,[101]BOP!$A$79:$IV$79,[101]BOP!$A$81:$IV$88,[101]BOP!#REF!,[101]BOP!#REF!</definedName>
    <definedName name="Z_00C67C06_FEDD_11D1_98B3_00C04FC96ABD_.wvu.Rows" localSheetId="52" hidden="1">[101]BOP!$A$36:$IV$36,[101]BOP!$A$44:$IV$44,[101]BOP!$A$59:$IV$59,[101]BOP!#REF!,[101]BOP!#REF!,[101]BOP!$A$79:$IV$79,[101]BOP!$A$81:$IV$88,[101]BOP!#REF!,[101]BOP!#REF!</definedName>
    <definedName name="Z_00C67C06_FEDD_11D1_98B3_00C04FC96ABD_.wvu.Rows" localSheetId="53" hidden="1">[101]BOP!$A$36:$IV$36,[101]BOP!$A$44:$IV$44,[101]BOP!$A$59:$IV$59,[101]BOP!#REF!,[101]BOP!#REF!,[101]BOP!$A$79:$IV$79,[101]BOP!$A$81:$IV$88,[101]BOP!#REF!,[101]BOP!#REF!</definedName>
    <definedName name="Z_00C67C06_FEDD_11D1_98B3_00C04FC96ABD_.wvu.Rows" localSheetId="28" hidden="1">[101]BOP!$A$36:$IV$36,[101]BOP!$A$44:$IV$44,[101]BOP!$A$59:$IV$59,[101]BOP!#REF!,[101]BOP!#REF!,[101]BOP!$A$79:$IV$79,[101]BOP!$A$81:$IV$88,[101]BOP!#REF!,[101]BOP!#REF!</definedName>
    <definedName name="Z_00C67C06_FEDD_11D1_98B3_00C04FC96ABD_.wvu.Rows" localSheetId="31" hidden="1">[101]BOP!$A$36:$IV$36,[101]BOP!$A$44:$IV$44,[101]BOP!$A$59:$IV$59,[101]BOP!#REF!,[101]BOP!#REF!,[101]BOP!$A$79:$IV$79,[101]BOP!$A$81:$IV$88,[101]BOP!#REF!,[101]BOP!#REF!</definedName>
    <definedName name="Z_00C67C06_FEDD_11D1_98B3_00C04FC96ABD_.wvu.Rows" hidden="1">[101]BOP!$A$36:$IV$36,[101]BOP!$A$44:$IV$44,[101]BOP!$A$59:$IV$59,[101]BOP!#REF!,[101]BOP!#REF!,[101]BOP!$A$79:$IV$79,[101]BOP!$A$81:$IV$88,[101]BOP!#REF!,[101]BOP!#REF!</definedName>
    <definedName name="Z_00C67C07_FEDD_11D1_98B3_00C04FC96ABD_.wvu.Rows" hidden="1">[101]BOP!$A$36:$IV$36,[101]BOP!$A$44:$IV$44,[101]BOP!$A$59:$IV$59,[101]BOP!#REF!,[101]BOP!#REF!,[101]BOP!$A$79:$IV$79</definedName>
    <definedName name="Z_041FA3A7_30CF_11D1_A8EA_00A02466B35E_.wvu.Cols" hidden="1">[103]Rev!$B$1:$B$65536,[103]Rev!$C$1:$D$65536,[103]Rev!$AB$1:$AB$65536,[103]Rev!$L$1:$Q$65536</definedName>
    <definedName name="Z_041FA3A7_30CF_11D1_A8EA_00A02466B35E_.wvu.Rows" hidden="1">[103]Rev!$A$23:$IV$26,[103]Rev!$A$37:$IV$38</definedName>
    <definedName name="Z_112039D0_FF0B_11D1_98B3_00C04FC96ABD_.wvu.Rows" hidden="1">[101]BOP!$A$36:$IV$36,[101]BOP!$A$44:$IV$44,[101]BOP!$A$59:$IV$59,[101]BOP!#REF!,[101]BOP!#REF!,[101]BOP!$A$81:$IV$88</definedName>
    <definedName name="Z_112039D1_FF0B_11D1_98B3_00C04FC96ABD_.wvu.Rows" hidden="1">[101]BOP!$A$36:$IV$36,[101]BOP!$A$44:$IV$44,[101]BOP!$A$59:$IV$59,[101]BOP!#REF!,[101]BOP!#REF!,[101]BOP!$A$81:$IV$88</definedName>
    <definedName name="Z_112039D2_FF0B_11D1_98B3_00C04FC96ABD_.wvu.Rows" hidden="1">[101]BOP!$A$36:$IV$36,[101]BOP!$A$44:$IV$44,[101]BOP!$A$59:$IV$59,[101]BOP!#REF!,[101]BOP!#REF!,[101]BOP!$A$81:$IV$88</definedName>
    <definedName name="Z_112039D3_FF0B_11D1_98B3_00C04FC96ABD_.wvu.Rows" hidden="1">[101]BOP!$A$36:$IV$36,[101]BOP!$A$44:$IV$44,[101]BOP!$A$59:$IV$59,[101]BOP!#REF!,[101]BOP!#REF!,[101]BOP!$A$81:$IV$88</definedName>
    <definedName name="Z_112039D4_FF0B_11D1_98B3_00C04FC96ABD_.wvu.Rows" hidden="1">[101]BOP!$A$36:$IV$36,[101]BOP!$A$44:$IV$44,[101]BOP!$A$59:$IV$59,[101]BOP!#REF!,[101]BOP!#REF!,[101]BOP!$A$79:$IV$79,[101]BOP!$A$81:$IV$88,[101]BOP!#REF!</definedName>
    <definedName name="Z_112039D5_FF0B_11D1_98B3_00C04FC96ABD_.wvu.Rows" hidden="1">[101]BOP!$A$36:$IV$36,[101]BOP!$A$44:$IV$44,[101]BOP!$A$59:$IV$59,[101]BOP!#REF!,[101]BOP!#REF!,[101]BOP!$A$79:$IV$79,[101]BOP!$A$81:$IV$88</definedName>
    <definedName name="Z_112039D6_FF0B_11D1_98B3_00C04FC96ABD_.wvu.Rows" hidden="1">[101]BOP!$A$36:$IV$36,[101]BOP!$A$44:$IV$44,[101]BOP!$A$59:$IV$59,[101]BOP!#REF!,[101]BOP!#REF!,[101]BOP!$A$79:$IV$79,[101]BOP!#REF!</definedName>
    <definedName name="Z_112039D7_FF0B_11D1_98B3_00C04FC96ABD_.wvu.Rows" hidden="1">[101]BOP!$A$36:$IV$36,[101]BOP!$A$44:$IV$44,[101]BOP!$A$59:$IV$59,[101]BOP!#REF!,[101]BOP!#REF!,[101]BOP!$A$79:$IV$79,[101]BOP!$A$81:$IV$88,[101]BOP!#REF!</definedName>
    <definedName name="Z_112039D8_FF0B_11D1_98B3_00C04FC96ABD_.wvu.Rows" hidden="1">[101]BOP!$A$36:$IV$36,[101]BOP!$A$44:$IV$44,[101]BOP!$A$59:$IV$59,[101]BOP!#REF!,[101]BOP!#REF!,[101]BOP!$A$79:$IV$79,[101]BOP!$A$81:$IV$88,[101]BOP!#REF!</definedName>
    <definedName name="Z_112039D9_FF0B_11D1_98B3_00C04FC96ABD_.wvu.Rows" hidden="1">[101]BOP!$A$36:$IV$36,[101]BOP!$A$44:$IV$44,[101]BOP!$A$59:$IV$59,[101]BOP!#REF!,[101]BOP!#REF!,[101]BOP!$A$79:$IV$79,[101]BOP!$A$81:$IV$88,[101]BOP!#REF!</definedName>
    <definedName name="Z_112039DB_FF0B_11D1_98B3_00C04FC96ABD_.wvu.Rows" localSheetId="52" hidden="1">[101]BOP!$A$36:$IV$36,[101]BOP!$A$44:$IV$44,[101]BOP!$A$59:$IV$59,[101]BOP!#REF!,[101]BOP!#REF!,[101]BOP!$A$79:$IV$79,[101]BOP!$A$81:$IV$88,[101]BOP!#REF!,[101]BOP!#REF!</definedName>
    <definedName name="Z_112039DB_FF0B_11D1_98B3_00C04FC96ABD_.wvu.Rows" localSheetId="53" hidden="1">[101]BOP!$A$36:$IV$36,[101]BOP!$A$44:$IV$44,[101]BOP!$A$59:$IV$59,[101]BOP!#REF!,[101]BOP!#REF!,[101]BOP!$A$79:$IV$79,[101]BOP!$A$81:$IV$88,[101]BOP!#REF!,[101]BOP!#REF!</definedName>
    <definedName name="Z_112039DB_FF0B_11D1_98B3_00C04FC96ABD_.wvu.Rows" localSheetId="28" hidden="1">[101]BOP!$A$36:$IV$36,[101]BOP!$A$44:$IV$44,[101]BOP!$A$59:$IV$59,[101]BOP!#REF!,[101]BOP!#REF!,[101]BOP!$A$79:$IV$79,[101]BOP!$A$81:$IV$88,[101]BOP!#REF!,[101]BOP!#REF!</definedName>
    <definedName name="Z_112039DB_FF0B_11D1_98B3_00C04FC96ABD_.wvu.Rows" localSheetId="31" hidden="1">[101]BOP!$A$36:$IV$36,[101]BOP!$A$44:$IV$44,[101]BOP!$A$59:$IV$59,[101]BOP!#REF!,[101]BOP!#REF!,[101]BOP!$A$79:$IV$79,[101]BOP!$A$81:$IV$88,[101]BOP!#REF!,[101]BOP!#REF!</definedName>
    <definedName name="Z_112039DB_FF0B_11D1_98B3_00C04FC96ABD_.wvu.Rows" hidden="1">[101]BOP!$A$36:$IV$36,[101]BOP!$A$44:$IV$44,[101]BOP!$A$59:$IV$59,[101]BOP!#REF!,[101]BOP!#REF!,[101]BOP!$A$79:$IV$79,[101]BOP!$A$81:$IV$88,[101]BOP!#REF!,[101]BOP!#REF!</definedName>
    <definedName name="Z_112039DC_FF0B_11D1_98B3_00C04FC96ABD_.wvu.Rows" localSheetId="52" hidden="1">[101]BOP!$A$36:$IV$36,[101]BOP!$A$44:$IV$44,[101]BOP!$A$59:$IV$59,[101]BOP!#REF!,[101]BOP!#REF!,[101]BOP!$A$79:$IV$79,[101]BOP!$A$81:$IV$88,[101]BOP!#REF!,[101]BOP!#REF!</definedName>
    <definedName name="Z_112039DC_FF0B_11D1_98B3_00C04FC96ABD_.wvu.Rows" localSheetId="53" hidden="1">[101]BOP!$A$36:$IV$36,[101]BOP!$A$44:$IV$44,[101]BOP!$A$59:$IV$59,[101]BOP!#REF!,[101]BOP!#REF!,[101]BOP!$A$79:$IV$79,[101]BOP!$A$81:$IV$88,[101]BOP!#REF!,[101]BOP!#REF!</definedName>
    <definedName name="Z_112039DC_FF0B_11D1_98B3_00C04FC96ABD_.wvu.Rows" localSheetId="28" hidden="1">[101]BOP!$A$36:$IV$36,[101]BOP!$A$44:$IV$44,[101]BOP!$A$59:$IV$59,[101]BOP!#REF!,[101]BOP!#REF!,[101]BOP!$A$79:$IV$79,[101]BOP!$A$81:$IV$88,[101]BOP!#REF!,[101]BOP!#REF!</definedName>
    <definedName name="Z_112039DC_FF0B_11D1_98B3_00C04FC96ABD_.wvu.Rows" localSheetId="31" hidden="1">[101]BOP!$A$36:$IV$36,[101]BOP!$A$44:$IV$44,[101]BOP!$A$59:$IV$59,[101]BOP!#REF!,[101]BOP!#REF!,[101]BOP!$A$79:$IV$79,[101]BOP!$A$81:$IV$88,[101]BOP!#REF!,[101]BOP!#REF!</definedName>
    <definedName name="Z_112039DC_FF0B_11D1_98B3_00C04FC96ABD_.wvu.Rows" hidden="1">[101]BOP!$A$36:$IV$36,[101]BOP!$A$44:$IV$44,[101]BOP!$A$59:$IV$59,[101]BOP!#REF!,[101]BOP!#REF!,[101]BOP!$A$79:$IV$79,[101]BOP!$A$81:$IV$88,[101]BOP!#REF!,[101]BOP!#REF!</definedName>
    <definedName name="Z_112039DD_FF0B_11D1_98B3_00C04FC96ABD_.wvu.Rows" hidden="1">[101]BOP!$A$36:$IV$36,[101]BOP!$A$44:$IV$44,[101]BOP!$A$59:$IV$59,[101]BOP!#REF!,[101]BOP!#REF!,[101]BOP!$A$79:$IV$79</definedName>
    <definedName name="Z_112B8339_2081_11D2_BFD2_00A02466506E_.wvu.PrintTitles" hidden="1">[153]SUMMARY!$B$1:$D$65536,[153]SUMMARY!$A$3:$IV$5</definedName>
    <definedName name="Z_112B833B_2081_11D2_BFD2_00A02466506E_.wvu.PrintTitles" hidden="1">[153]SUMMARY!$B$1:$D$65536,[153]SUMMARY!$A$3:$IV$5</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28" hidden="1">#REF!</definedName>
    <definedName name="Z_1A87067C_7102_4E77_BC8D_D9D9112AA17F_.wvu.Cols" localSheetId="31" hidden="1">#REF!</definedName>
    <definedName name="Z_1A87067C_7102_4E77_BC8D_D9D9112AA17F_.wvu.Cols"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28" hidden="1">#REF!</definedName>
    <definedName name="Z_1A87067C_7102_4E77_BC8D_D9D9112AA17F_.wvu.PrintArea" localSheetId="31" hidden="1">#REF!</definedName>
    <definedName name="Z_1A87067C_7102_4E77_BC8D_D9D9112AA17F_.wvu.PrintArea" hidden="1">#REF!</definedName>
    <definedName name="Z_1A87067C_7102_4E77_BC8D_D9D9112AA17F_.wvu.PrintTitles" localSheetId="28" hidden="1">#REF!</definedName>
    <definedName name="Z_1A87067C_7102_4E77_BC8D_D9D9112AA17F_.wvu.PrintTitles" localSheetId="31" hidden="1">#REF!</definedName>
    <definedName name="Z_1A87067C_7102_4E77_BC8D_D9D9112AA17F_.wvu.PrintTitles" hidden="1">#REF!</definedName>
    <definedName name="Z_1A87067C_7102_4E77_BC8D_D9D9112AA17F_.wvu.Rows" localSheetId="28" hidden="1">#REF!</definedName>
    <definedName name="Z_1A87067C_7102_4E77_BC8D_D9D9112AA17F_.wvu.Rows" localSheetId="31" hidden="1">#REF!</definedName>
    <definedName name="Z_1A87067C_7102_4E77_BC8D_D9D9112AA17F_.wvu.Rows" hidden="1">#REF!</definedName>
    <definedName name="Z_1A8C061B_2301_11D3_BFD1_000039E37209_.wvu.Cols" hidden="1">'[154]IDA-tab7'!$K$1:$T$65536,'[154]IDA-tab7'!$V$1:$AE$65536,'[154]IDA-tab7'!$AG$1:$AP$65536</definedName>
    <definedName name="Z_1A8C061B_2301_11D3_BFD1_000039E37209_.wvu.Rows" hidden="1">'[154]IDA-tab7'!$A$10:$IV$11,'[154]IDA-tab7'!$A$14:$IV$14,'[154]IDA-tab7'!$A$18:$IV$18</definedName>
    <definedName name="Z_1A8C061C_2301_11D3_BFD1_000039E37209_.wvu.Cols" hidden="1">'[154]IDA-tab7'!$K$1:$T$65536,'[154]IDA-tab7'!$V$1:$AE$65536,'[154]IDA-tab7'!$AG$1:$AP$65536</definedName>
    <definedName name="Z_1A8C061C_2301_11D3_BFD1_000039E37209_.wvu.Rows" hidden="1">'[154]IDA-tab7'!$A$10:$IV$11,'[154]IDA-tab7'!$A$14:$IV$14,'[154]IDA-tab7'!$A$18:$IV$18</definedName>
    <definedName name="Z_1A8C061E_2301_11D3_BFD1_000039E37209_.wvu.Cols" hidden="1">'[154]IDA-tab7'!$K$1:$T$65536,'[154]IDA-tab7'!$V$1:$AE$65536,'[154]IDA-tab7'!$AG$1:$AP$65536</definedName>
    <definedName name="Z_1A8C061E_2301_11D3_BFD1_000039E37209_.wvu.Rows" hidden="1">'[154]IDA-tab7'!$A$10:$IV$11,'[154]IDA-tab7'!$A$14:$IV$14,'[154]IDA-tab7'!$A$18:$IV$18</definedName>
    <definedName name="Z_1A8C061F_2301_11D3_BFD1_000039E37209_.wvu.Cols" hidden="1">'[154]IDA-tab7'!$K$1:$T$65536,'[154]IDA-tab7'!$V$1:$AE$65536,'[154]IDA-tab7'!$AG$1:$AP$65536</definedName>
    <definedName name="Z_1A8C061F_2301_11D3_BFD1_000039E37209_.wvu.Rows" hidden="1">'[154]IDA-tab7'!$A$10:$IV$11,'[154]IDA-tab7'!$A$14:$IV$14,'[154]IDA-tab7'!$A$18:$IV$18</definedName>
    <definedName name="Z_1F4C2007_FFA7_11D1_98B6_00C04FC96ABD_.wvu.Rows" hidden="1">[101]BOP!$A$36:$IV$36,[101]BOP!$A$44:$IV$44,[101]BOP!$A$59:$IV$59,[101]BOP!#REF!,[101]BOP!#REF!,[101]BOP!$A$81:$IV$88</definedName>
    <definedName name="Z_1F4C2008_FFA7_11D1_98B6_00C04FC96ABD_.wvu.Rows" hidden="1">[101]BOP!$A$36:$IV$36,[101]BOP!$A$44:$IV$44,[101]BOP!$A$59:$IV$59,[101]BOP!#REF!,[101]BOP!#REF!,[101]BOP!$A$81:$IV$88</definedName>
    <definedName name="Z_1F4C2009_FFA7_11D1_98B6_00C04FC96ABD_.wvu.Rows" hidden="1">[101]BOP!$A$36:$IV$36,[101]BOP!$A$44:$IV$44,[101]BOP!$A$59:$IV$59,[101]BOP!#REF!,[101]BOP!#REF!,[101]BOP!$A$81:$IV$88</definedName>
    <definedName name="Z_1F4C200A_FFA7_11D1_98B6_00C04FC96ABD_.wvu.Rows" hidden="1">[101]BOP!$A$36:$IV$36,[101]BOP!$A$44:$IV$44,[101]BOP!$A$59:$IV$59,[101]BOP!#REF!,[101]BOP!#REF!,[101]BOP!$A$81:$IV$88</definedName>
    <definedName name="Z_1F4C200B_FFA7_11D1_98B6_00C04FC96ABD_.wvu.Rows" hidden="1">[101]BOP!$A$36:$IV$36,[101]BOP!$A$44:$IV$44,[101]BOP!$A$59:$IV$59,[101]BOP!#REF!,[101]BOP!#REF!,[101]BOP!$A$79:$IV$79,[101]BOP!$A$81:$IV$88,[101]BOP!#REF!</definedName>
    <definedName name="Z_1F4C200C_FFA7_11D1_98B6_00C04FC96ABD_.wvu.Rows" hidden="1">[101]BOP!$A$36:$IV$36,[101]BOP!$A$44:$IV$44,[101]BOP!$A$59:$IV$59,[101]BOP!#REF!,[101]BOP!#REF!,[101]BOP!$A$79:$IV$79,[101]BOP!$A$81:$IV$88</definedName>
    <definedName name="Z_1F4C200D_FFA7_11D1_98B6_00C04FC96ABD_.wvu.Rows" hidden="1">[101]BOP!$A$36:$IV$36,[101]BOP!$A$44:$IV$44,[101]BOP!$A$59:$IV$59,[101]BOP!#REF!,[101]BOP!#REF!,[101]BOP!$A$79:$IV$79,[101]BOP!#REF!</definedName>
    <definedName name="Z_1F4C200E_FFA7_11D1_98B6_00C04FC96ABD_.wvu.Rows" hidden="1">[101]BOP!$A$36:$IV$36,[101]BOP!$A$44:$IV$44,[101]BOP!$A$59:$IV$59,[101]BOP!#REF!,[101]BOP!#REF!,[101]BOP!$A$79:$IV$79,[101]BOP!$A$81:$IV$88,[101]BOP!#REF!</definedName>
    <definedName name="Z_1F4C200F_FFA7_11D1_98B6_00C04FC96ABD_.wvu.Rows" hidden="1">[101]BOP!$A$36:$IV$36,[101]BOP!$A$44:$IV$44,[101]BOP!$A$59:$IV$59,[101]BOP!#REF!,[101]BOP!#REF!,[101]BOP!$A$79:$IV$79,[101]BOP!$A$81:$IV$88,[101]BOP!#REF!</definedName>
    <definedName name="Z_1F4C2010_FFA7_11D1_98B6_00C04FC96ABD_.wvu.Rows" hidden="1">[101]BOP!$A$36:$IV$36,[101]BOP!$A$44:$IV$44,[101]BOP!$A$59:$IV$59,[101]BOP!#REF!,[101]BOP!#REF!,[101]BOP!$A$79:$IV$79,[101]BOP!$A$81:$IV$88,[101]BOP!#REF!</definedName>
    <definedName name="Z_1F4C2012_FFA7_11D1_98B6_00C04FC96ABD_.wvu.Rows" localSheetId="52" hidden="1">[101]BOP!$A$36:$IV$36,[101]BOP!$A$44:$IV$44,[101]BOP!$A$59:$IV$59,[101]BOP!#REF!,[101]BOP!#REF!,[101]BOP!$A$79:$IV$79,[101]BOP!$A$81:$IV$88,[101]BOP!#REF!,[101]BOP!#REF!</definedName>
    <definedName name="Z_1F4C2012_FFA7_11D1_98B6_00C04FC96ABD_.wvu.Rows" localSheetId="53" hidden="1">[101]BOP!$A$36:$IV$36,[101]BOP!$A$44:$IV$44,[101]BOP!$A$59:$IV$59,[101]BOP!#REF!,[101]BOP!#REF!,[101]BOP!$A$79:$IV$79,[101]BOP!$A$81:$IV$88,[101]BOP!#REF!,[101]BOP!#REF!</definedName>
    <definedName name="Z_1F4C2012_FFA7_11D1_98B6_00C04FC96ABD_.wvu.Rows" localSheetId="28" hidden="1">[101]BOP!$A$36:$IV$36,[101]BOP!$A$44:$IV$44,[101]BOP!$A$59:$IV$59,[101]BOP!#REF!,[101]BOP!#REF!,[101]BOP!$A$79:$IV$79,[101]BOP!$A$81:$IV$88,[101]BOP!#REF!,[101]BOP!#REF!</definedName>
    <definedName name="Z_1F4C2012_FFA7_11D1_98B6_00C04FC96ABD_.wvu.Rows" localSheetId="31" hidden="1">[101]BOP!$A$36:$IV$36,[101]BOP!$A$44:$IV$44,[101]BOP!$A$59:$IV$59,[101]BOP!#REF!,[101]BOP!#REF!,[101]BOP!$A$79:$IV$79,[101]BOP!$A$81:$IV$88,[101]BOP!#REF!,[101]BOP!#REF!</definedName>
    <definedName name="Z_1F4C2012_FFA7_11D1_98B6_00C04FC96ABD_.wvu.Rows" hidden="1">[101]BOP!$A$36:$IV$36,[101]BOP!$A$44:$IV$44,[101]BOP!$A$59:$IV$59,[101]BOP!#REF!,[101]BOP!#REF!,[101]BOP!$A$79:$IV$79,[101]BOP!$A$81:$IV$88,[101]BOP!#REF!,[101]BOP!#REF!</definedName>
    <definedName name="Z_1F4C2013_FFA7_11D1_98B6_00C04FC96ABD_.wvu.Rows" localSheetId="52" hidden="1">[101]BOP!$A$36:$IV$36,[101]BOP!$A$44:$IV$44,[101]BOP!$A$59:$IV$59,[101]BOP!#REF!,[101]BOP!#REF!,[101]BOP!$A$79:$IV$79,[101]BOP!$A$81:$IV$88,[101]BOP!#REF!,[101]BOP!#REF!</definedName>
    <definedName name="Z_1F4C2013_FFA7_11D1_98B6_00C04FC96ABD_.wvu.Rows" localSheetId="53" hidden="1">[101]BOP!$A$36:$IV$36,[101]BOP!$A$44:$IV$44,[101]BOP!$A$59:$IV$59,[101]BOP!#REF!,[101]BOP!#REF!,[101]BOP!$A$79:$IV$79,[101]BOP!$A$81:$IV$88,[101]BOP!#REF!,[101]BOP!#REF!</definedName>
    <definedName name="Z_1F4C2013_FFA7_11D1_98B6_00C04FC96ABD_.wvu.Rows" localSheetId="28" hidden="1">[101]BOP!$A$36:$IV$36,[101]BOP!$A$44:$IV$44,[101]BOP!$A$59:$IV$59,[101]BOP!#REF!,[101]BOP!#REF!,[101]BOP!$A$79:$IV$79,[101]BOP!$A$81:$IV$88,[101]BOP!#REF!,[101]BOP!#REF!</definedName>
    <definedName name="Z_1F4C2013_FFA7_11D1_98B6_00C04FC96ABD_.wvu.Rows" localSheetId="31" hidden="1">[101]BOP!$A$36:$IV$36,[101]BOP!$A$44:$IV$44,[101]BOP!$A$59:$IV$59,[101]BOP!#REF!,[101]BOP!#REF!,[101]BOP!$A$79:$IV$79,[101]BOP!$A$81:$IV$88,[101]BOP!#REF!,[101]BOP!#REF!</definedName>
    <definedName name="Z_1F4C2013_FFA7_11D1_98B6_00C04FC96ABD_.wvu.Rows" hidden="1">[101]BOP!$A$36:$IV$36,[101]BOP!$A$44:$IV$44,[101]BOP!$A$59:$IV$59,[101]BOP!#REF!,[101]BOP!#REF!,[101]BOP!$A$79:$IV$79,[101]BOP!$A$81:$IV$88,[101]BOP!#REF!,[101]BOP!#REF!</definedName>
    <definedName name="Z_1F4C2014_FFA7_11D1_98B6_00C04FC96ABD_.wvu.Rows" hidden="1">[101]BOP!$A$36:$IV$36,[101]BOP!$A$44:$IV$44,[101]BOP!$A$59:$IV$59,[101]BOP!#REF!,[101]BOP!#REF!,[101]BOP!$A$79:$IV$79</definedName>
    <definedName name="Z_49B0A4B0_963B_11D1_BFD1_00A02466B680_.wvu.Rows" hidden="1">[101]BOP!$A$36:$IV$36,[101]BOP!$A$44:$IV$44,[101]BOP!$A$59:$IV$59,[101]BOP!#REF!,[101]BOP!#REF!,[101]BOP!$A$81:$IV$88</definedName>
    <definedName name="Z_49B0A4B1_963B_11D1_BFD1_00A02466B680_.wvu.Rows" hidden="1">[101]BOP!$A$36:$IV$36,[101]BOP!$A$44:$IV$44,[101]BOP!$A$59:$IV$59,[101]BOP!#REF!,[101]BOP!#REF!,[101]BOP!$A$81:$IV$88</definedName>
    <definedName name="Z_49B0A4B4_963B_11D1_BFD1_00A02466B680_.wvu.Rows" hidden="1">[101]BOP!$A$36:$IV$36,[101]BOP!$A$44:$IV$44,[101]BOP!$A$59:$IV$59,[101]BOP!#REF!,[101]BOP!#REF!,[101]BOP!$A$79:$IV$79,[101]BOP!$A$81:$IV$88,[101]BOP!#REF!</definedName>
    <definedName name="Z_49B0A4B5_963B_11D1_BFD1_00A02466B680_.wvu.Rows" hidden="1">[101]BOP!$A$36:$IV$36,[101]BOP!$A$44:$IV$44,[101]BOP!$A$59:$IV$59,[101]BOP!#REF!,[101]BOP!#REF!,[101]BOP!$A$79:$IV$79,[101]BOP!$A$81:$IV$88</definedName>
    <definedName name="Z_49B0A4B6_963B_11D1_BFD1_00A02466B680_.wvu.Rows" hidden="1">[101]BOP!$A$36:$IV$36,[101]BOP!$A$44:$IV$44,[101]BOP!$A$59:$IV$59,[101]BOP!#REF!,[101]BOP!#REF!,[101]BOP!$A$79:$IV$79,[101]BOP!#REF!</definedName>
    <definedName name="Z_49B0A4B7_963B_11D1_BFD1_00A02466B680_.wvu.Rows" hidden="1">[101]BOP!$A$36:$IV$36,[101]BOP!$A$44:$IV$44,[101]BOP!$A$59:$IV$59,[101]BOP!#REF!,[101]BOP!#REF!,[101]BOP!$A$79:$IV$79,[101]BOP!$A$81:$IV$88,[101]BOP!#REF!</definedName>
    <definedName name="Z_49B0A4B8_963B_11D1_BFD1_00A02466B680_.wvu.Rows" hidden="1">[101]BOP!$A$36:$IV$36,[101]BOP!$A$44:$IV$44,[101]BOP!$A$59:$IV$59,[101]BOP!#REF!,[101]BOP!#REF!,[101]BOP!$A$79:$IV$79,[101]BOP!$A$81:$IV$88,[101]BOP!#REF!</definedName>
    <definedName name="Z_49B0A4B9_963B_11D1_BFD1_00A02466B680_.wvu.Rows" hidden="1">[101]BOP!$A$36:$IV$36,[101]BOP!$A$44:$IV$44,[101]BOP!$A$59:$IV$59,[101]BOP!#REF!,[101]BOP!#REF!,[101]BOP!$A$79:$IV$79,[101]BOP!$A$81:$IV$88,[101]BOP!#REF!</definedName>
    <definedName name="Z_49B0A4BB_963B_11D1_BFD1_00A02466B680_.wvu.Rows" hidden="1">[101]BOP!$A$36:$IV$36,[101]BOP!$A$44:$IV$44,[101]BOP!$A$59:$IV$59,[101]BOP!#REF!,[101]BOP!#REF!,[101]BOP!$A$79:$IV$79,[101]BOP!$A$81:$IV$88,[101]BOP!#REF!,[101]BOP!#REF!</definedName>
    <definedName name="Z_49B0A4BC_963B_11D1_BFD1_00A02466B680_.wvu.Rows" hidden="1">[101]BOP!$A$36:$IV$36,[101]BOP!$A$44:$IV$44,[101]BOP!$A$59:$IV$59,[101]BOP!#REF!,[101]BOP!#REF!,[101]BOP!$A$79:$IV$79,[101]BOP!$A$81:$IV$88,[101]BOP!#REF!,[101]BOP!#REF!</definedName>
    <definedName name="Z_49B0A4BD_963B_11D1_BFD1_00A02466B680_.wvu.Rows" hidden="1">[101]BOP!$A$36:$IV$36,[101]BOP!$A$44:$IV$44,[101]BOP!$A$59:$IV$59,[101]BOP!#REF!,[101]BOP!#REF!,[101]BOP!$A$79:$IV$79</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28" hidden="1">#REF!</definedName>
    <definedName name="Z_5F3A46A2_1A22_4FA5_A3C5_1DEBD8BB3B53_.wvu.Cols" localSheetId="31" hidden="1">#REF!</definedName>
    <definedName name="Z_5F3A46A2_1A22_4FA5_A3C5_1DEBD8BB3B53_.wvu.Cols"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28" hidden="1">#REF!</definedName>
    <definedName name="Z_5F3A46A2_1A22_4FA5_A3C5_1DEBD8BB3B53_.wvu.PrintArea" localSheetId="31" hidden="1">#REF!</definedName>
    <definedName name="Z_5F3A46A2_1A22_4FA5_A3C5_1DEBD8BB3B53_.wvu.PrintArea" hidden="1">#REF!</definedName>
    <definedName name="Z_5F3A46A2_1A22_4FA5_A3C5_1DEBD8BB3B53_.wvu.PrintTitles" localSheetId="28" hidden="1">#REF!</definedName>
    <definedName name="Z_5F3A46A2_1A22_4FA5_A3C5_1DEBD8BB3B53_.wvu.PrintTitles" localSheetId="31" hidden="1">#REF!</definedName>
    <definedName name="Z_5F3A46A2_1A22_4FA5_A3C5_1DEBD8BB3B53_.wvu.PrintTitles" hidden="1">#REF!</definedName>
    <definedName name="Z_5F3A46A2_1A22_4FA5_A3C5_1DEBD8BB3B53_.wvu.Rows" localSheetId="28" hidden="1">#REF!</definedName>
    <definedName name="Z_5F3A46A2_1A22_4FA5_A3C5_1DEBD8BB3B53_.wvu.Rows" localSheetId="31" hidden="1">#REF!</definedName>
    <definedName name="Z_5F3A46A2_1A22_4FA5_A3C5_1DEBD8BB3B53_.wvu.Rows" hidden="1">#REF!</definedName>
    <definedName name="Z_65976840_70A2_11D2_BFD1_C1F7123CE332_.wvu.PrintTitles" hidden="1">[153]SUMMARY!$B$1:$D$65536,[153]SUMMARY!$A$3:$IV$5</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28" hidden="1">#REF!</definedName>
    <definedName name="Z_95224721_0485_11D4_BFD1_00508B5F4DA4_.wvu.Cols" localSheetId="31" hidden="1">#REF!</definedName>
    <definedName name="Z_95224721_0485_11D4_BFD1_00508B5F4DA4_.wvu.Cols" hidden="1">#REF!</definedName>
    <definedName name="Z_9E0C48F8_FFCC_11D1_98BA_00C04FC96ABD_.wvu.Rows" hidden="1">[101]BOP!$A$36:$IV$36,[101]BOP!$A$44:$IV$44,[101]BOP!$A$59:$IV$59,[101]BOP!#REF!,[101]BOP!#REF!,[101]BOP!$A$81:$IV$88</definedName>
    <definedName name="Z_9E0C48F9_FFCC_11D1_98BA_00C04FC96ABD_.wvu.Rows" hidden="1">[101]BOP!$A$36:$IV$36,[101]BOP!$A$44:$IV$44,[101]BOP!$A$59:$IV$59,[101]BOP!#REF!,[101]BOP!#REF!,[101]BOP!$A$81:$IV$88</definedName>
    <definedName name="Z_9E0C48FA_FFCC_11D1_98BA_00C04FC96ABD_.wvu.Rows" hidden="1">[101]BOP!$A$36:$IV$36,[101]BOP!$A$44:$IV$44,[101]BOP!$A$59:$IV$59,[101]BOP!#REF!,[101]BOP!#REF!,[101]BOP!$A$81:$IV$88</definedName>
    <definedName name="Z_9E0C48FB_FFCC_11D1_98BA_00C04FC96ABD_.wvu.Rows" hidden="1">[101]BOP!$A$36:$IV$36,[101]BOP!$A$44:$IV$44,[101]BOP!$A$59:$IV$59,[101]BOP!#REF!,[101]BOP!#REF!,[101]BOP!$A$81:$IV$88</definedName>
    <definedName name="Z_9E0C48FC_FFCC_11D1_98BA_00C04FC96ABD_.wvu.Rows" hidden="1">[101]BOP!$A$36:$IV$36,[101]BOP!$A$44:$IV$44,[101]BOP!$A$59:$IV$59,[101]BOP!#REF!,[101]BOP!#REF!,[101]BOP!$A$79:$IV$79,[101]BOP!$A$81:$IV$88,[101]BOP!#REF!</definedName>
    <definedName name="Z_9E0C48FD_FFCC_11D1_98BA_00C04FC96ABD_.wvu.Rows" hidden="1">[101]BOP!$A$36:$IV$36,[101]BOP!$A$44:$IV$44,[101]BOP!$A$59:$IV$59,[101]BOP!#REF!,[101]BOP!#REF!,[101]BOP!$A$79:$IV$79,[101]BOP!$A$81:$IV$88</definedName>
    <definedName name="Z_9E0C48FE_FFCC_11D1_98BA_00C04FC96ABD_.wvu.Rows" hidden="1">[101]BOP!$A$36:$IV$36,[101]BOP!$A$44:$IV$44,[101]BOP!$A$59:$IV$59,[101]BOP!#REF!,[101]BOP!#REF!,[101]BOP!$A$79:$IV$79,[101]BOP!#REF!</definedName>
    <definedName name="Z_9E0C48FF_FFCC_11D1_98BA_00C04FC96ABD_.wvu.Rows" hidden="1">[101]BOP!$A$36:$IV$36,[101]BOP!$A$44:$IV$44,[101]BOP!$A$59:$IV$59,[101]BOP!#REF!,[101]BOP!#REF!,[101]BOP!$A$79:$IV$79,[101]BOP!$A$81:$IV$88,[101]BOP!#REF!</definedName>
    <definedName name="Z_9E0C4900_FFCC_11D1_98BA_00C04FC96ABD_.wvu.Rows" hidden="1">[101]BOP!$A$36:$IV$36,[101]BOP!$A$44:$IV$44,[101]BOP!$A$59:$IV$59,[101]BOP!#REF!,[101]BOP!#REF!,[101]BOP!$A$79:$IV$79,[101]BOP!$A$81:$IV$88,[101]BOP!#REF!</definedName>
    <definedName name="Z_9E0C4901_FFCC_11D1_98BA_00C04FC96ABD_.wvu.Rows" hidden="1">[101]BOP!$A$36:$IV$36,[101]BOP!$A$44:$IV$44,[101]BOP!$A$59:$IV$59,[101]BOP!#REF!,[101]BOP!#REF!,[101]BOP!$A$79:$IV$79,[101]BOP!$A$81:$IV$88,[101]BOP!#REF!</definedName>
    <definedName name="Z_9E0C4903_FFCC_11D1_98BA_00C04FC96ABD_.wvu.Rows" hidden="1">[101]BOP!$A$36:$IV$36,[101]BOP!$A$44:$IV$44,[101]BOP!$A$59:$IV$59,[101]BOP!#REF!,[101]BOP!#REF!,[101]BOP!$A$79:$IV$79,[101]BOP!$A$81:$IV$88,[101]BOP!#REF!,[101]BOP!#REF!</definedName>
    <definedName name="Z_9E0C4904_FFCC_11D1_98BA_00C04FC96ABD_.wvu.Rows" hidden="1">[101]BOP!$A$36:$IV$36,[101]BOP!$A$44:$IV$44,[101]BOP!$A$59:$IV$59,[101]BOP!#REF!,[101]BOP!#REF!,[101]BOP!$A$79:$IV$79,[101]BOP!$A$81:$IV$88,[101]BOP!#REF!,[101]BOP!#REF!</definedName>
    <definedName name="Z_9E0C4905_FFCC_11D1_98BA_00C04FC96ABD_.wvu.Rows" hidden="1">[101]BOP!$A$36:$IV$36,[101]BOP!$A$44:$IV$44,[101]BOP!$A$59:$IV$59,[101]BOP!#REF!,[101]BOP!#REF!,[101]BOP!$A$79:$IV$79</definedName>
    <definedName name="Z_B424DD41_AAD0_11D2_BFD1_00A02466506E_.wvu.PrintTitles" hidden="1">[153]SUMMARY!$B$1:$D$65536,[153]SUMMARY!$A$3:$IV$5</definedName>
    <definedName name="Z_BC2BFA12_1C91_11D2_BFD2_00A02466506E_.wvu.PrintTitles" hidden="1">[153]SUMMARY!$B$1:$D$65536,[153]SUMMARY!$A$3:$IV$5</definedName>
    <definedName name="Z_C21FAE85_013A_11D2_98BD_00C04FC96ABD_.wvu.Rows" hidden="1">[101]BOP!$A$36:$IV$36,[101]BOP!$A$44:$IV$44,[101]BOP!$A$59:$IV$59,[101]BOP!#REF!,[101]BOP!#REF!,[101]BOP!$A$81:$IV$88</definedName>
    <definedName name="Z_C21FAE86_013A_11D2_98BD_00C04FC96ABD_.wvu.Rows" hidden="1">[101]BOP!$A$36:$IV$36,[101]BOP!$A$44:$IV$44,[101]BOP!$A$59:$IV$59,[101]BOP!#REF!,[101]BOP!#REF!,[101]BOP!$A$81:$IV$88</definedName>
    <definedName name="Z_C21FAE87_013A_11D2_98BD_00C04FC96ABD_.wvu.Rows" hidden="1">[101]BOP!$A$36:$IV$36,[101]BOP!$A$44:$IV$44,[101]BOP!$A$59:$IV$59,[101]BOP!#REF!,[101]BOP!#REF!,[101]BOP!$A$81:$IV$88</definedName>
    <definedName name="Z_C21FAE88_013A_11D2_98BD_00C04FC96ABD_.wvu.Rows" hidden="1">[101]BOP!$A$36:$IV$36,[101]BOP!$A$44:$IV$44,[101]BOP!$A$59:$IV$59,[101]BOP!#REF!,[101]BOP!#REF!,[101]BOP!$A$81:$IV$88</definedName>
    <definedName name="Z_C21FAE89_013A_11D2_98BD_00C04FC96ABD_.wvu.Rows" hidden="1">[101]BOP!$A$36:$IV$36,[101]BOP!$A$44:$IV$44,[101]BOP!$A$59:$IV$59,[101]BOP!#REF!,[101]BOP!#REF!,[101]BOP!$A$79:$IV$79,[101]BOP!$A$81:$IV$88,[101]BOP!#REF!</definedName>
    <definedName name="Z_C21FAE8A_013A_11D2_98BD_00C04FC96ABD_.wvu.Rows" hidden="1">[101]BOP!$A$36:$IV$36,[101]BOP!$A$44:$IV$44,[101]BOP!$A$59:$IV$59,[101]BOP!#REF!,[101]BOP!#REF!,[101]BOP!$A$79:$IV$79,[101]BOP!$A$81:$IV$88</definedName>
    <definedName name="Z_C21FAE8B_013A_11D2_98BD_00C04FC96ABD_.wvu.Rows" hidden="1">[101]BOP!$A$36:$IV$36,[101]BOP!$A$44:$IV$44,[101]BOP!$A$59:$IV$59,[101]BOP!#REF!,[101]BOP!#REF!,[101]BOP!$A$79:$IV$79,[101]BOP!#REF!</definedName>
    <definedName name="Z_C21FAE8C_013A_11D2_98BD_00C04FC96ABD_.wvu.Rows" hidden="1">[101]BOP!$A$36:$IV$36,[101]BOP!$A$44:$IV$44,[101]BOP!$A$59:$IV$59,[101]BOP!#REF!,[101]BOP!#REF!,[101]BOP!$A$79:$IV$79,[101]BOP!$A$81:$IV$88,[101]BOP!#REF!</definedName>
    <definedName name="Z_C21FAE8D_013A_11D2_98BD_00C04FC96ABD_.wvu.Rows" hidden="1">[101]BOP!$A$36:$IV$36,[101]BOP!$A$44:$IV$44,[101]BOP!$A$59:$IV$59,[101]BOP!#REF!,[101]BOP!#REF!,[101]BOP!$A$79:$IV$79,[101]BOP!$A$81:$IV$88,[101]BOP!#REF!</definedName>
    <definedName name="Z_C21FAE8E_013A_11D2_98BD_00C04FC96ABD_.wvu.Rows" hidden="1">[101]BOP!$A$36:$IV$36,[101]BOP!$A$44:$IV$44,[101]BOP!$A$59:$IV$59,[101]BOP!#REF!,[101]BOP!#REF!,[101]BOP!$A$79:$IV$79,[101]BOP!$A$81:$IV$88,[101]BOP!#REF!</definedName>
    <definedName name="Z_C21FAE90_013A_11D2_98BD_00C04FC96ABD_.wvu.Rows" hidden="1">[101]BOP!$A$36:$IV$36,[101]BOP!$A$44:$IV$44,[101]BOP!$A$59:$IV$59,[101]BOP!#REF!,[101]BOP!#REF!,[101]BOP!$A$79:$IV$79,[101]BOP!$A$81:$IV$88,[101]BOP!#REF!,[101]BOP!#REF!</definedName>
    <definedName name="Z_C21FAE91_013A_11D2_98BD_00C04FC96ABD_.wvu.Rows" hidden="1">[101]BOP!$A$36:$IV$36,[101]BOP!$A$44:$IV$44,[101]BOP!$A$59:$IV$59,[101]BOP!#REF!,[101]BOP!#REF!,[101]BOP!$A$79:$IV$79,[101]BOP!$A$81:$IV$88,[101]BOP!#REF!,[101]BOP!#REF!</definedName>
    <definedName name="Z_C21FAE92_013A_11D2_98BD_00C04FC96ABD_.wvu.Rows" hidden="1">[101]BOP!$A$36:$IV$36,[101]BOP!$A$44:$IV$44,[101]BOP!$A$59:$IV$59,[101]BOP!#REF!,[101]BOP!#REF!,[101]BOP!$A$79:$IV$79</definedName>
    <definedName name="Z_CF25EF4A_FFAB_11D1_98B7_00C04FC96ABD_.wvu.Rows" hidden="1">[101]BOP!$A$36:$IV$36,[101]BOP!$A$44:$IV$44,[101]BOP!$A$59:$IV$59,[101]BOP!#REF!,[101]BOP!#REF!,[101]BOP!$A$81:$IV$88</definedName>
    <definedName name="Z_CF25EF4B_FFAB_11D1_98B7_00C04FC96ABD_.wvu.Rows" hidden="1">[101]BOP!$A$36:$IV$36,[101]BOP!$A$44:$IV$44,[101]BOP!$A$59:$IV$59,[101]BOP!#REF!,[101]BOP!#REF!,[101]BOP!$A$81:$IV$88</definedName>
    <definedName name="Z_CF25EF4C_FFAB_11D1_98B7_00C04FC96ABD_.wvu.Rows" hidden="1">[101]BOP!$A$36:$IV$36,[101]BOP!$A$44:$IV$44,[101]BOP!$A$59:$IV$59,[101]BOP!#REF!,[101]BOP!#REF!,[101]BOP!$A$81:$IV$88</definedName>
    <definedName name="Z_CF25EF4D_FFAB_11D1_98B7_00C04FC96ABD_.wvu.Rows" hidden="1">[101]BOP!$A$36:$IV$36,[101]BOP!$A$44:$IV$44,[101]BOP!$A$59:$IV$59,[101]BOP!#REF!,[101]BOP!#REF!,[101]BOP!$A$81:$IV$88</definedName>
    <definedName name="Z_CF25EF4E_FFAB_11D1_98B7_00C04FC96ABD_.wvu.Rows" hidden="1">[101]BOP!$A$36:$IV$36,[101]BOP!$A$44:$IV$44,[101]BOP!$A$59:$IV$59,[101]BOP!#REF!,[101]BOP!#REF!,[101]BOP!$A$79:$IV$79,[101]BOP!$A$81:$IV$88,[101]BOP!#REF!</definedName>
    <definedName name="Z_CF25EF4F_FFAB_11D1_98B7_00C04FC96ABD_.wvu.Rows" hidden="1">[101]BOP!$A$36:$IV$36,[101]BOP!$A$44:$IV$44,[101]BOP!$A$59:$IV$59,[101]BOP!#REF!,[101]BOP!#REF!,[101]BOP!$A$79:$IV$79,[101]BOP!$A$81:$IV$88</definedName>
    <definedName name="Z_CF25EF50_FFAB_11D1_98B7_00C04FC96ABD_.wvu.Rows" hidden="1">[101]BOP!$A$36:$IV$36,[101]BOP!$A$44:$IV$44,[101]BOP!$A$59:$IV$59,[101]BOP!#REF!,[101]BOP!#REF!,[101]BOP!$A$79:$IV$79,[101]BOP!#REF!</definedName>
    <definedName name="Z_CF25EF51_FFAB_11D1_98B7_00C04FC96ABD_.wvu.Rows" hidden="1">[101]BOP!$A$36:$IV$36,[101]BOP!$A$44:$IV$44,[101]BOP!$A$59:$IV$59,[101]BOP!#REF!,[101]BOP!#REF!,[101]BOP!$A$79:$IV$79,[101]BOP!$A$81:$IV$88,[101]BOP!#REF!</definedName>
    <definedName name="Z_CF25EF52_FFAB_11D1_98B7_00C04FC96ABD_.wvu.Rows" hidden="1">[101]BOP!$A$36:$IV$36,[101]BOP!$A$44:$IV$44,[101]BOP!$A$59:$IV$59,[101]BOP!#REF!,[101]BOP!#REF!,[101]BOP!$A$79:$IV$79,[101]BOP!$A$81:$IV$88,[101]BOP!#REF!</definedName>
    <definedName name="Z_CF25EF53_FFAB_11D1_98B7_00C04FC96ABD_.wvu.Rows" hidden="1">[101]BOP!$A$36:$IV$36,[101]BOP!$A$44:$IV$44,[101]BOP!$A$59:$IV$59,[101]BOP!#REF!,[101]BOP!#REF!,[101]BOP!$A$79:$IV$79,[101]BOP!$A$81:$IV$88,[101]BOP!#REF!</definedName>
    <definedName name="Z_CF25EF55_FFAB_11D1_98B7_00C04FC96ABD_.wvu.Rows" hidden="1">[101]BOP!$A$36:$IV$36,[101]BOP!$A$44:$IV$44,[101]BOP!$A$59:$IV$59,[101]BOP!#REF!,[101]BOP!#REF!,[101]BOP!$A$79:$IV$79,[101]BOP!$A$81:$IV$88,[101]BOP!#REF!,[101]BOP!#REF!</definedName>
    <definedName name="Z_CF25EF56_FFAB_11D1_98B7_00C04FC96ABD_.wvu.Rows" hidden="1">[101]BOP!$A$36:$IV$36,[101]BOP!$A$44:$IV$44,[101]BOP!$A$59:$IV$59,[101]BOP!#REF!,[101]BOP!#REF!,[101]BOP!$A$79:$IV$79,[101]BOP!$A$81:$IV$88,[101]BOP!#REF!,[101]BOP!#REF!</definedName>
    <definedName name="Z_CF25EF57_FFAB_11D1_98B7_00C04FC96ABD_.wvu.Rows" hidden="1">[101]BOP!$A$36:$IV$36,[101]BOP!$A$44:$IV$44,[101]BOP!$A$59:$IV$59,[101]BOP!#REF!,[101]BOP!#REF!,[101]BOP!$A$79:$IV$79</definedName>
    <definedName name="Z_E6B74681_BCE1_11D2_BFD1_00A02466506E_.wvu.PrintTitles" hidden="1">[153]SUMMARY!$B$1:$D$65536,[153]SUMMARY!$A$3:$IV$5</definedName>
    <definedName name="Z_EA8011E5_017A_11D2_98BD_00C04FC96ABD_.wvu.Rows" hidden="1">[101]BOP!$A$36:$IV$36,[101]BOP!$A$44:$IV$44,[101]BOP!$A$59:$IV$59,[101]BOP!#REF!,[101]BOP!#REF!,[101]BOP!$A$79:$IV$79,[101]BOP!$A$81:$IV$88</definedName>
    <definedName name="Z_EA8011E6_017A_11D2_98BD_00C04FC96ABD_.wvu.Rows" hidden="1">[101]BOP!$A$36:$IV$36,[101]BOP!$A$44:$IV$44,[101]BOP!$A$59:$IV$59,[101]BOP!#REF!,[101]BOP!#REF!,[101]BOP!$A$79:$IV$79,[101]BOP!#REF!</definedName>
    <definedName name="Z_EA8011E9_017A_11D2_98BD_00C04FC96ABD_.wvu.Rows" hidden="1">[101]BOP!$A$36:$IV$36,[101]BOP!$A$44:$IV$44,[101]BOP!$A$59:$IV$59,[101]BOP!#REF!,[101]BOP!#REF!,[101]BOP!$A$79:$IV$79,[101]BOP!$A$81:$IV$88,[101]BOP!#REF!</definedName>
    <definedName name="Z_EA8011EC_017A_11D2_98BD_00C04FC96ABD_.wvu.Rows" hidden="1">[101]BOP!$A$36:$IV$36,[101]BOP!$A$44:$IV$44,[101]BOP!$A$59:$IV$59,[101]BOP!#REF!,[101]BOP!#REF!,[101]BOP!$A$79:$IV$79,[101]BOP!$A$81:$IV$88,[101]BOP!#REF!,[101]BOP!#REF!</definedName>
    <definedName name="Z_EA86CE3A_00A2_11D2_98BC_00C04FC96ABD_.wvu.Rows" hidden="1">[101]BOP!$A$36:$IV$36,[101]BOP!$A$44:$IV$44,[101]BOP!$A$59:$IV$59,[101]BOP!#REF!,[101]BOP!#REF!,[101]BOP!$A$81:$IV$88</definedName>
    <definedName name="Z_EA86CE3B_00A2_11D2_98BC_00C04FC96ABD_.wvu.Rows" hidden="1">[101]BOP!$A$36:$IV$36,[101]BOP!$A$44:$IV$44,[101]BOP!$A$59:$IV$59,[101]BOP!#REF!,[101]BOP!#REF!,[101]BOP!$A$81:$IV$88</definedName>
    <definedName name="Z_EA86CE3C_00A2_11D2_98BC_00C04FC96ABD_.wvu.Rows" hidden="1">[101]BOP!$A$36:$IV$36,[101]BOP!$A$44:$IV$44,[101]BOP!$A$59:$IV$59,[101]BOP!#REF!,[101]BOP!#REF!,[101]BOP!$A$81:$IV$88</definedName>
    <definedName name="Z_EA86CE3D_00A2_11D2_98BC_00C04FC96ABD_.wvu.Rows" hidden="1">[101]BOP!$A$36:$IV$36,[101]BOP!$A$44:$IV$44,[101]BOP!$A$59:$IV$59,[101]BOP!#REF!,[101]BOP!#REF!,[101]BOP!$A$81:$IV$88</definedName>
    <definedName name="Z_EA86CE3E_00A2_11D2_98BC_00C04FC96ABD_.wvu.Rows" hidden="1">[101]BOP!$A$36:$IV$36,[101]BOP!$A$44:$IV$44,[101]BOP!$A$59:$IV$59,[101]BOP!#REF!,[101]BOP!#REF!,[101]BOP!$A$79:$IV$79,[101]BOP!$A$81:$IV$88,[101]BOP!#REF!</definedName>
    <definedName name="Z_EA86CE3F_00A2_11D2_98BC_00C04FC96ABD_.wvu.Rows" hidden="1">[101]BOP!$A$36:$IV$36,[101]BOP!$A$44:$IV$44,[101]BOP!$A$59:$IV$59,[101]BOP!#REF!,[101]BOP!#REF!,[101]BOP!$A$79:$IV$79,[101]BOP!$A$81:$IV$88</definedName>
    <definedName name="Z_EA86CE40_00A2_11D2_98BC_00C04FC96ABD_.wvu.Rows" hidden="1">[101]BOP!$A$36:$IV$36,[101]BOP!$A$44:$IV$44,[101]BOP!$A$59:$IV$59,[101]BOP!#REF!,[101]BOP!#REF!,[101]BOP!$A$79:$IV$79,[101]BOP!#REF!</definedName>
    <definedName name="Z_EA86CE41_00A2_11D2_98BC_00C04FC96ABD_.wvu.Rows" hidden="1">[101]BOP!$A$36:$IV$36,[101]BOP!$A$44:$IV$44,[101]BOP!$A$59:$IV$59,[101]BOP!#REF!,[101]BOP!#REF!,[101]BOP!$A$79:$IV$79,[101]BOP!$A$81:$IV$88,[101]BOP!#REF!</definedName>
    <definedName name="Z_EA86CE42_00A2_11D2_98BC_00C04FC96ABD_.wvu.Rows" hidden="1">[101]BOP!$A$36:$IV$36,[101]BOP!$A$44:$IV$44,[101]BOP!$A$59:$IV$59,[101]BOP!#REF!,[101]BOP!#REF!,[101]BOP!$A$79:$IV$79,[101]BOP!$A$81:$IV$88,[101]BOP!#REF!</definedName>
    <definedName name="Z_EA86CE43_00A2_11D2_98BC_00C04FC96ABD_.wvu.Rows" hidden="1">[101]BOP!$A$36:$IV$36,[101]BOP!$A$44:$IV$44,[101]BOP!$A$59:$IV$59,[101]BOP!#REF!,[101]BOP!#REF!,[101]BOP!$A$79:$IV$79,[101]BOP!$A$81:$IV$88,[101]BOP!#REF!</definedName>
    <definedName name="Z_EA86CE45_00A2_11D2_98BC_00C04FC96ABD_.wvu.Rows" hidden="1">[101]BOP!$A$36:$IV$36,[101]BOP!$A$44:$IV$44,[101]BOP!$A$59:$IV$59,[101]BOP!#REF!,[101]BOP!#REF!,[101]BOP!$A$79:$IV$79,[101]BOP!$A$81:$IV$88,[101]BOP!#REF!,[101]BOP!#REF!</definedName>
    <definedName name="Z_EA86CE46_00A2_11D2_98BC_00C04FC96ABD_.wvu.Rows" hidden="1">[101]BOP!$A$36:$IV$36,[101]BOP!$A$44:$IV$44,[101]BOP!$A$59:$IV$59,[101]BOP!#REF!,[101]BOP!#REF!,[101]BOP!$A$79:$IV$79,[101]BOP!$A$81:$IV$88,[101]BOP!#REF!,[101]BOP!#REF!</definedName>
    <definedName name="Z_EA86CE47_00A2_11D2_98BC_00C04FC96ABD_.wvu.Rows" hidden="1">[101]BOP!$A$36:$IV$36,[101]BOP!$A$44:$IV$44,[101]BOP!$A$59:$IV$59,[101]BOP!#REF!,[101]BOP!#REF!,[101]BOP!$A$79:$IV$79</definedName>
    <definedName name="zamezam" localSheetId="52" hidden="1">[155]nezamestnanost!#REF!</definedName>
    <definedName name="zamezam" localSheetId="53" hidden="1">[155]nezamestnanost!#REF!</definedName>
    <definedName name="zamezam" localSheetId="34" hidden="1">[155]nezamestnanost!#REF!</definedName>
    <definedName name="zamezam" localSheetId="28" hidden="1">[155]nezamestnanost!#REF!</definedName>
    <definedName name="zamezam" localSheetId="31" hidden="1">[155]nezamestnanost!#REF!</definedName>
    <definedName name="zamezam" hidden="1">[155]nezamestnanost!#REF!</definedName>
    <definedName name="zb" localSheetId="52" hidden="1">{"WEO",#N/A,FALSE,"T"}</definedName>
    <definedName name="zb" localSheetId="53" hidden="1">{"WEO",#N/A,FALSE,"T"}</definedName>
    <definedName name="zb" localSheetId="8" hidden="1">{"WEO",#N/A,FALSE,"T"}</definedName>
    <definedName name="zb" localSheetId="54" hidden="1">{"WEO",#N/A,FALSE,"T"}</definedName>
    <definedName name="zb" localSheetId="28" hidden="1">{"WEO",#N/A,FALSE,"T"}</definedName>
    <definedName name="zb" localSheetId="30" hidden="1">{"WEO",#N/A,FALSE,"T"}</definedName>
    <definedName name="zb" localSheetId="31" hidden="1">{"WEO",#N/A,FALSE,"T"}</definedName>
    <definedName name="zb" hidden="1">{"WEO",#N/A,FALSE,"T"}</definedName>
    <definedName name="zc" localSheetId="52" hidden="1">{"Tab1",#N/A,FALSE,"P";"Tab2",#N/A,FALSE,"P"}</definedName>
    <definedName name="zc" localSheetId="53" hidden="1">{"Tab1",#N/A,FALSE,"P";"Tab2",#N/A,FALSE,"P"}</definedName>
    <definedName name="zc" localSheetId="8" hidden="1">{"Tab1",#N/A,FALSE,"P";"Tab2",#N/A,FALSE,"P"}</definedName>
    <definedName name="zc" localSheetId="54" hidden="1">{"Tab1",#N/A,FALSE,"P";"Tab2",#N/A,FALSE,"P"}</definedName>
    <definedName name="zc" localSheetId="28" hidden="1">{"Tab1",#N/A,FALSE,"P";"Tab2",#N/A,FALSE,"P"}</definedName>
    <definedName name="zc" localSheetId="30" hidden="1">{"Tab1",#N/A,FALSE,"P";"Tab2",#N/A,FALSE,"P"}</definedName>
    <definedName name="zc" localSheetId="31" hidden="1">{"Tab1",#N/A,FALSE,"P";"Tab2",#N/A,FALSE,"P"}</definedName>
    <definedName name="zc" hidden="1">{"Tab1",#N/A,FALSE,"P";"Tab2",#N/A,FALSE,"P"}</definedName>
    <definedName name="zczxcz" localSheetId="52" hidden="1">{"Tab1",#N/A,FALSE,"P";"Tab2",#N/A,FALSE,"P"}</definedName>
    <definedName name="zczxcz" localSheetId="53" hidden="1">{"Tab1",#N/A,FALSE,"P";"Tab2",#N/A,FALSE,"P"}</definedName>
    <definedName name="zczxcz" localSheetId="8" hidden="1">{"Tab1",#N/A,FALSE,"P";"Tab2",#N/A,FALSE,"P"}</definedName>
    <definedName name="zczxcz" localSheetId="54" hidden="1">{"Tab1",#N/A,FALSE,"P";"Tab2",#N/A,FALSE,"P"}</definedName>
    <definedName name="zczxcz" localSheetId="28" hidden="1">{"Tab1",#N/A,FALSE,"P";"Tab2",#N/A,FALSE,"P"}</definedName>
    <definedName name="zczxcz" localSheetId="30" hidden="1">{"Tab1",#N/A,FALSE,"P";"Tab2",#N/A,FALSE,"P"}</definedName>
    <definedName name="zczxcz" localSheetId="31" hidden="1">{"Tab1",#N/A,FALSE,"P";"Tab2",#N/A,FALSE,"P"}</definedName>
    <definedName name="zczxcz" hidden="1">{"Tab1",#N/A,FALSE,"P";"Tab2",#N/A,FALSE,"P"}</definedName>
    <definedName name="zg" localSheetId="7">[104]!Modul1.dialshow</definedName>
    <definedName name="zg">[104]!Modul1.dialshow</definedName>
    <definedName name="zio" localSheetId="52" hidden="1">{"Tab1",#N/A,FALSE,"P";"Tab2",#N/A,FALSE,"P"}</definedName>
    <definedName name="zio" localSheetId="53" hidden="1">{"Tab1",#N/A,FALSE,"P";"Tab2",#N/A,FALSE,"P"}</definedName>
    <definedName name="zio" localSheetId="8" hidden="1">{"Tab1",#N/A,FALSE,"P";"Tab2",#N/A,FALSE,"P"}</definedName>
    <definedName name="zio" localSheetId="54" hidden="1">{"Tab1",#N/A,FALSE,"P";"Tab2",#N/A,FALSE,"P"}</definedName>
    <definedName name="zio" localSheetId="28" hidden="1">{"Tab1",#N/A,FALSE,"P";"Tab2",#N/A,FALSE,"P"}</definedName>
    <definedName name="zio" localSheetId="30" hidden="1">{"Tab1",#N/A,FALSE,"P";"Tab2",#N/A,FALSE,"P"}</definedName>
    <definedName name="zio" localSheetId="31" hidden="1">{"Tab1",#N/A,FALSE,"P";"Tab2",#N/A,FALSE,"P"}</definedName>
    <definedName name="zio" hidden="1">{"Tab1",#N/A,FALSE,"P";"Tab2",#N/A,FALSE,"P"}</definedName>
    <definedName name="zj" localSheetId="52" hidden="1">{TRUE,TRUE,-0.5,-14.75,603,387,FALSE,TRUE,TRUE,TRUE,0,1,2,1,2,1,1,4,TRUE,TRUE,3,TRUE,1,TRUE,75,"Swvu.Print.","ACwvu.Print.",#N/A,FALSE,FALSE,1,0.75,0.6,0.5,1,"","",TRUE,FALSE,TRUE,FALSE,1,#N/A,1,1,#DIV/0!,FALSE,"Rwvu.Print.",#N/A,FALSE,FALSE,FALSE,1,65532,300,FALSE,FALSE,TRUE,TRUE,TRUE}</definedName>
    <definedName name="zj" localSheetId="53"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54"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30"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52" hidden="1">{"'előző év december'!$A$2:$CP$214"}</definedName>
    <definedName name="ztr" localSheetId="53" hidden="1">{"'előző év december'!$A$2:$CP$214"}</definedName>
    <definedName name="ztr" localSheetId="8" hidden="1">{"'előző év december'!$A$2:$CP$214"}</definedName>
    <definedName name="ztr" localSheetId="54" hidden="1">{"'előző év december'!$A$2:$CP$214"}</definedName>
    <definedName name="ztr" localSheetId="34" hidden="1">{"'előző év december'!$A$2:$CP$214"}</definedName>
    <definedName name="ztr" localSheetId="27" hidden="1">{"'előző év december'!$A$2:$CP$214"}</definedName>
    <definedName name="ztr" localSheetId="28" hidden="1">{"'előző év december'!$A$2:$CP$214"}</definedName>
    <definedName name="ztr" localSheetId="30" hidden="1">{"'előző év december'!$A$2:$CP$214"}</definedName>
    <definedName name="ztr" localSheetId="31" hidden="1">{"'előző év december'!$A$2:$CP$214"}</definedName>
    <definedName name="ztr" hidden="1">{"'előző év december'!$A$2:$CP$214"}</definedName>
    <definedName name="zv" localSheetId="52" hidden="1">{"Minpmon",#N/A,FALSE,"Monthinput"}</definedName>
    <definedName name="zv" localSheetId="53" hidden="1">{"Minpmon",#N/A,FALSE,"Monthinput"}</definedName>
    <definedName name="zv" localSheetId="8" hidden="1">{"Minpmon",#N/A,FALSE,"Monthinput"}</definedName>
    <definedName name="zv" localSheetId="54" hidden="1">{"Minpmon",#N/A,FALSE,"Monthinput"}</definedName>
    <definedName name="zv" localSheetId="28" hidden="1">{"Minpmon",#N/A,FALSE,"Monthinput"}</definedName>
    <definedName name="zv" localSheetId="30" hidden="1">{"Minpmon",#N/A,FALSE,"Monthinput"}</definedName>
    <definedName name="zv" localSheetId="31" hidden="1">{"Minpmon",#N/A,FALSE,"Monthinput"}</definedName>
    <definedName name="zv" hidden="1">{"Minpmon",#N/A,FALSE,"Monthinput"}</definedName>
    <definedName name="zx" localSheetId="52" hidden="1">{"Tab1",#N/A,FALSE,"P";"Tab2",#N/A,FALSE,"P"}</definedName>
    <definedName name="zx" localSheetId="53" hidden="1">{"Tab1",#N/A,FALSE,"P";"Tab2",#N/A,FALSE,"P"}</definedName>
    <definedName name="zx" localSheetId="8" hidden="1">{"Tab1",#N/A,FALSE,"P";"Tab2",#N/A,FALSE,"P"}</definedName>
    <definedName name="zx" localSheetId="54" hidden="1">{"Tab1",#N/A,FALSE,"P";"Tab2",#N/A,FALSE,"P"}</definedName>
    <definedName name="zx" localSheetId="28" hidden="1">{"Tab1",#N/A,FALSE,"P";"Tab2",#N/A,FALSE,"P"}</definedName>
    <definedName name="zx" localSheetId="30" hidden="1">{"Tab1",#N/A,FALSE,"P";"Tab2",#N/A,FALSE,"P"}</definedName>
    <definedName name="zx" localSheetId="31" hidden="1">{"Tab1",#N/A,FALSE,"P";"Tab2",#N/A,FALSE,"P"}</definedName>
    <definedName name="zx" hidden="1">{"Tab1",#N/A,FALSE,"P";"Tab2",#N/A,FALSE,"P"}</definedName>
    <definedName name="zxc" localSheetId="52" hidden="1">{"Tab1",#N/A,FALSE,"P";"Tab2",#N/A,FALSE,"P"}</definedName>
    <definedName name="zxc" localSheetId="53" hidden="1">{"Tab1",#N/A,FALSE,"P";"Tab2",#N/A,FALSE,"P"}</definedName>
    <definedName name="zxc" localSheetId="8" hidden="1">{"Tab1",#N/A,FALSE,"P";"Tab2",#N/A,FALSE,"P"}</definedName>
    <definedName name="zxc" localSheetId="54" hidden="1">{"Tab1",#N/A,FALSE,"P";"Tab2",#N/A,FALSE,"P"}</definedName>
    <definedName name="zxc" localSheetId="28" hidden="1">{"Tab1",#N/A,FALSE,"P";"Tab2",#N/A,FALSE,"P"}</definedName>
    <definedName name="zxc" localSheetId="30" hidden="1">{"Tab1",#N/A,FALSE,"P";"Tab2",#N/A,FALSE,"P"}</definedName>
    <definedName name="zxc" localSheetId="31" hidden="1">{"Tab1",#N/A,FALSE,"P";"Tab2",#N/A,FALSE,"P"}</definedName>
    <definedName name="zxc" hidden="1">{"Tab1",#N/A,FALSE,"P";"Tab2",#N/A,FALSE,"P"}</definedName>
    <definedName name="zxcv" localSheetId="52" hidden="1">{"Tab1",#N/A,FALSE,"P";"Tab2",#N/A,FALSE,"P"}</definedName>
    <definedName name="zxcv" localSheetId="53" hidden="1">{"Tab1",#N/A,FALSE,"P";"Tab2",#N/A,FALSE,"P"}</definedName>
    <definedName name="zxcv" localSheetId="8" hidden="1">{"Tab1",#N/A,FALSE,"P";"Tab2",#N/A,FALSE,"P"}</definedName>
    <definedName name="zxcv" localSheetId="54" hidden="1">{"Tab1",#N/A,FALSE,"P";"Tab2",#N/A,FALSE,"P"}</definedName>
    <definedName name="zxcv" localSheetId="28" hidden="1">{"Tab1",#N/A,FALSE,"P";"Tab2",#N/A,FALSE,"P"}</definedName>
    <definedName name="zxcv" localSheetId="30" hidden="1">{"Tab1",#N/A,FALSE,"P";"Tab2",#N/A,FALSE,"P"}</definedName>
    <definedName name="zxcv" localSheetId="31" hidden="1">{"Tab1",#N/A,FALSE,"P";"Tab2",#N/A,FALSE,"P"}</definedName>
    <definedName name="zxcv" hidden="1">{"Tab1",#N/A,FALSE,"P";"Tab2",#N/A,FALSE,"P"}</definedName>
    <definedName name="zz" localSheetId="52" hidden="1">{"Tab1",#N/A,FALSE,"P";"Tab2",#N/A,FALSE,"P"}</definedName>
    <definedName name="zz" localSheetId="53" hidden="1">{"Tab1",#N/A,FALSE,"P";"Tab2",#N/A,FALSE,"P"}</definedName>
    <definedName name="zz" localSheetId="8" hidden="1">{"Tab1",#N/A,FALSE,"P";"Tab2",#N/A,FALSE,"P"}</definedName>
    <definedName name="zz" localSheetId="54" hidden="1">{"Tab1",#N/A,FALSE,"P";"Tab2",#N/A,FALSE,"P"}</definedName>
    <definedName name="zz" localSheetId="28" hidden="1">{"Tab1",#N/A,FALSE,"P";"Tab2",#N/A,FALSE,"P"}</definedName>
    <definedName name="zz" localSheetId="30" hidden="1">{"Tab1",#N/A,FALSE,"P";"Tab2",#N/A,FALSE,"P"}</definedName>
    <definedName name="zz" localSheetId="31" hidden="1">{"Tab1",#N/A,FALSE,"P";"Tab2",#N/A,FALSE,"P"}</definedName>
    <definedName name="zz" hidden="1">{"Tab1",#N/A,FALSE,"P";"Tab2",#N/A,FALSE,"P"}</definedName>
    <definedName name="zzz" localSheetId="52" hidden="1">{"'előző év december'!$A$2:$CP$214"}</definedName>
    <definedName name="zzz" localSheetId="53" hidden="1">{"'előző év december'!$A$2:$CP$214"}</definedName>
    <definedName name="zzz" localSheetId="8" hidden="1">{"'előző év december'!$A$2:$CP$214"}</definedName>
    <definedName name="zzz" localSheetId="54" hidden="1">{"'előző év december'!$A$2:$CP$214"}</definedName>
    <definedName name="zzz" localSheetId="34" hidden="1">{"'előző év december'!$A$2:$CP$214"}</definedName>
    <definedName name="zzz" localSheetId="27" hidden="1">{"'előző év december'!$A$2:$CP$214"}</definedName>
    <definedName name="zzz" localSheetId="28" hidden="1">{"'előző év december'!$A$2:$CP$214"}</definedName>
    <definedName name="zzz" localSheetId="30" hidden="1">{"'előző év december'!$A$2:$CP$214"}</definedName>
    <definedName name="zzz" localSheetId="31" hidden="1">{"'előző év december'!$A$2:$CP$214"}</definedName>
    <definedName name="zzz" hidden="1">{"'előző év december'!$A$2:$CP$214"}</definedName>
    <definedName name="zzzz" localSheetId="34" hidden="1">[70]Market!#REF!</definedName>
    <definedName name="zzzz" localSheetId="27" hidden="1">[5]Market!#REF!</definedName>
    <definedName name="zzzz" localSheetId="28" hidden="1">[5]Market!#REF!</definedName>
    <definedName name="zzzz" localSheetId="31" hidden="1">[5]Market!#REF!</definedName>
    <definedName name="zzzz" hidden="1">[6]Market!#REF!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1" i="60" l="1"/>
  <c r="N14" i="60"/>
  <c r="B121" i="57" l="1"/>
  <c r="B109" i="57"/>
  <c r="B97" i="57"/>
  <c r="B85" i="57"/>
  <c r="B73" i="57"/>
  <c r="B61" i="57"/>
  <c r="B49" i="57"/>
  <c r="B37" i="57"/>
  <c r="B25" i="57"/>
  <c r="B121" i="56"/>
  <c r="B109" i="56"/>
  <c r="B97" i="56"/>
  <c r="B85" i="56"/>
  <c r="B73" i="56"/>
  <c r="B61" i="56"/>
  <c r="B49" i="56"/>
  <c r="B37" i="56"/>
  <c r="B25" i="56"/>
  <c r="C18" i="27"/>
  <c r="C17" i="27"/>
  <c r="C16" i="27"/>
  <c r="D8" i="50"/>
  <c r="D7" i="50"/>
  <c r="D15" i="49"/>
  <c r="D14" i="49"/>
  <c r="D10" i="49"/>
  <c r="D9" i="49"/>
  <c r="G38" i="31"/>
  <c r="G37" i="31"/>
  <c r="G36" i="31"/>
  <c r="G35" i="31"/>
  <c r="G34" i="31"/>
  <c r="G33" i="31"/>
  <c r="G32" i="31"/>
  <c r="G31" i="31"/>
  <c r="G30" i="31"/>
  <c r="G29" i="31"/>
  <c r="G28" i="31"/>
  <c r="G27" i="31"/>
  <c r="G25" i="31"/>
  <c r="G24" i="31"/>
  <c r="G23" i="31"/>
  <c r="G22" i="31"/>
  <c r="G21" i="31"/>
  <c r="G20" i="31"/>
  <c r="G19" i="31"/>
  <c r="G18" i="31"/>
  <c r="G17" i="31"/>
  <c r="G16" i="31"/>
  <c r="G15" i="31"/>
  <c r="G14" i="31"/>
  <c r="G13" i="31"/>
  <c r="G12" i="31"/>
  <c r="G11" i="31"/>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F40" i="25" l="1"/>
  <c r="F39" i="25"/>
  <c r="D12" i="25" l="1"/>
  <c r="D13" i="25"/>
  <c r="E13" i="25"/>
  <c r="D14" i="25"/>
  <c r="E14" i="25" s="1"/>
  <c r="C21" i="25"/>
  <c r="C22" i="25"/>
  <c r="N13" i="24" l="1"/>
  <c r="N12" i="24"/>
  <c r="F26" i="13" l="1"/>
  <c r="E26" i="13"/>
  <c r="D26" i="13"/>
  <c r="C26" i="13"/>
  <c r="B26" i="13"/>
  <c r="D14" i="14" l="1"/>
  <c r="C13" i="14"/>
  <c r="C12" i="14"/>
  <c r="C11" i="14"/>
  <c r="C9" i="14"/>
  <c r="B9" i="14"/>
  <c r="B14" i="14" s="1"/>
  <c r="F14" i="13"/>
  <c r="E14" i="13"/>
  <c r="D14" i="13"/>
  <c r="C14" i="13"/>
  <c r="B14" i="13"/>
  <c r="C14" i="14" l="1"/>
  <c r="AF30" i="5" l="1"/>
  <c r="AE30" i="5"/>
  <c r="AF29" i="5"/>
  <c r="AE29" i="5"/>
  <c r="AF28" i="5"/>
  <c r="AE28" i="5"/>
  <c r="AF27" i="5"/>
  <c r="AE27" i="5"/>
  <c r="AF26" i="5"/>
  <c r="AE26" i="5"/>
  <c r="AF25" i="5"/>
  <c r="AE25" i="5"/>
  <c r="AF24" i="5"/>
  <c r="AE24" i="5"/>
  <c r="AF23" i="5"/>
  <c r="AE23" i="5"/>
  <c r="AF22" i="5"/>
  <c r="AE22" i="5"/>
  <c r="AF21" i="5"/>
  <c r="AE21" i="5"/>
  <c r="AF20" i="5"/>
  <c r="AE20" i="5"/>
  <c r="AF19" i="5"/>
  <c r="AE19" i="5"/>
  <c r="AF18" i="5"/>
  <c r="AE18" i="5"/>
  <c r="AF17" i="5"/>
  <c r="AE17" i="5"/>
  <c r="AF16" i="5"/>
  <c r="AE16" i="5"/>
  <c r="AF15" i="5"/>
  <c r="AE15" i="5"/>
  <c r="AF14" i="5"/>
  <c r="AE14" i="5"/>
  <c r="AF13" i="5"/>
  <c r="AE13" i="5"/>
  <c r="AF12" i="5"/>
  <c r="AE12" i="5"/>
  <c r="AF11" i="5"/>
  <c r="AE11" i="5"/>
  <c r="AF10" i="5"/>
  <c r="AE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A10" authorId="0" shapeId="0" xr:uid="{9D3A1966-82AC-4C8A-9145-84F7BA5C8999}">
      <text>
        <r>
          <rPr>
            <sz val="8"/>
            <color indexed="81"/>
            <rFont val="Tahoma"/>
            <family val="2"/>
            <charset val="238"/>
          </rPr>
          <t>Részletesebb, a többi személygépkocsi gyártmányról is elérhető adatok lekérdezhetők a menüből lenyíló tájékoztatási adatbázisból.
Forrás: Közigazgatási és Elektronikus Közszolgáltatások Központi Hivatala (KEKKH) és Belügyminisztérium (BM)</t>
        </r>
      </text>
    </comment>
  </commentList>
</comments>
</file>

<file path=xl/sharedStrings.xml><?xml version="1.0" encoding="utf-8"?>
<sst xmlns="http://schemas.openxmlformats.org/spreadsheetml/2006/main" count="2958" uniqueCount="1021">
  <si>
    <t>Cím:</t>
  </si>
  <si>
    <t>Forrás:</t>
  </si>
  <si>
    <t>MNB</t>
  </si>
  <si>
    <t>Időszak</t>
  </si>
  <si>
    <t>Teljes vállalati hitelállomány változás (negyedév/negyedév)</t>
  </si>
  <si>
    <t>Zöld vállalati hitelállomány változás (negyedév/negyedév)</t>
  </si>
  <si>
    <t>A lakó- és szállásjellegű épületekre (használt és új) kiadott energetikai tanúsítványok száma kategóriák szerint, valamint Budapest és vidék megbontásában</t>
  </si>
  <si>
    <t>Title:</t>
  </si>
  <si>
    <t>https://entan.e-epites.hu.</t>
  </si>
  <si>
    <t>Source:</t>
  </si>
  <si>
    <t>https://entan.e-epites.hu</t>
  </si>
  <si>
    <t>Megjegyzés:</t>
  </si>
  <si>
    <t>Többlakásos lakóingatlanok esetén minden lakásra külön energiatanúsítvány készül. Az adatok tartalmazzák az új építésű ingatlanok használatbavételi engedélye előtt kiadott tanúsítványokat, valamint a használt lakások adásvételekor kiadott tanúsítványokat is. 2021 09.06-i adatok alapján.</t>
  </si>
  <si>
    <t>Note:</t>
  </si>
  <si>
    <t>In the case of multi-apartment residential properties the energy performance certificate is prepared separately for each flat. The figures contain the certificates issued before the occupancy permit of newly built properties as well as the certificates issued upon the sale and purchase of used homes. Based on data as of 06.09.2021.</t>
  </si>
  <si>
    <t>Share of certificates with a rating of at least CC (right hand scale)</t>
  </si>
  <si>
    <t>Share of certificates with a rating of at least BB (right hand scale)</t>
  </si>
  <si>
    <t>AA++</t>
  </si>
  <si>
    <t>AA+</t>
  </si>
  <si>
    <t>AA</t>
  </si>
  <si>
    <t>BB</t>
  </si>
  <si>
    <t>CC</t>
  </si>
  <si>
    <t>DD</t>
  </si>
  <si>
    <t>EE</t>
  </si>
  <si>
    <t>FF</t>
  </si>
  <si>
    <t>GG</t>
  </si>
  <si>
    <t>HH</t>
  </si>
  <si>
    <t>II</t>
  </si>
  <si>
    <t>JJ</t>
  </si>
  <si>
    <t>A legalább CC besorolású tanúsítványok aránya (jobb skála)</t>
  </si>
  <si>
    <t>A legalább BB besorolású tanúsítványok aránya (jobb skála)</t>
  </si>
  <si>
    <t>Hungary</t>
  </si>
  <si>
    <t>Országos</t>
  </si>
  <si>
    <t>Vidék</t>
  </si>
  <si>
    <t>Budapest</t>
  </si>
  <si>
    <t>Értékesítés alatt álló budapesti új társasházi lakóingatlan projektek lakásainak megoszlása becsült energetikai besorolás szerint</t>
  </si>
  <si>
    <t>Distribution of flats in new condominium projects under sale in Budapest by estimated energy rating</t>
  </si>
  <si>
    <t>Eltinga – Lakásriport, MNB számítások.</t>
  </si>
  <si>
    <t>ELTINGA - Housing Report, MNB calculations.</t>
  </si>
  <si>
    <t>A 4 lakásos vagy nagyobb társasházak alapján. Becsült energetikai besorolások: ahol nem ismert az energetikai besorolás, ott megújuló energia használata esetén BB besorolás, különben CC besorolás.</t>
  </si>
  <si>
    <t>Based on 4-flat or larger condominiums. Estimated energy efficiency classifications: where the energy efficiency is unknown, we used category BB for renewable energy, and category CC for all other.</t>
  </si>
  <si>
    <t>NA</t>
  </si>
  <si>
    <t>2019 Q1</t>
  </si>
  <si>
    <t>2019. I.</t>
  </si>
  <si>
    <t>Q2</t>
  </si>
  <si>
    <t>II.</t>
  </si>
  <si>
    <t>Q3</t>
  </si>
  <si>
    <t>III.</t>
  </si>
  <si>
    <t>Q4</t>
  </si>
  <si>
    <t>IV.</t>
  </si>
  <si>
    <t>2020 Q1</t>
  </si>
  <si>
    <t>2020. I.</t>
  </si>
  <si>
    <t>2021 Q1</t>
  </si>
  <si>
    <t>2021. I.</t>
  </si>
  <si>
    <t>2022 Q1</t>
  </si>
  <si>
    <t>2022. I.</t>
  </si>
  <si>
    <t xml:space="preserve"> </t>
  </si>
  <si>
    <t>Az új kibocsátású lakáshitelek megoszlása hitelcél szerint</t>
  </si>
  <si>
    <t>MNB.</t>
  </si>
  <si>
    <t>Construcion of new homes</t>
  </si>
  <si>
    <t>Puchases of new homes</t>
  </si>
  <si>
    <t>Renovation and modernization</t>
  </si>
  <si>
    <t>Puchases of used homes</t>
  </si>
  <si>
    <t>Expansion and other</t>
  </si>
  <si>
    <t>Share of constructions, purchases of new homes and renovations (RHS)</t>
  </si>
  <si>
    <t>Építés</t>
  </si>
  <si>
    <t>Új lakás vásárlása</t>
  </si>
  <si>
    <t>Felújítás, korszerűsítés</t>
  </si>
  <si>
    <t>Használt lakás vásárlása</t>
  </si>
  <si>
    <t>Bővítés és egyéb</t>
  </si>
  <si>
    <t>Új lakás vásárlás, építés és felújítási cél aránya (jobb skála)</t>
  </si>
  <si>
    <t>2017 Q1</t>
  </si>
  <si>
    <t>2017. I.</t>
  </si>
  <si>
    <t>2018 Q1</t>
  </si>
  <si>
    <t>2018. I.</t>
  </si>
  <si>
    <t>Az otthonfelújítási támogatás energetikai célú felhasználási arányai és a megítélt támogatások volumene</t>
  </si>
  <si>
    <t>Utilization rate of home renovation subsidy by energy purposes and the volume of grants awarded</t>
  </si>
  <si>
    <t>Magyar Államkincstár.</t>
  </si>
  <si>
    <t>Hungarian State Treasury</t>
  </si>
  <si>
    <t>A támogatói okiratokban megítélt támogatások összege alapján.</t>
  </si>
  <si>
    <t>Based on the amount of grants awarded in the supporting documents.</t>
  </si>
  <si>
    <t>Modernization of heating and hot water system</t>
  </si>
  <si>
    <t>Building insulation</t>
  </si>
  <si>
    <t>Exterior door replacement</t>
  </si>
  <si>
    <t>Roof replacement, renovation</t>
  </si>
  <si>
    <t>Installing a solar system</t>
  </si>
  <si>
    <t>Volume of grants awarded (RHS)</t>
  </si>
  <si>
    <t>Fűtési- és melegvíz-rendszer korszerűsítése</t>
  </si>
  <si>
    <t>Épület szigetelése</t>
  </si>
  <si>
    <t>Külső nyílászáró cseréje</t>
  </si>
  <si>
    <t>Tető cseréje, felújítása</t>
  </si>
  <si>
    <t>Napelemes rendszer telepítése</t>
  </si>
  <si>
    <t>Megítélt támogatások volumene (jobb skála)</t>
  </si>
  <si>
    <t>Feb 2021</t>
  </si>
  <si>
    <t>2021.febr</t>
  </si>
  <si>
    <t>Mar</t>
  </si>
  <si>
    <t>márc</t>
  </si>
  <si>
    <t>Apr</t>
  </si>
  <si>
    <t>ápr</t>
  </si>
  <si>
    <t>May</t>
  </si>
  <si>
    <t>máj</t>
  </si>
  <si>
    <t>Jun</t>
  </si>
  <si>
    <t>jún</t>
  </si>
  <si>
    <t>Jul</t>
  </si>
  <si>
    <t>júl</t>
  </si>
  <si>
    <t>Aug</t>
  </si>
  <si>
    <t>aug</t>
  </si>
  <si>
    <t>Sept</t>
  </si>
  <si>
    <t>szept</t>
  </si>
  <si>
    <t>Oct</t>
  </si>
  <si>
    <t>okt</t>
  </si>
  <si>
    <t>Nov</t>
  </si>
  <si>
    <t>nov</t>
  </si>
  <si>
    <t>Dec</t>
  </si>
  <si>
    <t>dec</t>
  </si>
  <si>
    <t>Jan 2022</t>
  </si>
  <si>
    <t>2022.jan</t>
  </si>
  <si>
    <t>Feb</t>
  </si>
  <si>
    <t>febr</t>
  </si>
  <si>
    <t>A budapesti modern irodaállomány zöld minősítés szerinti összetétele</t>
  </si>
  <si>
    <t>Vissza a jegyzékre / Return to the Index</t>
  </si>
  <si>
    <t>Composition of the modern office stock in Budapest according to green rating</t>
  </si>
  <si>
    <t>CBRE, HuGBC.</t>
  </si>
  <si>
    <t>CBRE, HuGBC</t>
  </si>
  <si>
    <t>A zöld minősítésű irodaállomány a BREEAM, DGNB, LEED vagy WELL minősítéssel rendelkező budapesti modern irodaházakat tartalmazza.</t>
  </si>
  <si>
    <t>The green-certified office stock includes modern office buildings in Budapest with BREEAM, DGNB, LEED or WELL certification.</t>
  </si>
  <si>
    <t>Higher grade green rating</t>
  </si>
  <si>
    <t>Magasabb fokozatú zöld minősítés</t>
  </si>
  <si>
    <t>Lower grade green rating</t>
  </si>
  <si>
    <t>Alacsonyabb fokozatú zöld minősítés</t>
  </si>
  <si>
    <t>No green rating</t>
  </si>
  <si>
    <t>Nincs zöld minősítés</t>
  </si>
  <si>
    <t>A hitelintézeti szektor új háztartási lakáshitel-szerződései</t>
  </si>
  <si>
    <t>New housing loans to households in the credit institution sector</t>
  </si>
  <si>
    <t>Renovation and other</t>
  </si>
  <si>
    <t>Purchase of used homes</t>
  </si>
  <si>
    <t>Construction and purchase of new homes (excl. GHP)</t>
  </si>
  <si>
    <t>Green Home Programme</t>
  </si>
  <si>
    <t>Number of deals (RHS)</t>
  </si>
  <si>
    <t>Felújítás és egyéb</t>
  </si>
  <si>
    <t>Új lakás vásárlás/építés (ZOP nélkül)</t>
  </si>
  <si>
    <t>NHP ZOP</t>
  </si>
  <si>
    <t>Darabszám (jobb skála)</t>
  </si>
  <si>
    <t>Jan-21</t>
  </si>
  <si>
    <t>2021. jan.</t>
  </si>
  <si>
    <t>febr.</t>
  </si>
  <si>
    <t>márc.</t>
  </si>
  <si>
    <t>ápr.</t>
  </si>
  <si>
    <t>máj.</t>
  </si>
  <si>
    <t>June</t>
  </si>
  <si>
    <t>jún.</t>
  </si>
  <si>
    <t>July</t>
  </si>
  <si>
    <t>júl.</t>
  </si>
  <si>
    <t xml:space="preserve">Aug </t>
  </si>
  <si>
    <t>aug.</t>
  </si>
  <si>
    <t>Sep</t>
  </si>
  <si>
    <t>szept.</t>
  </si>
  <si>
    <t>okt.</t>
  </si>
  <si>
    <t>nov.</t>
  </si>
  <si>
    <t>dec.</t>
  </si>
  <si>
    <t>Jan-22</t>
  </si>
  <si>
    <t>2022. jan.</t>
  </si>
  <si>
    <t>A ZOP keretében létrejött szerződések volumenének ingatlantípus, készültségi fok és terület szerinti eloszlása</t>
  </si>
  <si>
    <t>Distribution of the contracted volume under GHP by property type, stage of completion and region</t>
  </si>
  <si>
    <t>Házak kategóriában a ház, az ikerház és a sorház ingatlantípusok kerültek kimutatásra. Az egyéb ingatlantípus nem került bekategorizálva</t>
  </si>
  <si>
    <t>In the house category, the detached house and semi-detached/terraced house were identified. The other type of real estate was not categorized.</t>
  </si>
  <si>
    <t>Central Hungarian region</t>
  </si>
  <si>
    <t>Rural regions</t>
  </si>
  <si>
    <t>Közép-Magyarország</t>
  </si>
  <si>
    <t>Közép-Magyarország kész</t>
  </si>
  <si>
    <t>Közép-Magyarország félkész</t>
  </si>
  <si>
    <t>Vidék félkész</t>
  </si>
  <si>
    <t>Vidék kész</t>
  </si>
  <si>
    <t>ebből Budapest</t>
  </si>
  <si>
    <t>Ház típusú ingatlan</t>
  </si>
  <si>
    <t>-</t>
  </si>
  <si>
    <t>csak régión belül</t>
  </si>
  <si>
    <t>Készültségi fok</t>
  </si>
  <si>
    <t>KM-ben belül kész ingatlannál</t>
  </si>
  <si>
    <t>KM-ben belül félkész ingatlannál</t>
  </si>
  <si>
    <t>Lakás</t>
  </si>
  <si>
    <t>ebből budapest</t>
  </si>
  <si>
    <t>A ZOP keretében finanszírozott ingatlanok energetikai besorolás szerinti megoszlása</t>
  </si>
  <si>
    <t>A részt vevő bankoknak az ingatlan energetikai besorolását elegendő az ingatlan energetikai tanúsítványának elkészültét követően jelenteniük.</t>
  </si>
  <si>
    <t xml:space="preserve">It is sufficient for the participating banks to report the energy rating of the property once the energy certificate of the property has been completed. </t>
  </si>
  <si>
    <t>Megújuló erőművek beépített teljesítőképessége</t>
  </si>
  <si>
    <t>Megújuló erőművek Zöld Vállalati és Önkormányzati Tőkekövetelmény-kedvezmény</t>
  </si>
  <si>
    <t>Beépített megújuló energia kapacitások a villamos energia szektorban Magyarországon</t>
  </si>
  <si>
    <t>Climate Bonds Initiative</t>
  </si>
  <si>
    <t>Nagyságrend:</t>
  </si>
  <si>
    <t>milliárd USD</t>
  </si>
  <si>
    <t>mrd USD</t>
  </si>
  <si>
    <t>%</t>
  </si>
  <si>
    <t>Amount issued by Sovereigns</t>
  </si>
  <si>
    <t>Share of Sovereigns (right)</t>
  </si>
  <si>
    <t>Teljes kibocsátott mennyiség</t>
  </si>
  <si>
    <t>Szuverének által kibocsátott mennyiség</t>
  </si>
  <si>
    <t>Szuverének részaránya (jobb tengely)</t>
  </si>
  <si>
    <t>2022 H1</t>
  </si>
  <si>
    <t>ÁKK, saját számítások</t>
  </si>
  <si>
    <t>milliárd forint</t>
  </si>
  <si>
    <t>Amount</t>
  </si>
  <si>
    <t>Összeg</t>
  </si>
  <si>
    <t>EUR</t>
  </si>
  <si>
    <t>HUF</t>
  </si>
  <si>
    <t>JPY</t>
  </si>
  <si>
    <t>CNY</t>
  </si>
  <si>
    <t>Integrated Report on the Allocation and Environmental Impact of Hungary’s Green Bond Proceeds 2021, saját számítások</t>
  </si>
  <si>
    <t>Eligible Green Expenditures</t>
  </si>
  <si>
    <t>Allocated Amount as per 2020 GB issuance</t>
  </si>
  <si>
    <t>Allocated Amount as per 2021 GB issuance</t>
  </si>
  <si>
    <t>Amount as per 2022 GB issuance to be allocated later</t>
  </si>
  <si>
    <t>Kiadás éves szerint:</t>
  </si>
  <si>
    <t>Támogatható Zöld Kiadások</t>
  </si>
  <si>
    <t>2020-as zöldkötvény kibocsátás allokált összege</t>
  </si>
  <si>
    <t>2021-es zöldkötvény kibocsátás allokált összege</t>
  </si>
  <si>
    <t>2022-es zöldkötvény kibocsátás később allokálható összege</t>
  </si>
  <si>
    <t>2021*</t>
  </si>
  <si>
    <t>Összesen</t>
  </si>
  <si>
    <t>*terv</t>
  </si>
  <si>
    <t>Green Bond Allocation Report 2020; External Review of 2020 Green Bond Allocation Reporting; Integrated Report on the Allocation and Environmental Impact of Hungary’s Green Bond Proceeds, 2021; External Review of Integrated Green Bond Report 2021; saját számítások</t>
  </si>
  <si>
    <t>Allocated Amount as per 2020 GB issuance*</t>
  </si>
  <si>
    <t>Green Sector</t>
  </si>
  <si>
    <t>CICERO category</t>
  </si>
  <si>
    <t>Green 
Sector</t>
  </si>
  <si>
    <t>CICERO 
category</t>
  </si>
  <si>
    <t>2020-as zöldkötvény kibocsátás allokált összege*</t>
  </si>
  <si>
    <t>Zöld-
ágazat</t>
  </si>
  <si>
    <t>CICERO 
kategória</t>
  </si>
  <si>
    <t>Renewable Energy</t>
  </si>
  <si>
    <t>Megújuló energia</t>
  </si>
  <si>
    <t>Adaptation</t>
  </si>
  <si>
    <t>Adaptáció</t>
  </si>
  <si>
    <t>Land Use and Living Natural Resources</t>
  </si>
  <si>
    <t>Földhaszn. és az élő term-i erőf. haszn.</t>
  </si>
  <si>
    <t>Clean Transportation</t>
  </si>
  <si>
    <t>Tiszta közlekedés</t>
  </si>
  <si>
    <t>Energy Efficiency</t>
  </si>
  <si>
    <t>Energiahatékonyság</t>
  </si>
  <si>
    <t>Waste and Water Management</t>
  </si>
  <si>
    <t>Hulladék- és vízgazdálkodás</t>
  </si>
  <si>
    <t>Dark Green</t>
  </si>
  <si>
    <t>Sötétzöld</t>
  </si>
  <si>
    <t>Medium - Dark Green</t>
  </si>
  <si>
    <t>Közép-sötétzöld</t>
  </si>
  <si>
    <t>Medium Green</t>
  </si>
  <si>
    <t>Középzöld</t>
  </si>
  <si>
    <t>Light - Dark Green</t>
  </si>
  <si>
    <t>Világos-sötétzöld</t>
  </si>
  <si>
    <t>Light - Medium Green</t>
  </si>
  <si>
    <t>Világos-középzöld</t>
  </si>
  <si>
    <t>Aukció dátuma</t>
  </si>
  <si>
    <t>Benyújtott ajánlatok</t>
  </si>
  <si>
    <t>Elfogadott ajánlatok</t>
  </si>
  <si>
    <t>MNB vásárlás</t>
  </si>
  <si>
    <t>Indikatív mennyiség</t>
  </si>
  <si>
    <t>2022.02.22</t>
  </si>
  <si>
    <t>2022.04.25</t>
  </si>
  <si>
    <t>2022.10.06</t>
  </si>
  <si>
    <t>Forrás</t>
  </si>
  <si>
    <t>A zöld pénzügyi kapacitásfejlesztés kulcsszereplői</t>
  </si>
  <si>
    <t>Source</t>
  </si>
  <si>
    <t>Auction date</t>
  </si>
  <si>
    <t>Bid amount</t>
  </si>
  <si>
    <t>Allotted amount</t>
  </si>
  <si>
    <t>MNB purchases</t>
  </si>
  <si>
    <t>indicatited amount</t>
  </si>
  <si>
    <t>Zöld jelzáloglevél-kibocsátások és jegybanki vásárlások (2022)</t>
  </si>
  <si>
    <t>Green mortgage bond issues and central bank purchases (2022)</t>
  </si>
  <si>
    <t>billion forint</t>
  </si>
  <si>
    <t>Integrated Report on the Allocation and Environmental Impact of Hungary’s Green Bond Proceeds 2021, own calculations</t>
  </si>
  <si>
    <t>Magnitude:</t>
  </si>
  <si>
    <t>ÁKK, own calculations</t>
  </si>
  <si>
    <t>billion USD</t>
  </si>
  <si>
    <t>Breakdown by currency of green bond issues by end-2022</t>
  </si>
  <si>
    <t>Cím</t>
  </si>
  <si>
    <t>Zöld vállalati és önkormányzati tőkekövetelmény-kedvezményt felvett bruttó banki hitelek állománya a megújuló energia szektorban</t>
  </si>
  <si>
    <t>Renewable power plants and Green Preferential Capital Requirement Programme</t>
  </si>
  <si>
    <t>Solar</t>
  </si>
  <si>
    <t>Wind</t>
  </si>
  <si>
    <t>Biomass</t>
  </si>
  <si>
    <t>Hydroelectric</t>
  </si>
  <si>
    <t>Total</t>
  </si>
  <si>
    <t>Geotermic</t>
  </si>
  <si>
    <t>Nap</t>
  </si>
  <si>
    <t>Szél</t>
  </si>
  <si>
    <t>Biomassza</t>
  </si>
  <si>
    <t>Víz</t>
  </si>
  <si>
    <t>Hulladék</t>
  </si>
  <si>
    <t>Geotermikus</t>
  </si>
  <si>
    <t>Installed capacity of renewable power plants</t>
  </si>
  <si>
    <t>Waste</t>
  </si>
  <si>
    <t>Development of the volume in the preferential capital requirements programme for green corporate and municipal financing and of the total corporate loan portfolio</t>
  </si>
  <si>
    <t>Green loan volume</t>
  </si>
  <si>
    <t>Time period</t>
  </si>
  <si>
    <t>2021.12.31</t>
  </si>
  <si>
    <t>2022.03.31</t>
  </si>
  <si>
    <t>2022.06.30</t>
  </si>
  <si>
    <t>2022.09.30</t>
  </si>
  <si>
    <t>2022.12.31</t>
  </si>
  <si>
    <t>2021.03.31</t>
  </si>
  <si>
    <t>2021.06.30</t>
  </si>
  <si>
    <t>2021.09.30</t>
  </si>
  <si>
    <t>Total corporate loan portfolio change (quarter/quarter)</t>
  </si>
  <si>
    <t>Green corporate loan portfolio change (quarter/quarter)</t>
  </si>
  <si>
    <t>Installed renewable energy capacity in the electricity sector in Hungary</t>
  </si>
  <si>
    <t>volumen</t>
  </si>
  <si>
    <t>darabszám</t>
  </si>
  <si>
    <t>Zöld vállalati és önkormányzati tőkekövetelmény-kedvezményt felvett bruttó banki hitelek állománya az elektromobilitás szektorban</t>
  </si>
  <si>
    <t>Gross bank loan portfolio with he preferential capital requirements programme in the electromobility sector</t>
  </si>
  <si>
    <t>European Alternative Fuels Observatory (EAFO)</t>
  </si>
  <si>
    <t>Tengely felirat:</t>
  </si>
  <si>
    <t>darab</t>
  </si>
  <si>
    <t>Axis label:</t>
  </si>
  <si>
    <t>pieces</t>
  </si>
  <si>
    <t>elektromos</t>
  </si>
  <si>
    <t>hibrid</t>
  </si>
  <si>
    <t>LPG</t>
  </si>
  <si>
    <t>CNG</t>
  </si>
  <si>
    <t>electric</t>
  </si>
  <si>
    <t>hybrid</t>
  </si>
  <si>
    <t>Sosem látott mértékben gyarapodott tavaly a hazai klímabarát járműállomány (kormany.hu)</t>
  </si>
  <si>
    <t>24.1.1.25. A személygépkocsi-állomány gyártmány szerint (ksh.hu)</t>
  </si>
  <si>
    <t>24.1.1.25. A személygépkocsi-állomány gyártmány és üzemanyag-felhasználás szerint</t>
  </si>
  <si>
    <t xml:space="preserve">elektromos </t>
  </si>
  <si>
    <t>egyéb (CNG,LNG,LPG)</t>
  </si>
  <si>
    <t>benzinüzemű</t>
  </si>
  <si>
    <t>dízelüzemű</t>
  </si>
  <si>
    <t>Number of alternative passenger cars in use in Hungary (2012-2022)</t>
  </si>
  <si>
    <t xml:space="preserve">milliár forint </t>
  </si>
  <si>
    <t>piece</t>
  </si>
  <si>
    <t xml:space="preserve">billion forint </t>
  </si>
  <si>
    <t>ESG befektetési alap</t>
  </si>
  <si>
    <t>ESG invesment fund</t>
  </si>
  <si>
    <t>Nem ESG befektetési alap</t>
  </si>
  <si>
    <t>Non-ESG investment fund</t>
  </si>
  <si>
    <t>százalék</t>
  </si>
  <si>
    <t xml:space="preserve">milliárd forint </t>
  </si>
  <si>
    <t>percentage</t>
  </si>
  <si>
    <t>A hazai ESG alapok aránya nettó eszközérték és darabszám szerint</t>
  </si>
  <si>
    <t>Share of domestic ESG funds by net asset value and by number of units</t>
  </si>
  <si>
    <t>Stock of green bonds</t>
  </si>
  <si>
    <t>Stock of 'non-green' bonds</t>
  </si>
  <si>
    <t>Zöldkötvény-állomány</t>
  </si>
  <si>
    <t>Kötvényállomány, zöldkötvényeken kívül</t>
  </si>
  <si>
    <t>Q3 2019</t>
  </si>
  <si>
    <t>2019. 3.né.</t>
  </si>
  <si>
    <t>Q3 2020</t>
  </si>
  <si>
    <t>2020. 3. né.</t>
  </si>
  <si>
    <t>Q3 2021</t>
  </si>
  <si>
    <t>2021. 3. né.</t>
  </si>
  <si>
    <t>Q3 2022</t>
  </si>
  <si>
    <t>2022. 3. né.</t>
  </si>
  <si>
    <t>Zöldkötvények és egyéb nem pénzügyi vállalati kötvények állományának alakulása</t>
  </si>
  <si>
    <t>Changes in stock of green bonds and other non-financial corporate bonds</t>
  </si>
  <si>
    <t>Stock of green bonds (left axis)</t>
  </si>
  <si>
    <t>Zöldkötvény-állomány névértéken (bal tengely)</t>
  </si>
  <si>
    <t>Property developers</t>
  </si>
  <si>
    <t>Ingatlanügyletek</t>
  </si>
  <si>
    <t>Electricity generation</t>
  </si>
  <si>
    <t>Villamosenergia-, gáz-, gőzellátás, légkondicionálás</t>
  </si>
  <si>
    <t>Manufacturing</t>
  </si>
  <si>
    <t>Feldolgozóipar</t>
  </si>
  <si>
    <t>Construction industry</t>
  </si>
  <si>
    <t>Építőipar</t>
  </si>
  <si>
    <t>Agriculture</t>
  </si>
  <si>
    <t>Mezőgazdaság</t>
  </si>
  <si>
    <t>Asset management companies</t>
  </si>
  <si>
    <t>Vagyonkezelés (holding)</t>
  </si>
  <si>
    <t>Wholesale and retail trade</t>
  </si>
  <si>
    <t>Nagy- és kiskereskedelem</t>
  </si>
  <si>
    <t>SFDR szerinti termék</t>
  </si>
  <si>
    <t>Mennyiség</t>
  </si>
  <si>
    <t>Arány</t>
  </si>
  <si>
    <t>8. cikk</t>
  </si>
  <si>
    <t>9. cikk</t>
  </si>
  <si>
    <t>nem SFDR</t>
  </si>
  <si>
    <t>Összes eszközalap</t>
  </si>
  <si>
    <t>Article 8</t>
  </si>
  <si>
    <t>Article 9</t>
  </si>
  <si>
    <t>non-SFDR</t>
  </si>
  <si>
    <t>Ratio</t>
  </si>
  <si>
    <t>Product under SFDR</t>
  </si>
  <si>
    <t>Global Carbon Project</t>
  </si>
  <si>
    <t>A teljes ÜHG-kibocsátás nagyjából kétharmadát teszi ki.</t>
  </si>
  <si>
    <t>Év</t>
  </si>
  <si>
    <t>Szén</t>
  </si>
  <si>
    <t>CO2 tonnában</t>
  </si>
  <si>
    <t>Energiaforrások részarányainak változása az EU áramtermelésében</t>
  </si>
  <si>
    <t>Ember Climate</t>
  </si>
  <si>
    <t>Year</t>
  </si>
  <si>
    <t>Földgáz</t>
  </si>
  <si>
    <t>Szél és nap</t>
  </si>
  <si>
    <t>Víz és nukleáris</t>
  </si>
  <si>
    <t>Egyéb</t>
  </si>
  <si>
    <t>Magyarország ÜHG-kibocsátásának alakulása 1990-2021 között, illetve a 2050-es célhoz vezető pálya</t>
  </si>
  <si>
    <t>Országos Meteorológiai Szolgálat</t>
  </si>
  <si>
    <t>LULUCF szektor nélkül</t>
  </si>
  <si>
    <t>CO2</t>
  </si>
  <si>
    <t>ÜHG-kibocsátás változása 1990-2020 között</t>
  </si>
  <si>
    <t>EEA</t>
  </si>
  <si>
    <t>LULUCF szektor és repülési ágazat nélkül</t>
  </si>
  <si>
    <t>Ország</t>
  </si>
  <si>
    <r>
      <t xml:space="preserve">1990
</t>
    </r>
    <r>
      <rPr>
        <sz val="8"/>
        <color theme="1"/>
        <rFont val="Calibri"/>
        <family val="2"/>
        <charset val="238"/>
        <scheme val="minor"/>
      </rPr>
      <t>(millió tonna)</t>
    </r>
  </si>
  <si>
    <r>
      <t xml:space="preserve">2020
</t>
    </r>
    <r>
      <rPr>
        <sz val="8"/>
        <color theme="1"/>
        <rFont val="Calibri"/>
        <family val="2"/>
        <charset val="238"/>
        <scheme val="minor"/>
      </rPr>
      <t>(millió tonna)</t>
    </r>
  </si>
  <si>
    <t>Változás</t>
  </si>
  <si>
    <t>1990-2020</t>
  </si>
  <si>
    <t>1.</t>
  </si>
  <si>
    <t>Ciprus</t>
  </si>
  <si>
    <t>2.</t>
  </si>
  <si>
    <t>Írország</t>
  </si>
  <si>
    <t>3.</t>
  </si>
  <si>
    <t>Portugália</t>
  </si>
  <si>
    <t>4.</t>
  </si>
  <si>
    <t>Spanyolország</t>
  </si>
  <si>
    <t>5.</t>
  </si>
  <si>
    <t>Ausztria</t>
  </si>
  <si>
    <t>6.</t>
  </si>
  <si>
    <t>Szlovénia</t>
  </si>
  <si>
    <t>7.</t>
  </si>
  <si>
    <t>Málta</t>
  </si>
  <si>
    <t>8.</t>
  </si>
  <si>
    <t>Luxemburg</t>
  </si>
  <si>
    <t>9.</t>
  </si>
  <si>
    <t>Lengyelország</t>
  </si>
  <si>
    <t>10.</t>
  </si>
  <si>
    <t>Hollandia</t>
  </si>
  <si>
    <t>11.</t>
  </si>
  <si>
    <t>Horvátország</t>
  </si>
  <si>
    <t>12.</t>
  </si>
  <si>
    <t>Belgium</t>
  </si>
  <si>
    <t>13.</t>
  </si>
  <si>
    <t>Olaszország</t>
  </si>
  <si>
    <t>14.</t>
  </si>
  <si>
    <t>Franciaország</t>
  </si>
  <si>
    <t>15.</t>
  </si>
  <si>
    <t>Görögország</t>
  </si>
  <si>
    <t>16.</t>
  </si>
  <si>
    <t>Finnország</t>
  </si>
  <si>
    <t>17.</t>
  </si>
  <si>
    <t>Magyarország</t>
  </si>
  <si>
    <t>18.</t>
  </si>
  <si>
    <t>Svédország</t>
  </si>
  <si>
    <t>19.</t>
  </si>
  <si>
    <t>Németország</t>
  </si>
  <si>
    <t>20.</t>
  </si>
  <si>
    <t>Dánia</t>
  </si>
  <si>
    <t>21.</t>
  </si>
  <si>
    <t>Csehország</t>
  </si>
  <si>
    <t>22.</t>
  </si>
  <si>
    <t>Szlovákia</t>
  </si>
  <si>
    <t>23.</t>
  </si>
  <si>
    <t>Bulgária</t>
  </si>
  <si>
    <t>24.</t>
  </si>
  <si>
    <t>Románia</t>
  </si>
  <si>
    <t>25.</t>
  </si>
  <si>
    <t>Litvánia</t>
  </si>
  <si>
    <t>26.</t>
  </si>
  <si>
    <t>Lettország</t>
  </si>
  <si>
    <t>27.</t>
  </si>
  <si>
    <t>Észtország</t>
  </si>
  <si>
    <t>Napenergia részaránya a teljes áramtermelésben 2022-ben</t>
  </si>
  <si>
    <t>Napenergia részarány</t>
  </si>
  <si>
    <t>This accounts for roughly two-thirds of total GHG emissions.</t>
  </si>
  <si>
    <t>Changes in the shares of energy sources in EU electricity production</t>
  </si>
  <si>
    <t>Changes in GHG emissions 1990-2020</t>
  </si>
  <si>
    <t>LULUCF sector and aviation sector excluded</t>
  </si>
  <si>
    <t>Share of solar energy in total electricity generation in 2022</t>
  </si>
  <si>
    <t>Bankrendszeri BKI havi értékei és éves visszatekintő mozgóátlaga</t>
  </si>
  <si>
    <t>Vissza a tartalomjegyzékhez</t>
  </si>
  <si>
    <t>percent</t>
  </si>
  <si>
    <t>Linear weighting</t>
  </si>
  <si>
    <t>Linear w. - moving average</t>
  </si>
  <si>
    <t>Gompertz weighting</t>
  </si>
  <si>
    <t>Gompertz w. - moving average</t>
  </si>
  <si>
    <t>year</t>
  </si>
  <si>
    <t>Lineáris súlyozás</t>
  </si>
  <si>
    <t>Lineáris s. - mozgó átlag</t>
  </si>
  <si>
    <t>Gompertz-féle súlyozás</t>
  </si>
  <si>
    <t>Gompertz-féle s. - mozgó átlag</t>
  </si>
  <si>
    <t>ev</t>
  </si>
  <si>
    <t>VONIDO</t>
  </si>
  <si>
    <t>2012</t>
  </si>
  <si>
    <t>20120430</t>
  </si>
  <si>
    <t>20120531</t>
  </si>
  <si>
    <t>20120630</t>
  </si>
  <si>
    <t>20120731</t>
  </si>
  <si>
    <t>20120831</t>
  </si>
  <si>
    <t>20120930</t>
  </si>
  <si>
    <t>20121031</t>
  </si>
  <si>
    <t>20121130</t>
  </si>
  <si>
    <t>20121231</t>
  </si>
  <si>
    <t>2013</t>
  </si>
  <si>
    <t>20130131</t>
  </si>
  <si>
    <t>20130228</t>
  </si>
  <si>
    <t>20130331</t>
  </si>
  <si>
    <t>20130430</t>
  </si>
  <si>
    <t>20130531</t>
  </si>
  <si>
    <t>20130630</t>
  </si>
  <si>
    <t>20130731</t>
  </si>
  <si>
    <t>20130831</t>
  </si>
  <si>
    <t>20130930</t>
  </si>
  <si>
    <t>20131031</t>
  </si>
  <si>
    <t>20131130</t>
  </si>
  <si>
    <t>20131231</t>
  </si>
  <si>
    <t>2014</t>
  </si>
  <si>
    <t>20140131</t>
  </si>
  <si>
    <t>20140228</t>
  </si>
  <si>
    <t>20140331</t>
  </si>
  <si>
    <t>20140430</t>
  </si>
  <si>
    <t>20140531</t>
  </si>
  <si>
    <t>20140630</t>
  </si>
  <si>
    <t>20140731</t>
  </si>
  <si>
    <t>20140831</t>
  </si>
  <si>
    <t>20140930</t>
  </si>
  <si>
    <t>20141031</t>
  </si>
  <si>
    <t>20141130</t>
  </si>
  <si>
    <t>20141231</t>
  </si>
  <si>
    <t>2015</t>
  </si>
  <si>
    <t>20150131</t>
  </si>
  <si>
    <t>20150228</t>
  </si>
  <si>
    <t>20150331</t>
  </si>
  <si>
    <t>20150430</t>
  </si>
  <si>
    <t>20150531</t>
  </si>
  <si>
    <t>20150630</t>
  </si>
  <si>
    <t>20150731</t>
  </si>
  <si>
    <t>20150831</t>
  </si>
  <si>
    <t>20150930</t>
  </si>
  <si>
    <t>20151031</t>
  </si>
  <si>
    <t>20151130</t>
  </si>
  <si>
    <t>20151231</t>
  </si>
  <si>
    <t>2016</t>
  </si>
  <si>
    <t>20160131</t>
  </si>
  <si>
    <t>20160229</t>
  </si>
  <si>
    <t>20160331</t>
  </si>
  <si>
    <t>20160430</t>
  </si>
  <si>
    <t>20160531</t>
  </si>
  <si>
    <t>20160630</t>
  </si>
  <si>
    <t>20160731</t>
  </si>
  <si>
    <t>20160831</t>
  </si>
  <si>
    <t>20160930</t>
  </si>
  <si>
    <t>20161031</t>
  </si>
  <si>
    <t>20161130</t>
  </si>
  <si>
    <t>20161231</t>
  </si>
  <si>
    <t>2017</t>
  </si>
  <si>
    <t>20170131</t>
  </si>
  <si>
    <t>20170228</t>
  </si>
  <si>
    <t>20170331</t>
  </si>
  <si>
    <t>20170430</t>
  </si>
  <si>
    <t>20170531</t>
  </si>
  <si>
    <t>20170630</t>
  </si>
  <si>
    <t>20170731</t>
  </si>
  <si>
    <t>20170831</t>
  </si>
  <si>
    <t>20170930</t>
  </si>
  <si>
    <t>20171031</t>
  </si>
  <si>
    <t>20171130</t>
  </si>
  <si>
    <t>20171231</t>
  </si>
  <si>
    <t>2018</t>
  </si>
  <si>
    <t>20180131</t>
  </si>
  <si>
    <t>20180228</t>
  </si>
  <si>
    <t>20180331</t>
  </si>
  <si>
    <t>20180430</t>
  </si>
  <si>
    <t>20180531</t>
  </si>
  <si>
    <t>20180630</t>
  </si>
  <si>
    <t>20180731</t>
  </si>
  <si>
    <t>20180831</t>
  </si>
  <si>
    <t>20180930</t>
  </si>
  <si>
    <t>20181031</t>
  </si>
  <si>
    <t>20181130</t>
  </si>
  <si>
    <t>20181231</t>
  </si>
  <si>
    <t>2019</t>
  </si>
  <si>
    <t>20190131</t>
  </si>
  <si>
    <t>20190228</t>
  </si>
  <si>
    <t>20190331</t>
  </si>
  <si>
    <t>20190430</t>
  </si>
  <si>
    <t>20190531</t>
  </si>
  <si>
    <t>20190630</t>
  </si>
  <si>
    <t>20190731</t>
  </si>
  <si>
    <t>20190831</t>
  </si>
  <si>
    <t>20190930</t>
  </si>
  <si>
    <t>20191031</t>
  </si>
  <si>
    <t>20191130</t>
  </si>
  <si>
    <t>20191231</t>
  </si>
  <si>
    <t>2020</t>
  </si>
  <si>
    <t>20200131</t>
  </si>
  <si>
    <t>20200229</t>
  </si>
  <si>
    <t>20200331</t>
  </si>
  <si>
    <t>20200430</t>
  </si>
  <si>
    <t>20200531</t>
  </si>
  <si>
    <t>20200630</t>
  </si>
  <si>
    <t>20200731</t>
  </si>
  <si>
    <t>20200831</t>
  </si>
  <si>
    <t>20200930</t>
  </si>
  <si>
    <t>20201031</t>
  </si>
  <si>
    <t>20201130</t>
  </si>
  <si>
    <t>20201231</t>
  </si>
  <si>
    <t>2021</t>
  </si>
  <si>
    <t>20210131</t>
  </si>
  <si>
    <t>20210228</t>
  </si>
  <si>
    <t>20210331</t>
  </si>
  <si>
    <t>20210430</t>
  </si>
  <si>
    <t>20210531</t>
  </si>
  <si>
    <t>20210630</t>
  </si>
  <si>
    <t>20210731</t>
  </si>
  <si>
    <t>20210831</t>
  </si>
  <si>
    <t>20210930</t>
  </si>
  <si>
    <t>20211031</t>
  </si>
  <si>
    <t>billion Forint</t>
  </si>
  <si>
    <t>Climate risk grid of the Hungarian banking system</t>
  </si>
  <si>
    <t>CPRS 1–6 exposure share</t>
  </si>
  <si>
    <t>GHG exposure share</t>
  </si>
  <si>
    <t>CPRS 1-6 kitettség részarány</t>
  </si>
  <si>
    <t>ÜHG kitettség részarány</t>
  </si>
  <si>
    <t>int_1</t>
  </si>
  <si>
    <t>int_2</t>
  </si>
  <si>
    <t>int_3</t>
  </si>
  <si>
    <t>int_4</t>
  </si>
  <si>
    <t>int_5</t>
  </si>
  <si>
    <t>int_6</t>
  </si>
  <si>
    <t>int_7</t>
  </si>
  <si>
    <t>int_8</t>
  </si>
  <si>
    <t>int_9</t>
  </si>
  <si>
    <t>int_10</t>
  </si>
  <si>
    <t>int_11</t>
  </si>
  <si>
    <t>int_12</t>
  </si>
  <si>
    <t>int_13</t>
  </si>
  <si>
    <t>int_14</t>
  </si>
  <si>
    <t>int_15</t>
  </si>
  <si>
    <t>int_16</t>
  </si>
  <si>
    <t>int_17</t>
  </si>
  <si>
    <t>int_18</t>
  </si>
  <si>
    <t>int_19</t>
  </si>
  <si>
    <t>int_20</t>
  </si>
  <si>
    <t>int_21</t>
  </si>
  <si>
    <t>int_22</t>
  </si>
  <si>
    <t>int_23</t>
  </si>
  <si>
    <t>int_24</t>
  </si>
  <si>
    <t>int_25</t>
  </si>
  <si>
    <t>int_26</t>
  </si>
  <si>
    <t>int_27</t>
  </si>
  <si>
    <t>Az átállási kockázatok hatása makrogazdasági mutatókra</t>
  </si>
  <si>
    <t>Megjegyzés</t>
  </si>
  <si>
    <t>Eltérés az alappályához képest. A GDP és a háztartások reáljövedelme esetén százalékos eltérés (szintben), míg az éves változásban kifejezett inflációnál százalékpontos eltérés az alappályától.</t>
  </si>
  <si>
    <t>Title</t>
  </si>
  <si>
    <t>Transition risks' impact on macroeconomic variables</t>
  </si>
  <si>
    <t>Note</t>
  </si>
  <si>
    <t>Difference to baseline; in case of GDP and household's realincome indicators are percentage difference (in level), while for yearly inflation it is percentage point difference</t>
  </si>
  <si>
    <t>Háztartások reáljövedelme (szint)</t>
  </si>
  <si>
    <t>GDP (szint)</t>
  </si>
  <si>
    <t>Infláció</t>
  </si>
  <si>
    <t>Q0</t>
  </si>
  <si>
    <t>Q1</t>
  </si>
  <si>
    <t>Q5</t>
  </si>
  <si>
    <t>Q6</t>
  </si>
  <si>
    <t>Q7</t>
  </si>
  <si>
    <t>Q8</t>
  </si>
  <si>
    <t>Q9</t>
  </si>
  <si>
    <t>Q10</t>
  </si>
  <si>
    <t>Q11</t>
  </si>
  <si>
    <t>Q12</t>
  </si>
  <si>
    <t>Az átállási kockázatok hatása a vállalati csődvalószínűségekre</t>
  </si>
  <si>
    <t>Százalékpontos eltérés a klímamentes alappályától</t>
  </si>
  <si>
    <t>The impact of transition risks on corporate loans' probability of default</t>
  </si>
  <si>
    <t>Percentage point difference relative to the baseline</t>
  </si>
  <si>
    <t>jövedelem</t>
  </si>
  <si>
    <t>infláció</t>
  </si>
  <si>
    <t>import késl.</t>
  </si>
  <si>
    <t>jövedelem késl.</t>
  </si>
  <si>
    <t>foglalkoztatás késl.</t>
  </si>
  <si>
    <t>dPD</t>
  </si>
  <si>
    <t>2022Q2</t>
  </si>
  <si>
    <t>2022Q3</t>
  </si>
  <si>
    <t>2022Q4</t>
  </si>
  <si>
    <t>2023Q1</t>
  </si>
  <si>
    <t>2023Q2</t>
  </si>
  <si>
    <t>2023Q3</t>
  </si>
  <si>
    <t>2023Q4</t>
  </si>
  <si>
    <t>2024Q1</t>
  </si>
  <si>
    <t>2024Q2</t>
  </si>
  <si>
    <t>2024Q3</t>
  </si>
  <si>
    <t>2024Q4</t>
  </si>
  <si>
    <t>2025Q1</t>
  </si>
  <si>
    <t>2025Q2</t>
  </si>
  <si>
    <t>Vállalatok többlet csődvalószínűsége nemzetgazdasági áganként</t>
  </si>
  <si>
    <t>Százalékpontos eltérés az alappálya és a stresszszcenárió között</t>
  </si>
  <si>
    <t>Corporate loans' additional probability of default by sector</t>
  </si>
  <si>
    <t>NACE</t>
  </si>
  <si>
    <t>Agriculture, forestry, fishing</t>
  </si>
  <si>
    <t>Mezőgazdaság, erdőgazdálkodás</t>
  </si>
  <si>
    <t>A</t>
  </si>
  <si>
    <t>Mining and quarrying</t>
  </si>
  <si>
    <t>Bányászat, kőfejtés</t>
  </si>
  <si>
    <t>B</t>
  </si>
  <si>
    <t>C</t>
  </si>
  <si>
    <t>Electricity, gas and steam supply</t>
  </si>
  <si>
    <t>Villamosenergia-, gáz-, gőzellátás</t>
  </si>
  <si>
    <t>D</t>
  </si>
  <si>
    <t>Water, sewerage, waste management</t>
  </si>
  <si>
    <t>Víz, szennyvíz és hulladékgazdálkodás</t>
  </si>
  <si>
    <t>E</t>
  </si>
  <si>
    <t>F</t>
  </si>
  <si>
    <t>Trade and repair of vehicles</t>
  </si>
  <si>
    <t>Kereskedelem, gépjárműjavítás</t>
  </si>
  <si>
    <t>G</t>
  </si>
  <si>
    <t>Transportation and storage</t>
  </si>
  <si>
    <t>Szállítás, raktározás</t>
  </si>
  <si>
    <t>H</t>
  </si>
  <si>
    <t>Accommodation and food service</t>
  </si>
  <si>
    <t>Szálláshely, vendéglátás</t>
  </si>
  <si>
    <t>I</t>
  </si>
  <si>
    <t>Information and communication</t>
  </si>
  <si>
    <t>Információ, kommunikáció</t>
  </si>
  <si>
    <t>J</t>
  </si>
  <si>
    <t>Financial and insurance activities</t>
  </si>
  <si>
    <t>Pénzügyi, biztosítási tevékenység</t>
  </si>
  <si>
    <t>K</t>
  </si>
  <si>
    <t>Real estate activities</t>
  </si>
  <si>
    <t>L</t>
  </si>
  <si>
    <t>Professional, scientific activities</t>
  </si>
  <si>
    <t>Szakmai, tudományos tevékenység</t>
  </si>
  <si>
    <t>M</t>
  </si>
  <si>
    <t>Administrative, support services</t>
  </si>
  <si>
    <t>Adminisztratív tevékenység</t>
  </si>
  <si>
    <t>N</t>
  </si>
  <si>
    <t>Public admin., defence, social security</t>
  </si>
  <si>
    <t>Közigazgatás, védelem, TB</t>
  </si>
  <si>
    <t>O</t>
  </si>
  <si>
    <t>Education</t>
  </si>
  <si>
    <t>Oktatás</t>
  </si>
  <si>
    <t>P</t>
  </si>
  <si>
    <t>Human health and social work</t>
  </si>
  <si>
    <t>Humán-egészségügyi, szociális ellátás</t>
  </si>
  <si>
    <t>Q</t>
  </si>
  <si>
    <t>Arts, entertainment and recreation</t>
  </si>
  <si>
    <t>Művészet, szórakoztatás, szabad idő</t>
  </si>
  <si>
    <t>R</t>
  </si>
  <si>
    <t>Other services</t>
  </si>
  <si>
    <t>Egyéb szolgáltatás</t>
  </si>
  <si>
    <t>S</t>
  </si>
  <si>
    <t>Activities of households for own use</t>
  </si>
  <si>
    <t>Háztartás munkaadói tevékenysége</t>
  </si>
  <si>
    <t>T</t>
  </si>
  <si>
    <t>Extraterritorial organisation</t>
  </si>
  <si>
    <t>Területen kívüli szervezet</t>
  </si>
  <si>
    <t>U</t>
  </si>
  <si>
    <t>Az ágazati eltérések hatása a hitelintézetek vállalati portfólióinak csődvalószínűségére</t>
  </si>
  <si>
    <t>A sávok a minimum és maximum értéket jelölik, az X pedig a medián intézmény értékét</t>
  </si>
  <si>
    <t>The impact of sectoral risk differences on average PD of banks' portfolios</t>
  </si>
  <si>
    <t>Minimum and maximum values are indicated by the box, median by X</t>
  </si>
  <si>
    <t>min</t>
  </si>
  <si>
    <t>minimum</t>
  </si>
  <si>
    <t>max</t>
  </si>
  <si>
    <t>maximum</t>
  </si>
  <si>
    <t>median</t>
  </si>
  <si>
    <t>medián</t>
  </si>
  <si>
    <t>Nem-unit-linked eszközfelbontás 2022Q4</t>
  </si>
  <si>
    <t>Értékpapírtípus</t>
  </si>
  <si>
    <t>S2 érték</t>
  </si>
  <si>
    <t>Államkötvények</t>
  </si>
  <si>
    <t>Készpénz és betétek</t>
  </si>
  <si>
    <t xml:space="preserve">Befektetési alapok </t>
  </si>
  <si>
    <t>Vállalati kötvények</t>
  </si>
  <si>
    <t>NGFS (2022)</t>
  </si>
  <si>
    <t>Scenario</t>
  </si>
  <si>
    <t>Unit</t>
  </si>
  <si>
    <t>Delayed transition</t>
  </si>
  <si>
    <t>Mt CO2/yr</t>
  </si>
  <si>
    <t>Current Policies</t>
  </si>
  <si>
    <t>Net Zero 2050</t>
  </si>
  <si>
    <t>Hőmérsékletváltozás a különböző szcenáriókban</t>
  </si>
  <si>
    <t>Karbonárak alakulása a szcenáriókban</t>
  </si>
  <si>
    <t>US$2010/t CO2</t>
  </si>
  <si>
    <t>Infláció változása a meghiúsult állapothoz képest</t>
  </si>
  <si>
    <t>NGFS (2021)</t>
  </si>
  <si>
    <t>Delayed Transition</t>
  </si>
  <si>
    <t>A hosszú kamatláb változása a meghiúsult állapothoz képest</t>
  </si>
  <si>
    <t>Eszközérték alakulása a meghiúsult átálláshoz (Current policies szcenárióhoz) képest</t>
  </si>
  <si>
    <t>Ha üzleti tervezési időhorizontján belül azonosított klímaváltozással összefüggő kockázatokat, milyen kockázatokat azonosított?</t>
  </si>
  <si>
    <t>Ha igen, milyen kockázatokat azonosított?</t>
  </si>
  <si>
    <t>Biztosítási, árazási kockázatok</t>
  </si>
  <si>
    <t>Működési kockázatok</t>
  </si>
  <si>
    <t>Reputációs kockázatok</t>
  </si>
  <si>
    <t>Piaci kockázatok</t>
  </si>
  <si>
    <t>Jogi, szabályozói kockázatok</t>
  </si>
  <si>
    <t>Használja-e az alábbi eszközöket a Biztosító az éghajlatváltozással kapcsolatos és környezeti kockázatok értékelésére?</t>
  </si>
  <si>
    <t>Átállási kockázatokra</t>
  </si>
  <si>
    <t>Fizikai kockázatokra</t>
  </si>
  <si>
    <t>Mindkettőre</t>
  </si>
  <si>
    <t>Jobb tengely</t>
  </si>
  <si>
    <t>Érzékenység-elemzés</t>
  </si>
  <si>
    <t>Forgatókönyv-elemzés</t>
  </si>
  <si>
    <t>Stresszteszt futtatása</t>
  </si>
  <si>
    <t>Zöld kockázattudatosság</t>
  </si>
  <si>
    <t>Kockázatvállalása során figyelembe vesz-e a Biztosító környezeti szempontokat?</t>
  </si>
  <si>
    <t>Igen</t>
  </si>
  <si>
    <t>Nem</t>
  </si>
  <si>
    <t>A Biztosító figyelembe vesz ESG szempontokat a befektetési döntései során?</t>
  </si>
  <si>
    <t>A Biztosító figyelembe veszi a fenntarthatósági szempontokat a termékfejlesztés során?</t>
  </si>
  <si>
    <t>Non-unit-linked asset decomposition 2022Q4</t>
  </si>
  <si>
    <t>Temperature change in different scenarios</t>
  </si>
  <si>
    <t>Evolution of carbon prices in the scenarios</t>
  </si>
  <si>
    <t>Change in inflation compared to the failed scenario</t>
  </si>
  <si>
    <t>Change in the long rate compared to the failed scenario</t>
  </si>
  <si>
    <t>Asset value evolution compared to the failed scenario (Current policies scenario)</t>
  </si>
  <si>
    <t>If you have identified climate change risks within your business planning time horizon, what risks have you identified?</t>
  </si>
  <si>
    <t>Does the Insurer use the following tools to assess climate and environmental risks?</t>
  </si>
  <si>
    <t>Green risk awareness</t>
  </si>
  <si>
    <t>Does the insurer take sustainability into account in product development?</t>
  </si>
  <si>
    <t>Yes</t>
  </si>
  <si>
    <t>No</t>
  </si>
  <si>
    <t>Does the Insurer take environmental aspects into account in its underwriting?</t>
  </si>
  <si>
    <t>Does the Insurer consider ESG aspects in its investment decisions?</t>
  </si>
  <si>
    <t>Sensitivity analysis</t>
  </si>
  <si>
    <t>Scenario analysis</t>
  </si>
  <si>
    <t>Running a stress test</t>
  </si>
  <si>
    <t>Transition riks</t>
  </si>
  <si>
    <t>Physical risk</t>
  </si>
  <si>
    <t>For both</t>
  </si>
  <si>
    <t>Right axis</t>
  </si>
  <si>
    <t>If so, what risks have you identified?</t>
  </si>
  <si>
    <t>Insurance, pricing risks</t>
  </si>
  <si>
    <t>Operational risks</t>
  </si>
  <si>
    <t>Reputational risks</t>
  </si>
  <si>
    <t>Market risks</t>
  </si>
  <si>
    <t>Legal, regulatory risks</t>
  </si>
  <si>
    <t>International developments and domestic sustainability</t>
  </si>
  <si>
    <t>1.1.</t>
  </si>
  <si>
    <t>1.2.</t>
  </si>
  <si>
    <t>1.3.</t>
  </si>
  <si>
    <t>1.4.</t>
  </si>
  <si>
    <t>1.5.</t>
  </si>
  <si>
    <t>2.1.</t>
  </si>
  <si>
    <t>2.2.</t>
  </si>
  <si>
    <t>2.3.</t>
  </si>
  <si>
    <t>2.4.</t>
  </si>
  <si>
    <t>2.5.</t>
  </si>
  <si>
    <t>2.6.</t>
  </si>
  <si>
    <t>2.7.</t>
  </si>
  <si>
    <t>2.8.</t>
  </si>
  <si>
    <t>2.9.</t>
  </si>
  <si>
    <t>2.10.</t>
  </si>
  <si>
    <t>2.11.</t>
  </si>
  <si>
    <t>2.12.</t>
  </si>
  <si>
    <t>2.13.</t>
  </si>
  <si>
    <t>2.14.</t>
  </si>
  <si>
    <t>2.15.</t>
  </si>
  <si>
    <t>2.16.</t>
  </si>
  <si>
    <t>2.18.</t>
  </si>
  <si>
    <t>2.17.</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</si>
  <si>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</si>
  <si>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</si>
  <si>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</si>
  <si>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</si>
  <si>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</si>
  <si>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</si>
  <si>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</si>
  <si>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</si>
  <si>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</si>
  <si>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</si>
  <si>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</si>
  <si>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</si>
  <si>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</si>
  <si>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</si>
  <si>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</si>
  <si>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</si>
  <si>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</si>
  <si>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</si>
  <si>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</si>
  <si>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</si>
  <si>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</si>
  <si>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</si>
  <si>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</si>
  <si>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</si>
  <si>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Academic aspects of green finance</t>
  </si>
  <si>
    <t>Domestic regulations and expected changes</t>
  </si>
  <si>
    <t>Back to summary</t>
  </si>
  <si>
    <t>Sustainability disclosures under Taxonomy Regulation</t>
  </si>
  <si>
    <t>A Taxonómia Rendelet szerinti fenntarthatósági közzétételek</t>
  </si>
  <si>
    <t>Sustainability disclosures under further EU legislations</t>
  </si>
  <si>
    <t>Fenntarthatósági információk közzétételére vonatkozó további uniós szabályozások</t>
  </si>
  <si>
    <t>2.19.</t>
  </si>
  <si>
    <t>4.1.</t>
  </si>
  <si>
    <t>4.2.</t>
  </si>
  <si>
    <t>A biodiverzitási kockázatok transzmissziós csatornái</t>
  </si>
  <si>
    <t>OECD</t>
  </si>
  <si>
    <t>Transmission channels of biodiversity risks</t>
  </si>
  <si>
    <t>Green Bond Allocation Report 2020; External Review of 2020 Green Bond Allocation Reporting; Integ-rated Report on the Allocation and Environmental Impact of Hungary’s Green Bond Proceeds 2021; External Review of Integrated Green Bond Report 2021; saját számítások</t>
  </si>
  <si>
    <t>Allocation of 2020 and 2021 green bond issuance amounts and CICERO rating categories</t>
  </si>
  <si>
    <t>5.1.</t>
  </si>
  <si>
    <t xml:space="preserve">Nemzetközi fejlemények és hazai fenntarthatóság </t>
  </si>
  <si>
    <r>
      <t>Klímaváltozásból eredő pénzügyi kockázatok és negatív környezeti externáliák mérése</t>
    </r>
    <r>
      <rPr>
        <sz val="11"/>
        <color theme="1"/>
        <rFont val="Calibri"/>
        <family val="2"/>
        <charset val="238"/>
        <scheme val="minor"/>
      </rPr>
      <t xml:space="preserve"> </t>
    </r>
  </si>
  <si>
    <r>
      <t>Zöld finanszírozás</t>
    </r>
    <r>
      <rPr>
        <sz val="11"/>
        <color theme="1"/>
        <rFont val="Calibri"/>
        <family val="2"/>
        <charset val="238"/>
        <scheme val="minor"/>
      </rPr>
      <t xml:space="preserve"> </t>
    </r>
  </si>
  <si>
    <t xml:space="preserve">Hazai és nemzetközi szabályozás és várható változások </t>
  </si>
  <si>
    <r>
      <t>Zöld pénzügyek akadémiai vonatkozása</t>
    </r>
    <r>
      <rPr>
        <sz val="11"/>
        <color theme="1"/>
        <rFont val="Calibri"/>
        <family val="2"/>
        <charset val="238"/>
        <scheme val="minor"/>
      </rPr>
      <t xml:space="preserve"> </t>
    </r>
  </si>
  <si>
    <t>Világ fosszilis energiaforrásaiból származó CO2-kibocsátása</t>
  </si>
  <si>
    <t>Kockázatosnak vélt hitelállomány a havi BKI értékek alapján</t>
  </si>
  <si>
    <t>Zöldkötvény-állomány gazdasági szektor szerint, névértéken 2022. október</t>
  </si>
  <si>
    <t>Szuverének által kibocsátott zöldkötvények mennyiségének és teljes éves zöldkötvény kibocsátáson belüli részarányának alakulása</t>
  </si>
  <si>
    <t>A 2020-ban és 2021-ben kibocsátott zöldkötvényekből befolyt összegek allokálása a Támogatható Zöld Kiadásokra azok keletkezési éve szerint</t>
  </si>
  <si>
    <t>A 2020-as és a 2021-es zöldkötvény kibocsátásból származó összegek allokációja és CICERO minősítés szerinti kategóriái</t>
  </si>
  <si>
    <t>A hazai zöld eszközalapok aránya nettó eszközérték szerint 2022-ben</t>
  </si>
  <si>
    <t>Share of domestic green asset funds by net asset value in 2022</t>
  </si>
  <si>
    <t>Credit portfolio considered risky based on monthly BCRI values</t>
  </si>
  <si>
    <t>Zöld vállalati hitel</t>
  </si>
  <si>
    <t>Zöld lakáscélú hitel</t>
  </si>
  <si>
    <t>Green housing loan</t>
  </si>
  <si>
    <t>Hazai bankrendszer klímakockázati hálója</t>
  </si>
  <si>
    <t>CO2-kibocsátás a különböző szcenáriókban</t>
  </si>
  <si>
    <t>CO2 emissions in different scenarios</t>
  </si>
  <si>
    <t>A Programban résztvevő hitelintézetek zöld hitelállományának alakulása</t>
  </si>
  <si>
    <t>A Programban résztvevő zöld és a teljes vállalati hitelállomány változása</t>
  </si>
  <si>
    <t>Magyarországon használatban lévő alternatív hajtású személygépjárművek száma (2012-2022)</t>
  </si>
  <si>
    <t>Használatban lévő alternatív hajtású kisteherautók száma (2019-2022)</t>
  </si>
  <si>
    <t>Number of alternative fuel vans in use (2019-2022)</t>
  </si>
  <si>
    <t>2022 végéig megvalósult zöldkötvény kibocsátások devizanemek szerinti megoszlása</t>
  </si>
  <si>
    <t>EU</t>
  </si>
  <si>
    <t>28.</t>
  </si>
  <si>
    <t>income</t>
  </si>
  <si>
    <t>inflation</t>
  </si>
  <si>
    <t>import lag</t>
  </si>
  <si>
    <t>income lag</t>
  </si>
  <si>
    <t>employement lag</t>
  </si>
  <si>
    <t>Government bond</t>
  </si>
  <si>
    <t>Cash and deposits</t>
  </si>
  <si>
    <t>Investment funds</t>
  </si>
  <si>
    <t>Corporate bonds</t>
  </si>
  <si>
    <t>Others</t>
  </si>
  <si>
    <t>volume</t>
  </si>
  <si>
    <t>number of units</t>
  </si>
  <si>
    <t>Natural gas</t>
  </si>
  <si>
    <t>Coal</t>
  </si>
  <si>
    <t>Wind and solar</t>
  </si>
  <si>
    <t>Hydropower and nuclear</t>
  </si>
  <si>
    <t>Other</t>
  </si>
  <si>
    <t>Country</t>
  </si>
  <si>
    <t>Cyprus</t>
  </si>
  <si>
    <t>Ireland</t>
  </si>
  <si>
    <t>Portugal</t>
  </si>
  <si>
    <t>Spain</t>
  </si>
  <si>
    <t>Austria</t>
  </si>
  <si>
    <t>Slovenia</t>
  </si>
  <si>
    <t>Malta</t>
  </si>
  <si>
    <t>Luxembourg</t>
  </si>
  <si>
    <t>Poland</t>
  </si>
  <si>
    <t>Netherlands</t>
  </si>
  <si>
    <t>Croatia</t>
  </si>
  <si>
    <t>Italy</t>
  </si>
  <si>
    <t>France</t>
  </si>
  <si>
    <t>Greece</t>
  </si>
  <si>
    <t>Finland</t>
  </si>
  <si>
    <t>Sweden</t>
  </si>
  <si>
    <t>Germany</t>
  </si>
  <si>
    <t>Denmark</t>
  </si>
  <si>
    <t>Czech Republic</t>
  </si>
  <si>
    <t>Slovakia</t>
  </si>
  <si>
    <t>Bulgaria</t>
  </si>
  <si>
    <t>Romania</t>
  </si>
  <si>
    <t>Lithuania</t>
  </si>
  <si>
    <t>Latvia</t>
  </si>
  <si>
    <t>Estonia</t>
  </si>
  <si>
    <t>Ágazati BKI-k havi értékei (Lineáris súlyozás)</t>
  </si>
  <si>
    <t>Agricultural (A01)</t>
  </si>
  <si>
    <t>Chemical industry (C20)</t>
  </si>
  <si>
    <t>Electricity (D35)</t>
  </si>
  <si>
    <t>Land transport and transport via pipelines (H49)</t>
  </si>
  <si>
    <t>Mezőgazdaság (A01)</t>
  </si>
  <si>
    <t>Vegyipar (C20)</t>
  </si>
  <si>
    <t>Villamosenergia (D35)</t>
  </si>
  <si>
    <t>Szárazföldi, csővezeték szállítás (H49)</t>
  </si>
  <si>
    <t xml:space="preserve">  </t>
  </si>
  <si>
    <t>Ágazati BKI-k havi értékei (Gompertz-féle súlyozás)</t>
  </si>
  <si>
    <t>Bankrendszeri BKI havi értékei és éves visszatekintő mozgóátlaga - 2019-es és 2020-es ÜHG adatokkal</t>
  </si>
  <si>
    <t>BKI_2019</t>
  </si>
  <si>
    <t>BKI_2020</t>
  </si>
  <si>
    <t>2019 GHG - Linear weighting</t>
  </si>
  <si>
    <t>2019 GHG - Linear w. - moving average</t>
  </si>
  <si>
    <t>2019 GHG - Gompertz weighting</t>
  </si>
  <si>
    <t>2019 GHG - Gompertz w. - moving average</t>
  </si>
  <si>
    <t>2020 GHG - Linear weighting</t>
  </si>
  <si>
    <t>2020 GHG - Linear w. - moving average</t>
  </si>
  <si>
    <t>2020 GHG - Gompertz weighting</t>
  </si>
  <si>
    <t>2020 GHG - Gompertz w. - moving average</t>
  </si>
  <si>
    <t>2019-es ÜHG - Lineáris súlyozás</t>
  </si>
  <si>
    <t>2019-es ÜHG - Lineáris s. - mozgó átlag</t>
  </si>
  <si>
    <t>2019-es ÜHG - Gompertz-féle súlyozás</t>
  </si>
  <si>
    <t>2019-es ÜHG - Gompertz-féle s. - mozgó átlag</t>
  </si>
  <si>
    <t>2020-as ÜHG - Lineáris súlyozás</t>
  </si>
  <si>
    <t>2020-as ÜHG - Lineáris s. - mozgó átlag</t>
  </si>
  <si>
    <t>2020-as ÜHG - Gompertz-féle súlyozás</t>
  </si>
  <si>
    <t>2020-as ÜHG - Gompertz-féle s. - mozgó átlag</t>
  </si>
  <si>
    <t>Függelék</t>
  </si>
  <si>
    <t>1. függelék</t>
  </si>
  <si>
    <t>2. függelék</t>
  </si>
  <si>
    <t>3. függelék</t>
  </si>
  <si>
    <t xml:space="preserve">electric </t>
  </si>
  <si>
    <t>other (CNG,LNG,LPG)</t>
  </si>
  <si>
    <t>petrol</t>
  </si>
  <si>
    <t>diesel</t>
  </si>
  <si>
    <t>Monthly sectoral BCRI values (Linear weighting)</t>
  </si>
  <si>
    <t>Monthly sectoral BCRI values (Gompertz weighting)</t>
  </si>
  <si>
    <t>Banking system BCRI annual retrospective moving average – with GHG intensity data for 2019 and 2020</t>
  </si>
  <si>
    <t xml:space="preserve">Közép-Magyarország </t>
  </si>
  <si>
    <t xml:space="preserve">Vidék </t>
  </si>
  <si>
    <t>Countryside</t>
  </si>
  <si>
    <t>Global CO2 emissions from fossil energy sources</t>
  </si>
  <si>
    <t>Change of Hungary’s GHG emissions between 1990 and 2021 and path to the 2050 target</t>
  </si>
  <si>
    <t>Monthly values and annual retrospective moving average of the banking system’s BCRI</t>
  </si>
  <si>
    <t>Evolution of the green loan portfolio of credit institutions participating in the Programme</t>
  </si>
  <si>
    <t>Number of energy performance certificates issued for residential and accommodation buildings (used and new) by category and by Budapest and rural areas</t>
  </si>
  <si>
    <t>Distribution of new housing loans by loan purpose</t>
  </si>
  <si>
    <t>Distribution by energy class of properties financed under the GHP</t>
  </si>
  <si>
    <t>Gross bank loans with green capital relief for corporates and municipalities in the renewable energy sector</t>
  </si>
  <si>
    <t xml:space="preserve"> Gross bank loans with green capital relief for corporates and municipalities in the renewable energy sector</t>
  </si>
  <si>
    <t>Stock of green bonds by economic sector, at face value, October 2022</t>
  </si>
  <si>
    <t>Development of the volume of green bonds issued by sovereigns and their share in total annual green bond issuance</t>
  </si>
  <si>
    <t>Allocation of proceeds from Green Bonds issued in 2020 and 2021 to Eligible Green Expenditures by the year incurred</t>
  </si>
  <si>
    <t>Key players in green finance capacity building</t>
  </si>
  <si>
    <t>Green financing</t>
  </si>
  <si>
    <t>Measuring financial riks and negative environmental externalities from climate change</t>
  </si>
  <si>
    <t>Appendix</t>
  </si>
  <si>
    <t>without LULUCF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</si>
</sst>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 #,##0_-;_-* &quot;-&quot;??_-;_-@_-"/>
    <numFmt numFmtId="165" formatCode="0.0"/>
    <numFmt numFmtId="166" formatCode="_-* #,##0.00\ _F_t_-;\-* #,##0.00\ _F_t_-;_-* &quot;-&quot;??\ _F_t_-;_-@_-"/>
    <numFmt numFmtId="167" formatCode="0.0%"/>
    <numFmt numFmtId="168" formatCode="0&quot; Milliárd Ft&quot;"/>
    <numFmt numFmtId="169" formatCode="yyyy/mm/"/>
    <numFmt numFmtId="170" formatCode="0.000"/>
    <numFmt numFmtId="171" formatCode="yyyy"/>
  </numFmts>
  <fonts count="4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2"/>
      <name val="Garamond"/>
      <family val="1"/>
      <charset val="238"/>
    </font>
    <font>
      <sz val="12"/>
      <name val="Calibri Light"/>
      <family val="2"/>
      <scheme val="major"/>
    </font>
    <font>
      <sz val="11"/>
      <color theme="1"/>
      <name val="Calibri"/>
      <family val="2"/>
      <scheme val="minor"/>
    </font>
    <font>
      <b/>
      <i/>
      <sz val="12"/>
      <color theme="1"/>
      <name val="Calibri"/>
      <family val="2"/>
      <scheme val="minor"/>
    </font>
    <font>
      <u/>
      <sz val="10"/>
      <color indexed="12"/>
      <name val="Arial"/>
      <family val="2"/>
      <charset val="238"/>
    </font>
    <font>
      <u/>
      <sz val="12"/>
      <color indexed="12"/>
      <name val="Calibri Light"/>
      <family val="2"/>
      <charset val="238"/>
      <scheme val="major"/>
    </font>
    <font>
      <sz val="10"/>
      <color theme="1"/>
      <name val="Calibri"/>
      <family val="2"/>
      <charset val="238"/>
      <scheme val="minor"/>
    </font>
    <font>
      <sz val="12"/>
      <color theme="1"/>
      <name val="Calibri"/>
      <family val="2"/>
      <charset val="238"/>
      <scheme val="minor"/>
    </font>
    <font>
      <sz val="10"/>
      <color theme="1"/>
      <name val="Trebuchet MS"/>
      <family val="2"/>
      <charset val="238"/>
    </font>
    <font>
      <b/>
      <i/>
      <sz val="12"/>
      <color theme="1"/>
      <name val="Calibri Light"/>
      <family val="2"/>
      <scheme val="major"/>
    </font>
    <font>
      <u/>
      <sz val="12"/>
      <color indexed="12"/>
      <name val="Calibri Light"/>
      <family val="2"/>
      <scheme val="major"/>
    </font>
    <font>
      <sz val="12"/>
      <color theme="1"/>
      <name val="Calibri Light"/>
      <family val="2"/>
      <scheme val="major"/>
    </font>
    <font>
      <sz val="12"/>
      <name val="Calibri"/>
      <family val="2"/>
      <charset val="238"/>
      <scheme val="minor"/>
    </font>
    <font>
      <b/>
      <i/>
      <sz val="12"/>
      <name val="Calibri"/>
      <family val="2"/>
      <charset val="238"/>
      <scheme val="minor"/>
    </font>
    <font>
      <sz val="10"/>
      <name val="Arial"/>
      <family val="2"/>
      <charset val="238"/>
    </font>
    <font>
      <sz val="10"/>
      <name val="Arial CE"/>
      <charset val="238"/>
    </font>
    <font>
      <u/>
      <sz val="11"/>
      <color theme="10"/>
      <name val="Calibri"/>
      <family val="2"/>
      <charset val="238"/>
      <scheme val="minor"/>
    </font>
    <font>
      <b/>
      <i/>
      <sz val="12"/>
      <color theme="1"/>
      <name val="Calibri"/>
      <family val="2"/>
      <charset val="238"/>
      <scheme val="minor"/>
    </font>
    <font>
      <u/>
      <sz val="12"/>
      <color theme="10"/>
      <name val="Calibri"/>
      <family val="2"/>
      <charset val="238"/>
      <scheme val="minor"/>
    </font>
    <font>
      <b/>
      <sz val="12"/>
      <color theme="1"/>
      <name val="Calibri"/>
      <family val="2"/>
      <charset val="238"/>
      <scheme val="minor"/>
    </font>
    <font>
      <sz val="10"/>
      <color theme="1"/>
      <name val="Calibri"/>
      <family val="2"/>
      <scheme val="minor"/>
    </font>
    <font>
      <sz val="10"/>
      <name val="Calibri"/>
      <family val="2"/>
      <charset val="238"/>
      <scheme val="minor"/>
    </font>
    <font>
      <i/>
      <sz val="11"/>
      <color theme="1"/>
      <name val="Calibri"/>
      <family val="2"/>
      <charset val="238"/>
      <scheme val="minor"/>
    </font>
    <font>
      <sz val="11"/>
      <name val="Calibri"/>
      <family val="2"/>
      <scheme val="minor"/>
    </font>
    <font>
      <sz val="11"/>
      <color theme="0"/>
      <name val="Calibri"/>
      <family val="2"/>
      <charset val="238"/>
      <scheme val="minor"/>
    </font>
    <font>
      <sz val="10"/>
      <name val="Times New Roman CE"/>
      <charset val="238"/>
    </font>
    <font>
      <b/>
      <sz val="8"/>
      <name val="Arial"/>
      <family val="2"/>
      <charset val="238"/>
    </font>
    <font>
      <sz val="8"/>
      <name val="Arial"/>
      <family val="2"/>
      <charset val="238"/>
    </font>
    <font>
      <sz val="8"/>
      <color indexed="81"/>
      <name val="Tahoma"/>
      <family val="2"/>
      <charset val="238"/>
    </font>
    <font>
      <sz val="9"/>
      <color theme="1"/>
      <name val="Calibri"/>
      <family val="2"/>
      <charset val="238"/>
      <scheme val="minor"/>
    </font>
    <font>
      <sz val="9"/>
      <name val="Calibri"/>
      <family val="2"/>
      <charset val="238"/>
    </font>
    <font>
      <sz val="10"/>
      <color theme="1"/>
      <name val="Calibri"/>
      <family val="2"/>
      <charset val="238"/>
    </font>
    <font>
      <sz val="9"/>
      <color theme="1"/>
      <name val="Calibri"/>
      <family val="2"/>
      <charset val="238"/>
    </font>
    <font>
      <sz val="11"/>
      <color theme="1"/>
      <name val="Calibri"/>
      <family val="2"/>
      <charset val="238"/>
    </font>
    <font>
      <sz val="11"/>
      <color theme="0"/>
      <name val="Calibri"/>
      <family val="2"/>
      <charset val="238"/>
    </font>
    <font>
      <sz val="8"/>
      <color theme="1"/>
      <name val="Calibri"/>
      <family val="2"/>
      <charset val="238"/>
      <scheme val="minor"/>
    </font>
    <font>
      <u/>
      <sz val="11"/>
      <color theme="10"/>
      <name val="Calibri"/>
      <family val="2"/>
      <scheme val="minor"/>
    </font>
    <font>
      <u/>
      <sz val="11"/>
      <color theme="0"/>
      <name val="Calibri"/>
      <family val="2"/>
      <scheme val="minor"/>
    </font>
    <font>
      <sz val="11"/>
      <color theme="0"/>
      <name val="Calibri"/>
      <family val="2"/>
      <scheme val="minor"/>
    </font>
    <font>
      <sz val="11"/>
      <name val="Calibri"/>
      <family val="2"/>
      <charset val="238"/>
      <scheme val="minor"/>
    </font>
    <font>
      <b/>
      <sz val="10"/>
      <color theme="1"/>
      <name val="Calibri"/>
      <family val="2"/>
      <charset val="238"/>
      <scheme val="minor"/>
    </font>
    <font>
      <i/>
      <sz val="14"/>
      <color theme="1"/>
      <name val="Calibri"/>
      <family val="2"/>
      <scheme val="minor"/>
    </font>
    <font>
      <b/>
      <sz val="14"/>
      <color theme="1"/>
      <name val="Calibri"/>
      <family val="2"/>
      <scheme val="minor"/>
    </font>
    <font>
      <b/>
      <sz val="14"/>
      <color theme="1"/>
      <name val="Calibri"/>
      <family val="2"/>
      <charset val="238"/>
      <scheme val="minor"/>
    </font>
    <font>
      <b/>
      <sz val="10"/>
      <color rgb="FF002060"/>
      <name val="Calibri"/>
      <family val="2"/>
      <charset val="238"/>
      <scheme val="minor"/>
    </font>
    <font>
      <sz val="9"/>
      <color rgb="FF002060"/>
      <name val="Calibri"/>
      <family val="2"/>
      <charset val="238"/>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1">
    <border>
      <left/>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right/>
      <top/>
      <bottom style="thin">
        <color theme="4" tint="0.39997558519241921"/>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thin">
        <color auto="1"/>
      </left>
      <right style="thin">
        <color auto="1"/>
      </right>
      <top/>
      <bottom style="thin">
        <color auto="1"/>
      </bottom>
      <diagonal/>
    </border>
  </borders>
  <cellStyleXfs count="20">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5" fillId="0" borderId="0"/>
    <xf numFmtId="0" fontId="7" fillId="0" borderId="0" applyNumberFormat="0" applyFill="0" applyBorder="0" applyAlignment="0" applyProtection="0">
      <alignment vertical="top"/>
      <protection locked="0"/>
    </xf>
    <xf numFmtId="0" fontId="9" fillId="0" borderId="0"/>
    <xf numFmtId="0" fontId="3" fillId="0" borderId="0"/>
    <xf numFmtId="0" fontId="11" fillId="0" borderId="0"/>
    <xf numFmtId="0" fontId="17" fillId="0" borderId="0"/>
    <xf numFmtId="0" fontId="18" fillId="0" borderId="0"/>
    <xf numFmtId="0" fontId="9" fillId="0" borderId="0"/>
    <xf numFmtId="0" fontId="19" fillId="0" borderId="0" applyNumberFormat="0" applyFill="0" applyBorder="0" applyAlignment="0" applyProtection="0"/>
    <xf numFmtId="0" fontId="5" fillId="0" borderId="0"/>
    <xf numFmtId="9" fontId="5" fillId="0" borderId="0" applyFont="0" applyFill="0" applyBorder="0" applyAlignment="0" applyProtection="0"/>
    <xf numFmtId="0" fontId="28" fillId="0" borderId="0"/>
    <xf numFmtId="0" fontId="17" fillId="0" borderId="0"/>
    <xf numFmtId="0" fontId="34" fillId="0" borderId="0"/>
    <xf numFmtId="0" fontId="17" fillId="0" borderId="0"/>
    <xf numFmtId="0" fontId="39" fillId="0" borderId="0" applyNumberFormat="0" applyFill="0" applyBorder="0" applyAlignment="0" applyProtection="0"/>
  </cellStyleXfs>
  <cellXfs count="177">
    <xf numFmtId="0" fontId="0" fillId="0" borderId="0" xfId="0"/>
    <xf numFmtId="164" fontId="0" fillId="0" borderId="0" xfId="1" applyNumberFormat="1" applyFont="1"/>
    <xf numFmtId="0" fontId="0" fillId="0" borderId="0" xfId="0" applyAlignment="1">
      <alignment horizontal="center"/>
    </xf>
    <xf numFmtId="164" fontId="0" fillId="0" borderId="0" xfId="1" applyNumberFormat="1" applyFont="1" applyAlignment="1">
      <alignment horizontal="center"/>
    </xf>
    <xf numFmtId="10" fontId="0" fillId="0" borderId="0" xfId="2" applyNumberFormat="1" applyFont="1"/>
    <xf numFmtId="0" fontId="4" fillId="0" borderId="0" xfId="3" applyFont="1" applyAlignment="1">
      <alignment horizontal="left"/>
    </xf>
    <xf numFmtId="0" fontId="6" fillId="0" borderId="0" xfId="4" applyFont="1"/>
    <xf numFmtId="0" fontId="5" fillId="0" borderId="0" xfId="4"/>
    <xf numFmtId="0" fontId="8" fillId="0" borderId="0" xfId="5" applyFont="1" applyFill="1" applyAlignment="1" applyProtection="1">
      <alignment horizontal="left" vertical="center"/>
    </xf>
    <xf numFmtId="0" fontId="10" fillId="0" borderId="0" xfId="6" applyFont="1"/>
    <xf numFmtId="0" fontId="4" fillId="0" borderId="0" xfId="7" applyFont="1" applyAlignment="1">
      <alignment horizontal="left"/>
    </xf>
    <xf numFmtId="0" fontId="4" fillId="0" borderId="0" xfId="8" applyFont="1" applyAlignment="1">
      <alignment horizontal="left"/>
    </xf>
    <xf numFmtId="0" fontId="5" fillId="0" borderId="0" xfId="4" applyAlignment="1">
      <alignment horizontal="center" vertical="center" wrapText="1"/>
    </xf>
    <xf numFmtId="165" fontId="5" fillId="0" borderId="0" xfId="4" applyNumberFormat="1"/>
    <xf numFmtId="165" fontId="0" fillId="0" borderId="0" xfId="0" applyNumberFormat="1"/>
    <xf numFmtId="0" fontId="12" fillId="0" borderId="0" xfId="4" applyFont="1"/>
    <xf numFmtId="0" fontId="13" fillId="0" borderId="0" xfId="5" applyFont="1" applyFill="1" applyAlignment="1" applyProtection="1">
      <alignment horizontal="left" vertical="center"/>
    </xf>
    <xf numFmtId="0" fontId="14" fillId="0" borderId="0" xfId="4" applyFont="1"/>
    <xf numFmtId="0" fontId="14" fillId="0" borderId="0" xfId="6" applyFont="1"/>
    <xf numFmtId="165" fontId="14" fillId="0" borderId="0" xfId="4" applyNumberFormat="1" applyFont="1"/>
    <xf numFmtId="1" fontId="14" fillId="0" borderId="0" xfId="4" applyNumberFormat="1" applyFont="1"/>
    <xf numFmtId="0" fontId="15" fillId="2" borderId="0" xfId="3" applyFont="1" applyFill="1"/>
    <xf numFmtId="0" fontId="16" fillId="2" borderId="0" xfId="0" applyFont="1" applyFill="1"/>
    <xf numFmtId="0" fontId="15" fillId="2" borderId="0" xfId="9" applyFont="1" applyFill="1"/>
    <xf numFmtId="0" fontId="15" fillId="2" borderId="0" xfId="9" applyFont="1" applyFill="1" applyAlignment="1">
      <alignment horizontal="center" vertical="center"/>
    </xf>
    <xf numFmtId="0" fontId="15" fillId="2" borderId="0" xfId="0" applyFont="1" applyFill="1"/>
    <xf numFmtId="0" fontId="15" fillId="2" borderId="0" xfId="7" applyFont="1" applyFill="1"/>
    <xf numFmtId="0" fontId="15" fillId="2" borderId="0" xfId="9" applyFont="1" applyFill="1" applyAlignment="1">
      <alignment horizontal="center" vertical="center" wrapText="1"/>
    </xf>
    <xf numFmtId="165" fontId="15" fillId="2" borderId="0" xfId="9" applyNumberFormat="1" applyFont="1" applyFill="1" applyAlignment="1">
      <alignment horizontal="center" vertical="center"/>
    </xf>
    <xf numFmtId="2" fontId="15" fillId="2" borderId="0" xfId="9" applyNumberFormat="1" applyFont="1" applyFill="1" applyAlignment="1">
      <alignment horizontal="center" vertical="center"/>
    </xf>
    <xf numFmtId="0" fontId="10" fillId="2" borderId="0" xfId="0" applyFont="1" applyFill="1"/>
    <xf numFmtId="0" fontId="15" fillId="2" borderId="0" xfId="10" applyFont="1" applyFill="1" applyAlignment="1">
      <alignment horizontal="center" vertical="center" wrapText="1"/>
    </xf>
    <xf numFmtId="0" fontId="15" fillId="2" borderId="0" xfId="10" applyFont="1" applyFill="1" applyAlignment="1">
      <alignment vertical="center" wrapText="1"/>
    </xf>
    <xf numFmtId="0" fontId="15" fillId="2" borderId="0" xfId="10" applyFont="1" applyFill="1" applyAlignment="1">
      <alignment vertical="center"/>
    </xf>
    <xf numFmtId="0" fontId="10" fillId="2" borderId="0" xfId="0" applyFont="1" applyFill="1" applyAlignment="1">
      <alignment horizontal="center" vertical="center" wrapText="1"/>
    </xf>
    <xf numFmtId="0" fontId="10" fillId="2" borderId="0" xfId="11" quotePrefix="1" applyFont="1" applyFill="1"/>
    <xf numFmtId="0" fontId="0" fillId="2" borderId="0" xfId="0" applyFill="1"/>
    <xf numFmtId="2" fontId="10" fillId="2" borderId="0" xfId="0" applyNumberFormat="1" applyFont="1" applyFill="1" applyAlignment="1">
      <alignment horizontal="center"/>
    </xf>
    <xf numFmtId="166" fontId="10" fillId="2" borderId="0" xfId="0" applyNumberFormat="1" applyFont="1" applyFill="1"/>
    <xf numFmtId="2" fontId="10" fillId="2" borderId="0" xfId="0" applyNumberFormat="1" applyFont="1" applyFill="1"/>
    <xf numFmtId="0" fontId="15" fillId="2" borderId="0" xfId="10" applyFont="1" applyFill="1" applyAlignment="1" applyProtection="1">
      <alignment vertical="center"/>
      <protection locked="0"/>
    </xf>
    <xf numFmtId="0" fontId="10" fillId="2" borderId="0" xfId="11" applyFont="1" applyFill="1"/>
    <xf numFmtId="0" fontId="10" fillId="2" borderId="0" xfId="0" applyFont="1" applyFill="1" applyAlignment="1">
      <alignment horizontal="center"/>
    </xf>
    <xf numFmtId="0" fontId="10" fillId="2" borderId="0" xfId="6" applyFont="1" applyFill="1"/>
    <xf numFmtId="0" fontId="20" fillId="2" borderId="0" xfId="6" applyFont="1" applyFill="1"/>
    <xf numFmtId="0" fontId="21" fillId="0" borderId="0" xfId="12" applyFont="1" applyAlignment="1" applyProtection="1">
      <alignment horizontal="left" vertical="center"/>
    </xf>
    <xf numFmtId="166" fontId="22" fillId="2" borderId="0" xfId="6" applyNumberFormat="1" applyFont="1" applyFill="1" applyAlignment="1">
      <alignment horizontal="center"/>
    </xf>
    <xf numFmtId="166" fontId="10" fillId="2" borderId="0" xfId="6" applyNumberFormat="1" applyFont="1" applyFill="1" applyAlignment="1">
      <alignment horizontal="center"/>
    </xf>
    <xf numFmtId="166" fontId="10" fillId="2" borderId="0" xfId="6" applyNumberFormat="1" applyFont="1" applyFill="1" applyAlignment="1">
      <alignment horizontal="center" vertical="center" wrapText="1"/>
    </xf>
    <xf numFmtId="0" fontId="10" fillId="2" borderId="0" xfId="6" applyFont="1" applyFill="1" applyAlignment="1">
      <alignment wrapText="1"/>
    </xf>
    <xf numFmtId="9" fontId="10" fillId="2" borderId="0" xfId="2" applyFont="1" applyFill="1"/>
    <xf numFmtId="3" fontId="10" fillId="2" borderId="0" xfId="6" applyNumberFormat="1" applyFont="1" applyFill="1"/>
    <xf numFmtId="0" fontId="15" fillId="0" borderId="0" xfId="3" applyFont="1" applyAlignment="1">
      <alignment vertical="center"/>
    </xf>
    <xf numFmtId="0" fontId="15" fillId="0" borderId="0" xfId="7" applyFont="1" applyAlignment="1">
      <alignment vertical="center"/>
    </xf>
    <xf numFmtId="0" fontId="23" fillId="0" borderId="0" xfId="0" applyFont="1"/>
    <xf numFmtId="0" fontId="5" fillId="0" borderId="0" xfId="0" applyFont="1"/>
    <xf numFmtId="49" fontId="5" fillId="0" borderId="0" xfId="0" applyNumberFormat="1" applyFont="1"/>
    <xf numFmtId="3" fontId="5" fillId="0" borderId="0" xfId="0" applyNumberFormat="1" applyFont="1"/>
    <xf numFmtId="9" fontId="23" fillId="0" borderId="0" xfId="2" applyFont="1"/>
    <xf numFmtId="0" fontId="24" fillId="0" borderId="0" xfId="3" applyFont="1" applyAlignment="1">
      <alignment vertical="center"/>
    </xf>
    <xf numFmtId="0" fontId="9" fillId="0" borderId="0" xfId="0" applyFont="1"/>
    <xf numFmtId="0" fontId="24" fillId="0" borderId="0" xfId="7" applyFont="1" applyAlignment="1">
      <alignment vertical="center"/>
    </xf>
    <xf numFmtId="0" fontId="2" fillId="0" borderId="0" xfId="0" applyFont="1"/>
    <xf numFmtId="9" fontId="0" fillId="0" borderId="0" xfId="2" applyFont="1"/>
    <xf numFmtId="0" fontId="5" fillId="0" borderId="0" xfId="13"/>
    <xf numFmtId="0" fontId="25" fillId="0" borderId="0" xfId="13" applyFont="1" applyAlignment="1">
      <alignment horizontal="center"/>
    </xf>
    <xf numFmtId="9" fontId="25" fillId="0" borderId="0" xfId="14" applyFont="1" applyAlignment="1">
      <alignment horizontal="center"/>
    </xf>
    <xf numFmtId="9" fontId="0" fillId="0" borderId="0" xfId="14" applyFont="1"/>
    <xf numFmtId="0" fontId="5" fillId="0" borderId="0" xfId="13" applyAlignment="1">
      <alignment wrapText="1"/>
    </xf>
    <xf numFmtId="0" fontId="25" fillId="0" borderId="0" xfId="13" applyFont="1" applyAlignment="1">
      <alignment horizontal="center" wrapText="1"/>
    </xf>
    <xf numFmtId="9" fontId="25" fillId="0" borderId="0" xfId="14" applyFont="1" applyAlignment="1">
      <alignment horizontal="center" wrapText="1"/>
    </xf>
    <xf numFmtId="9" fontId="0" fillId="0" borderId="0" xfId="14" applyFont="1" applyAlignment="1">
      <alignment wrapText="1"/>
    </xf>
    <xf numFmtId="0" fontId="5" fillId="0" borderId="0" xfId="13" applyAlignment="1">
      <alignment horizontal="center" vertical="center" wrapText="1"/>
    </xf>
    <xf numFmtId="0" fontId="5" fillId="0" borderId="0" xfId="13" applyAlignment="1">
      <alignment horizontal="center"/>
    </xf>
    <xf numFmtId="165" fontId="5" fillId="0" borderId="0" xfId="13" applyNumberFormat="1"/>
    <xf numFmtId="14" fontId="5" fillId="0" borderId="0" xfId="13" applyNumberFormat="1"/>
    <xf numFmtId="3" fontId="5" fillId="0" borderId="0" xfId="13" applyNumberFormat="1"/>
    <xf numFmtId="0" fontId="25" fillId="0" borderId="0" xfId="13" applyFont="1"/>
    <xf numFmtId="3" fontId="5" fillId="3" borderId="0" xfId="13" applyNumberFormat="1" applyFill="1"/>
    <xf numFmtId="0" fontId="5" fillId="0" borderId="0" xfId="13" applyAlignment="1">
      <alignment horizontal="right"/>
    </xf>
    <xf numFmtId="0" fontId="5" fillId="0" borderId="0" xfId="13" applyAlignment="1">
      <alignment horizontal="center" wrapText="1"/>
    </xf>
    <xf numFmtId="165" fontId="5" fillId="0" borderId="0" xfId="13" applyNumberFormat="1" applyAlignment="1">
      <alignment wrapText="1"/>
    </xf>
    <xf numFmtId="1" fontId="5" fillId="0" borderId="0" xfId="13" applyNumberFormat="1" applyAlignment="1">
      <alignment horizontal="center"/>
    </xf>
    <xf numFmtId="2" fontId="5" fillId="0" borderId="0" xfId="13" applyNumberFormat="1"/>
    <xf numFmtId="167" fontId="0" fillId="0" borderId="0" xfId="14" applyNumberFormat="1" applyFont="1"/>
    <xf numFmtId="1" fontId="0" fillId="0" borderId="0" xfId="14" applyNumberFormat="1" applyFont="1" applyAlignment="1">
      <alignment horizontal="center"/>
    </xf>
    <xf numFmtId="0" fontId="2" fillId="0" borderId="1" xfId="13" applyFont="1" applyBorder="1"/>
    <xf numFmtId="0" fontId="2" fillId="0" borderId="2" xfId="13" applyFont="1" applyBorder="1"/>
    <xf numFmtId="0" fontId="2" fillId="0" borderId="3" xfId="13" applyFont="1" applyBorder="1"/>
    <xf numFmtId="49" fontId="26" fillId="0" borderId="4" xfId="13" applyNumberFormat="1" applyFont="1" applyBorder="1" applyAlignment="1">
      <alignment horizontal="center" vertical="center"/>
    </xf>
    <xf numFmtId="165" fontId="5" fillId="0" borderId="4" xfId="13" applyNumberFormat="1" applyBorder="1" applyAlignment="1">
      <alignment horizontal="center" vertical="center"/>
    </xf>
    <xf numFmtId="165" fontId="5" fillId="0" borderId="5" xfId="13" applyNumberFormat="1" applyBorder="1" applyAlignment="1">
      <alignment horizontal="center" vertical="center"/>
    </xf>
    <xf numFmtId="14" fontId="26" fillId="0" borderId="4" xfId="13" applyNumberFormat="1" applyFont="1" applyBorder="1" applyAlignment="1">
      <alignment horizontal="center" vertical="center"/>
    </xf>
    <xf numFmtId="14" fontId="5" fillId="0" borderId="0" xfId="13" applyNumberFormat="1" applyAlignment="1">
      <alignment horizontal="center" vertical="center"/>
    </xf>
    <xf numFmtId="1" fontId="5" fillId="0" borderId="0" xfId="13" applyNumberFormat="1" applyAlignment="1">
      <alignment horizontal="center" vertical="center"/>
    </xf>
    <xf numFmtId="164" fontId="27" fillId="0" borderId="0" xfId="1" applyNumberFormat="1" applyFont="1"/>
    <xf numFmtId="0" fontId="27" fillId="0" borderId="0" xfId="0" applyFont="1"/>
    <xf numFmtId="14" fontId="0" fillId="0" borderId="0" xfId="0" quotePrefix="1" applyNumberFormat="1" applyAlignment="1">
      <alignment horizontal="center"/>
    </xf>
    <xf numFmtId="14" fontId="0" fillId="0" borderId="0" xfId="0" quotePrefix="1" applyNumberFormat="1"/>
    <xf numFmtId="168" fontId="0" fillId="0" borderId="0" xfId="0" applyNumberFormat="1"/>
    <xf numFmtId="168" fontId="0" fillId="0" borderId="0" xfId="1" applyNumberFormat="1" applyFont="1"/>
    <xf numFmtId="164" fontId="0" fillId="0" borderId="0" xfId="0" applyNumberFormat="1"/>
    <xf numFmtId="0" fontId="27" fillId="0" borderId="0" xfId="0" applyFont="1" applyAlignment="1">
      <alignment horizontal="center"/>
    </xf>
    <xf numFmtId="0" fontId="19" fillId="0" borderId="0" xfId="12"/>
    <xf numFmtId="0" fontId="29" fillId="0" borderId="0" xfId="15" applyFont="1" applyAlignment="1">
      <alignment horizontal="left" vertical="center"/>
    </xf>
    <xf numFmtId="0" fontId="30" fillId="0" borderId="2" xfId="15" applyFont="1" applyBorder="1" applyAlignment="1">
      <alignment horizontal="center" vertical="center" wrapText="1"/>
    </xf>
    <xf numFmtId="0" fontId="30" fillId="0" borderId="3" xfId="15" applyFont="1" applyBorder="1" applyAlignment="1">
      <alignment horizontal="center" vertical="center" wrapText="1"/>
    </xf>
    <xf numFmtId="0" fontId="30" fillId="0" borderId="0" xfId="15" applyFont="1" applyAlignment="1">
      <alignment horizontal="left" indent="1"/>
    </xf>
    <xf numFmtId="3" fontId="30" fillId="0" borderId="0" xfId="15" applyNumberFormat="1" applyFont="1" applyAlignment="1">
      <alignment horizontal="right"/>
    </xf>
    <xf numFmtId="0" fontId="29" fillId="0" borderId="0" xfId="15" applyFont="1"/>
    <xf numFmtId="3" fontId="29" fillId="0" borderId="0" xfId="15" applyNumberFormat="1" applyFont="1" applyAlignment="1">
      <alignment horizontal="right"/>
    </xf>
    <xf numFmtId="0" fontId="33" fillId="0" borderId="0" xfId="16" applyFont="1"/>
    <xf numFmtId="164" fontId="32" fillId="0" borderId="0" xfId="1" applyNumberFormat="1" applyFont="1" applyFill="1"/>
    <xf numFmtId="0" fontId="32" fillId="0" borderId="0" xfId="0" applyFont="1"/>
    <xf numFmtId="0" fontId="35" fillId="0" borderId="0" xfId="17" applyFont="1"/>
    <xf numFmtId="0" fontId="32" fillId="0" borderId="0" xfId="0" applyFont="1" applyAlignment="1">
      <alignment horizontal="left"/>
    </xf>
    <xf numFmtId="0" fontId="32" fillId="0" borderId="0" xfId="0" applyFont="1" applyAlignment="1">
      <alignment horizontal="right"/>
    </xf>
    <xf numFmtId="0" fontId="32" fillId="0" borderId="0" xfId="0" applyFont="1" applyAlignment="1">
      <alignment horizontal="left" vertical="center"/>
    </xf>
    <xf numFmtId="2" fontId="32" fillId="0" borderId="0" xfId="0" applyNumberFormat="1" applyFont="1"/>
    <xf numFmtId="14" fontId="32" fillId="0" borderId="0" xfId="1" applyNumberFormat="1" applyFont="1" applyFill="1"/>
    <xf numFmtId="14" fontId="32" fillId="0" borderId="0" xfId="0" applyNumberFormat="1" applyFont="1"/>
    <xf numFmtId="0" fontId="36" fillId="0" borderId="0" xfId="0" applyFont="1"/>
    <xf numFmtId="169" fontId="0" fillId="0" borderId="0" xfId="0" applyNumberFormat="1"/>
    <xf numFmtId="3" fontId="0" fillId="0" borderId="0" xfId="0" applyNumberFormat="1"/>
    <xf numFmtId="2" fontId="0" fillId="0" borderId="0" xfId="0" applyNumberFormat="1"/>
    <xf numFmtId="0" fontId="37" fillId="0" borderId="0" xfId="0" applyFont="1"/>
    <xf numFmtId="0" fontId="17" fillId="0" borderId="0" xfId="18"/>
    <xf numFmtId="3" fontId="17" fillId="0" borderId="0" xfId="18" applyNumberFormat="1"/>
    <xf numFmtId="170" fontId="0" fillId="0" borderId="0" xfId="0" applyNumberFormat="1" applyAlignment="1">
      <alignment horizontal="center"/>
    </xf>
    <xf numFmtId="171" fontId="0" fillId="0" borderId="0" xfId="0" applyNumberFormat="1"/>
    <xf numFmtId="164" fontId="27" fillId="0" borderId="0" xfId="1" applyNumberFormat="1" applyFont="1" applyAlignment="1">
      <alignment horizontal="center"/>
    </xf>
    <xf numFmtId="0" fontId="0" fillId="4" borderId="3" xfId="0" applyFill="1" applyBorder="1" applyAlignment="1">
      <alignment horizontal="center" vertical="center"/>
    </xf>
    <xf numFmtId="0" fontId="0" fillId="4" borderId="3" xfId="0" applyFill="1" applyBorder="1" applyAlignment="1">
      <alignment horizontal="center" vertical="center" wrapText="1"/>
    </xf>
    <xf numFmtId="0" fontId="0" fillId="0" borderId="0" xfId="0" applyAlignment="1">
      <alignment vertical="center"/>
    </xf>
    <xf numFmtId="0" fontId="0" fillId="0" borderId="3" xfId="0" applyBorder="1" applyAlignment="1">
      <alignment vertical="center"/>
    </xf>
    <xf numFmtId="165" fontId="0" fillId="0" borderId="3" xfId="0" applyNumberFormat="1" applyBorder="1" applyAlignment="1">
      <alignment vertical="center"/>
    </xf>
    <xf numFmtId="0" fontId="2" fillId="0" borderId="3" xfId="0" applyFont="1" applyBorder="1" applyAlignment="1">
      <alignment vertical="center"/>
    </xf>
    <xf numFmtId="165" fontId="2" fillId="0" borderId="3" xfId="0" applyNumberFormat="1" applyFont="1" applyBorder="1" applyAlignment="1">
      <alignment vertical="center"/>
    </xf>
    <xf numFmtId="0" fontId="23" fillId="2" borderId="0" xfId="0" applyFont="1" applyFill="1"/>
    <xf numFmtId="49" fontId="23" fillId="2" borderId="0" xfId="0" applyNumberFormat="1" applyFont="1" applyFill="1"/>
    <xf numFmtId="0" fontId="39" fillId="2" borderId="0" xfId="19" applyFill="1"/>
    <xf numFmtId="49" fontId="0" fillId="2" borderId="0" xfId="0" applyNumberFormat="1" applyFill="1"/>
    <xf numFmtId="164" fontId="0" fillId="2" borderId="0" xfId="1" applyNumberFormat="1" applyFont="1" applyFill="1"/>
    <xf numFmtId="0" fontId="40" fillId="2" borderId="0" xfId="19" applyFont="1" applyFill="1"/>
    <xf numFmtId="0" fontId="41" fillId="2" borderId="0" xfId="0" applyFont="1" applyFill="1"/>
    <xf numFmtId="0" fontId="0" fillId="2" borderId="0" xfId="0" applyFill="1" applyAlignment="1">
      <alignment horizontal="center" vertical="center"/>
    </xf>
    <xf numFmtId="0" fontId="42" fillId="2" borderId="0" xfId="0" applyFont="1" applyFill="1"/>
    <xf numFmtId="170" fontId="0" fillId="0" borderId="0" xfId="0" applyNumberFormat="1"/>
    <xf numFmtId="10" fontId="0" fillId="0" borderId="0" xfId="2" applyNumberFormat="1" applyFont="1" applyAlignment="1">
      <alignment horizontal="center"/>
    </xf>
    <xf numFmtId="0" fontId="24" fillId="0" borderId="0" xfId="0" applyFont="1" applyAlignment="1">
      <alignment horizontal="left" vertical="center" readingOrder="1"/>
    </xf>
    <xf numFmtId="0" fontId="24" fillId="0" borderId="0" xfId="0" applyFont="1"/>
    <xf numFmtId="0" fontId="43" fillId="0" borderId="6" xfId="0" applyFont="1" applyBorder="1"/>
    <xf numFmtId="0" fontId="43" fillId="0" borderId="0" xfId="0" applyFont="1"/>
    <xf numFmtId="0" fontId="0" fillId="0" borderId="0" xfId="0" applyAlignment="1">
      <alignment horizontal="left"/>
    </xf>
    <xf numFmtId="0" fontId="44" fillId="2" borderId="0" xfId="0" applyFont="1" applyFill="1" applyAlignment="1">
      <alignment horizontal="center" vertical="top"/>
    </xf>
    <xf numFmtId="0" fontId="45" fillId="2" borderId="0" xfId="0" applyFont="1" applyFill="1" applyAlignment="1">
      <alignment horizontal="left" vertical="top"/>
    </xf>
    <xf numFmtId="16" fontId="19" fillId="0" borderId="0" xfId="12" quotePrefix="1" applyNumberFormat="1"/>
    <xf numFmtId="0" fontId="19" fillId="0" borderId="0" xfId="12" quotePrefix="1"/>
    <xf numFmtId="0" fontId="19" fillId="0" borderId="0" xfId="12" quotePrefix="1" applyFill="1"/>
    <xf numFmtId="0" fontId="46" fillId="2" borderId="0" xfId="0" applyFont="1" applyFill="1" applyAlignment="1">
      <alignment horizontal="left" vertical="top"/>
    </xf>
    <xf numFmtId="0" fontId="43" fillId="0" borderId="7" xfId="0" applyFont="1" applyBorder="1" applyAlignment="1">
      <alignment horizontal="justify" vertical="center" wrapText="1"/>
    </xf>
    <xf numFmtId="0" fontId="43" fillId="0" borderId="8" xfId="0" applyFont="1" applyBorder="1" applyAlignment="1">
      <alignment horizontal="justify" vertical="center" wrapText="1"/>
    </xf>
    <xf numFmtId="0" fontId="10" fillId="0" borderId="8" xfId="0" applyFont="1" applyBorder="1" applyAlignment="1">
      <alignment horizontal="center" vertical="center" wrapText="1"/>
    </xf>
    <xf numFmtId="0" fontId="9" fillId="0" borderId="8" xfId="0" applyFont="1" applyBorder="1" applyAlignment="1">
      <alignment horizontal="center" vertical="center" wrapText="1"/>
    </xf>
    <xf numFmtId="0" fontId="48" fillId="0" borderId="8" xfId="0" applyFont="1" applyBorder="1" applyAlignment="1">
      <alignment horizontal="center" vertical="center" wrapText="1"/>
    </xf>
    <xf numFmtId="0" fontId="47" fillId="0" borderId="8" xfId="0" applyFont="1" applyBorder="1" applyAlignment="1">
      <alignment horizontal="center" vertical="center" wrapText="1"/>
    </xf>
    <xf numFmtId="0" fontId="10" fillId="0" borderId="9" xfId="0" applyFont="1" applyBorder="1" applyAlignment="1">
      <alignment horizontal="justify" vertical="center" wrapText="1"/>
    </xf>
    <xf numFmtId="14" fontId="0" fillId="0" borderId="0" xfId="0" applyNumberFormat="1"/>
    <xf numFmtId="0" fontId="0" fillId="2" borderId="0" xfId="0" applyFill="1" applyAlignment="1">
      <alignment horizontal="center"/>
    </xf>
    <xf numFmtId="1" fontId="0" fillId="0" borderId="0" xfId="2" applyNumberFormat="1" applyFont="1"/>
    <xf numFmtId="1" fontId="0" fillId="0" borderId="0" xfId="0" applyNumberFormat="1"/>
    <xf numFmtId="0" fontId="0" fillId="4" borderId="3" xfId="0" applyFill="1" applyBorder="1" applyAlignment="1">
      <alignment horizontal="center" vertical="center"/>
    </xf>
    <xf numFmtId="0" fontId="0" fillId="4" borderId="3" xfId="0" applyFill="1" applyBorder="1" applyAlignment="1">
      <alignment horizontal="center" vertical="center" wrapText="1"/>
    </xf>
    <xf numFmtId="0" fontId="0" fillId="4" borderId="1" xfId="0" applyFill="1" applyBorder="1" applyAlignment="1">
      <alignment horizontal="center" vertical="center"/>
    </xf>
    <xf numFmtId="0" fontId="0" fillId="4" borderId="10" xfId="0" applyFill="1" applyBorder="1" applyAlignment="1">
      <alignment horizontal="center" vertical="center"/>
    </xf>
    <xf numFmtId="0" fontId="5" fillId="0" borderId="0" xfId="13" applyAlignment="1">
      <alignment horizontal="center" vertical="center" wrapText="1"/>
    </xf>
    <xf numFmtId="0" fontId="0" fillId="2" borderId="0" xfId="0" applyFill="1" applyAlignment="1">
      <alignment horizontal="center"/>
    </xf>
  </cellXfs>
  <cellStyles count="20">
    <cellStyle name="Ezres" xfId="1" builtinId="3"/>
    <cellStyle name="Hivatkozás" xfId="12" builtinId="8"/>
    <cellStyle name="Hivatkozás 2" xfId="19" xr:uid="{8966152E-D5D2-4528-85E0-694881878F08}"/>
    <cellStyle name="Hyperlink 6" xfId="5" xr:uid="{1A8DD9E0-DE70-4905-8EB3-1CF3F990604D}"/>
    <cellStyle name="Normál" xfId="0" builtinId="0"/>
    <cellStyle name="Normal 11 3" xfId="11" xr:uid="{E9AE2621-B592-4271-BD4F-22009D4755FD}"/>
    <cellStyle name="Normal 133 2" xfId="4" xr:uid="{A39115DD-3E95-44C3-8DDE-C30EC58276BE}"/>
    <cellStyle name="Normal 18 3 2 4" xfId="17" xr:uid="{3BFFEF47-A3FB-493E-8EEC-B446DDB1C2D6}"/>
    <cellStyle name="Normal 2" xfId="9" xr:uid="{2BBF032B-DCB3-46BE-9C70-24344A78B535}"/>
    <cellStyle name="Normál 2" xfId="10" xr:uid="{FC49CB61-CA4E-4513-91B5-68F9AD82597A}"/>
    <cellStyle name="Normal 2 3 2 2" xfId="8" xr:uid="{70B8C15E-3C41-48D0-9E43-A902C5D99A5D}"/>
    <cellStyle name="Normal 2 5 2" xfId="16" xr:uid="{4AEE327B-2CF6-4AC7-9B12-378618348E33}"/>
    <cellStyle name="Normal 3" xfId="6" xr:uid="{F4F941F3-B324-4588-9F63-A8AD65810F84}"/>
    <cellStyle name="Normál 3" xfId="13" xr:uid="{2049F540-7675-45B4-97E2-03062C0BB361}"/>
    <cellStyle name="Normal 5" xfId="18" xr:uid="{DB9669CD-0C66-4B57-882E-E912A50EAC2B}"/>
    <cellStyle name="Normál 5" xfId="15" xr:uid="{43C0E67A-6748-47D4-9756-313D6D5AF05B}"/>
    <cellStyle name="Normal_aktuális_témák_cds" xfId="3" xr:uid="{4E5C6E7F-70B1-41C0-8C23-D51E144EF4A5}"/>
    <cellStyle name="Normal_aktuális_témák_lakasar" xfId="7" xr:uid="{3229EAD1-CB84-450C-8D39-2DD5AC6C7D33}"/>
    <cellStyle name="Százalék" xfId="2" builtinId="5"/>
    <cellStyle name="Százalék 2" xfId="14" xr:uid="{2E8FC009-98E2-4BD4-B159-93C7116097DA}"/>
  </cellStyles>
  <dxfs count="0"/>
  <tableStyles count="0" defaultTableStyle="TableStyleMedium2" defaultPivotStyle="PivotStyleLight16"/>
  <colors>
    <mruColors>
      <color rgb="FF002060"/>
      <color rgb="FF0C2148"/>
      <color rgb="FFDA0000"/>
      <color rgb="FFB4DAE0"/>
      <color rgb="FF8FC8D1"/>
      <color rgb="FFDAEDF0"/>
      <color rgb="FFFF8A8A"/>
      <color rgb="FFE57200"/>
      <color rgb="FFF6A800"/>
      <color rgb="FF1B4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8.xml"/><Relationship Id="rId84" Type="http://schemas.openxmlformats.org/officeDocument/2006/relationships/externalLink" Target="externalLinks/externalLink29.xml"/><Relationship Id="rId138" Type="http://schemas.openxmlformats.org/officeDocument/2006/relationships/externalLink" Target="externalLinks/externalLink83.xml"/><Relationship Id="rId159" Type="http://schemas.openxmlformats.org/officeDocument/2006/relationships/externalLink" Target="externalLinks/externalLink104.xml"/><Relationship Id="rId170" Type="http://schemas.openxmlformats.org/officeDocument/2006/relationships/externalLink" Target="externalLinks/externalLink115.xml"/><Relationship Id="rId191" Type="http://schemas.openxmlformats.org/officeDocument/2006/relationships/externalLink" Target="externalLinks/externalLink136.xml"/><Relationship Id="rId205" Type="http://schemas.openxmlformats.org/officeDocument/2006/relationships/externalLink" Target="externalLinks/externalLink150.xml"/><Relationship Id="rId226" Type="http://schemas.openxmlformats.org/officeDocument/2006/relationships/styles" Target="styles.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9.xml"/><Relationship Id="rId128" Type="http://schemas.openxmlformats.org/officeDocument/2006/relationships/externalLink" Target="externalLinks/externalLink73.xml"/><Relationship Id="rId149" Type="http://schemas.openxmlformats.org/officeDocument/2006/relationships/externalLink" Target="externalLinks/externalLink94.xml"/><Relationship Id="rId5" Type="http://schemas.openxmlformats.org/officeDocument/2006/relationships/worksheet" Target="worksheets/sheet5.xml"/><Relationship Id="rId95" Type="http://schemas.openxmlformats.org/officeDocument/2006/relationships/externalLink" Target="externalLinks/externalLink40.xml"/><Relationship Id="rId160" Type="http://schemas.openxmlformats.org/officeDocument/2006/relationships/externalLink" Target="externalLinks/externalLink105.xml"/><Relationship Id="rId181" Type="http://schemas.openxmlformats.org/officeDocument/2006/relationships/externalLink" Target="externalLinks/externalLink126.xml"/><Relationship Id="rId216" Type="http://schemas.openxmlformats.org/officeDocument/2006/relationships/externalLink" Target="externalLinks/externalLink161.xml"/><Relationship Id="rId211" Type="http://schemas.openxmlformats.org/officeDocument/2006/relationships/externalLink" Target="externalLinks/externalLink15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113" Type="http://schemas.openxmlformats.org/officeDocument/2006/relationships/externalLink" Target="externalLinks/externalLink58.xml"/><Relationship Id="rId118" Type="http://schemas.openxmlformats.org/officeDocument/2006/relationships/externalLink" Target="externalLinks/externalLink63.xml"/><Relationship Id="rId134" Type="http://schemas.openxmlformats.org/officeDocument/2006/relationships/externalLink" Target="externalLinks/externalLink79.xml"/><Relationship Id="rId139" Type="http://schemas.openxmlformats.org/officeDocument/2006/relationships/externalLink" Target="externalLinks/externalLink84.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150" Type="http://schemas.openxmlformats.org/officeDocument/2006/relationships/externalLink" Target="externalLinks/externalLink95.xml"/><Relationship Id="rId155" Type="http://schemas.openxmlformats.org/officeDocument/2006/relationships/externalLink" Target="externalLinks/externalLink100.xml"/><Relationship Id="rId171" Type="http://schemas.openxmlformats.org/officeDocument/2006/relationships/externalLink" Target="externalLinks/externalLink116.xml"/><Relationship Id="rId176" Type="http://schemas.openxmlformats.org/officeDocument/2006/relationships/externalLink" Target="externalLinks/externalLink121.xml"/><Relationship Id="rId192" Type="http://schemas.openxmlformats.org/officeDocument/2006/relationships/externalLink" Target="externalLinks/externalLink137.xml"/><Relationship Id="rId197" Type="http://schemas.openxmlformats.org/officeDocument/2006/relationships/externalLink" Target="externalLinks/externalLink142.xml"/><Relationship Id="rId206" Type="http://schemas.openxmlformats.org/officeDocument/2006/relationships/externalLink" Target="externalLinks/externalLink151.xml"/><Relationship Id="rId227" Type="http://schemas.openxmlformats.org/officeDocument/2006/relationships/sharedStrings" Target="sharedStrings.xml"/><Relationship Id="rId201" Type="http://schemas.openxmlformats.org/officeDocument/2006/relationships/externalLink" Target="externalLinks/externalLink146.xml"/><Relationship Id="rId222" Type="http://schemas.openxmlformats.org/officeDocument/2006/relationships/externalLink" Target="externalLinks/externalLink16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24" Type="http://schemas.openxmlformats.org/officeDocument/2006/relationships/externalLink" Target="externalLinks/externalLink69.xml"/><Relationship Id="rId129" Type="http://schemas.openxmlformats.org/officeDocument/2006/relationships/externalLink" Target="externalLinks/externalLink74.xml"/><Relationship Id="rId54" Type="http://schemas.openxmlformats.org/officeDocument/2006/relationships/worksheet" Target="worksheets/sheet54.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40" Type="http://schemas.openxmlformats.org/officeDocument/2006/relationships/externalLink" Target="externalLinks/externalLink85.xml"/><Relationship Id="rId145" Type="http://schemas.openxmlformats.org/officeDocument/2006/relationships/externalLink" Target="externalLinks/externalLink90.xml"/><Relationship Id="rId161" Type="http://schemas.openxmlformats.org/officeDocument/2006/relationships/externalLink" Target="externalLinks/externalLink106.xml"/><Relationship Id="rId166" Type="http://schemas.openxmlformats.org/officeDocument/2006/relationships/externalLink" Target="externalLinks/externalLink111.xml"/><Relationship Id="rId182" Type="http://schemas.openxmlformats.org/officeDocument/2006/relationships/externalLink" Target="externalLinks/externalLink127.xml"/><Relationship Id="rId187" Type="http://schemas.openxmlformats.org/officeDocument/2006/relationships/externalLink" Target="externalLinks/externalLink132.xml"/><Relationship Id="rId217" Type="http://schemas.openxmlformats.org/officeDocument/2006/relationships/externalLink" Target="externalLinks/externalLink162.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57.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9.xml"/><Relationship Id="rId119" Type="http://schemas.openxmlformats.org/officeDocument/2006/relationships/externalLink" Target="externalLinks/externalLink64.xml"/><Relationship Id="rId44" Type="http://schemas.openxmlformats.org/officeDocument/2006/relationships/worksheet" Target="worksheets/sheet44.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130" Type="http://schemas.openxmlformats.org/officeDocument/2006/relationships/externalLink" Target="externalLinks/externalLink75.xml"/><Relationship Id="rId135" Type="http://schemas.openxmlformats.org/officeDocument/2006/relationships/externalLink" Target="externalLinks/externalLink80.xml"/><Relationship Id="rId151" Type="http://schemas.openxmlformats.org/officeDocument/2006/relationships/externalLink" Target="externalLinks/externalLink96.xml"/><Relationship Id="rId156" Type="http://schemas.openxmlformats.org/officeDocument/2006/relationships/externalLink" Target="externalLinks/externalLink101.xml"/><Relationship Id="rId177" Type="http://schemas.openxmlformats.org/officeDocument/2006/relationships/externalLink" Target="externalLinks/externalLink122.xml"/><Relationship Id="rId198" Type="http://schemas.openxmlformats.org/officeDocument/2006/relationships/externalLink" Target="externalLinks/externalLink143.xml"/><Relationship Id="rId172" Type="http://schemas.openxmlformats.org/officeDocument/2006/relationships/externalLink" Target="externalLinks/externalLink117.xml"/><Relationship Id="rId193" Type="http://schemas.openxmlformats.org/officeDocument/2006/relationships/externalLink" Target="externalLinks/externalLink138.xml"/><Relationship Id="rId202" Type="http://schemas.openxmlformats.org/officeDocument/2006/relationships/externalLink" Target="externalLinks/externalLink147.xml"/><Relationship Id="rId207" Type="http://schemas.openxmlformats.org/officeDocument/2006/relationships/externalLink" Target="externalLinks/externalLink152.xml"/><Relationship Id="rId223" Type="http://schemas.openxmlformats.org/officeDocument/2006/relationships/externalLink" Target="externalLinks/externalLink168.xml"/><Relationship Id="rId228"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externalLink" Target="externalLinks/externalLink65.xml"/><Relationship Id="rId125" Type="http://schemas.openxmlformats.org/officeDocument/2006/relationships/externalLink" Target="externalLinks/externalLink70.xml"/><Relationship Id="rId141" Type="http://schemas.openxmlformats.org/officeDocument/2006/relationships/externalLink" Target="externalLinks/externalLink86.xml"/><Relationship Id="rId146" Type="http://schemas.openxmlformats.org/officeDocument/2006/relationships/externalLink" Target="externalLinks/externalLink91.xml"/><Relationship Id="rId167" Type="http://schemas.openxmlformats.org/officeDocument/2006/relationships/externalLink" Target="externalLinks/externalLink112.xml"/><Relationship Id="rId188" Type="http://schemas.openxmlformats.org/officeDocument/2006/relationships/externalLink" Target="externalLinks/externalLink133.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162" Type="http://schemas.openxmlformats.org/officeDocument/2006/relationships/externalLink" Target="externalLinks/externalLink107.xml"/><Relationship Id="rId183" Type="http://schemas.openxmlformats.org/officeDocument/2006/relationships/externalLink" Target="externalLinks/externalLink128.xml"/><Relationship Id="rId213" Type="http://schemas.openxmlformats.org/officeDocument/2006/relationships/externalLink" Target="externalLinks/externalLink158.xml"/><Relationship Id="rId218" Type="http://schemas.openxmlformats.org/officeDocument/2006/relationships/externalLink" Target="externalLinks/externalLink16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131" Type="http://schemas.openxmlformats.org/officeDocument/2006/relationships/externalLink" Target="externalLinks/externalLink76.xml"/><Relationship Id="rId136" Type="http://schemas.openxmlformats.org/officeDocument/2006/relationships/externalLink" Target="externalLinks/externalLink81.xml"/><Relationship Id="rId157" Type="http://schemas.openxmlformats.org/officeDocument/2006/relationships/externalLink" Target="externalLinks/externalLink102.xml"/><Relationship Id="rId178" Type="http://schemas.openxmlformats.org/officeDocument/2006/relationships/externalLink" Target="externalLinks/externalLink123.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52" Type="http://schemas.openxmlformats.org/officeDocument/2006/relationships/externalLink" Target="externalLinks/externalLink97.xml"/><Relationship Id="rId173" Type="http://schemas.openxmlformats.org/officeDocument/2006/relationships/externalLink" Target="externalLinks/externalLink118.xml"/><Relationship Id="rId194" Type="http://schemas.openxmlformats.org/officeDocument/2006/relationships/externalLink" Target="externalLinks/externalLink139.xml"/><Relationship Id="rId199" Type="http://schemas.openxmlformats.org/officeDocument/2006/relationships/externalLink" Target="externalLinks/externalLink144.xml"/><Relationship Id="rId203" Type="http://schemas.openxmlformats.org/officeDocument/2006/relationships/externalLink" Target="externalLinks/externalLink148.xml"/><Relationship Id="rId208" Type="http://schemas.openxmlformats.org/officeDocument/2006/relationships/externalLink" Target="externalLinks/externalLink153.xml"/><Relationship Id="rId19" Type="http://schemas.openxmlformats.org/officeDocument/2006/relationships/worksheet" Target="worksheets/sheet19.xml"/><Relationship Id="rId224" Type="http://schemas.openxmlformats.org/officeDocument/2006/relationships/externalLink" Target="externalLinks/externalLink16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26" Type="http://schemas.openxmlformats.org/officeDocument/2006/relationships/externalLink" Target="externalLinks/externalLink71.xml"/><Relationship Id="rId147" Type="http://schemas.openxmlformats.org/officeDocument/2006/relationships/externalLink" Target="externalLinks/externalLink92.xml"/><Relationship Id="rId168" Type="http://schemas.openxmlformats.org/officeDocument/2006/relationships/externalLink" Target="externalLinks/externalLink1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externalLink" Target="externalLinks/externalLink66.xml"/><Relationship Id="rId142" Type="http://schemas.openxmlformats.org/officeDocument/2006/relationships/externalLink" Target="externalLinks/externalLink87.xml"/><Relationship Id="rId163" Type="http://schemas.openxmlformats.org/officeDocument/2006/relationships/externalLink" Target="externalLinks/externalLink108.xml"/><Relationship Id="rId184" Type="http://schemas.openxmlformats.org/officeDocument/2006/relationships/externalLink" Target="externalLinks/externalLink129.xml"/><Relationship Id="rId189" Type="http://schemas.openxmlformats.org/officeDocument/2006/relationships/externalLink" Target="externalLinks/externalLink134.xml"/><Relationship Id="rId219" Type="http://schemas.openxmlformats.org/officeDocument/2006/relationships/externalLink" Target="externalLinks/externalLink164.xml"/><Relationship Id="rId3" Type="http://schemas.openxmlformats.org/officeDocument/2006/relationships/worksheet" Target="worksheets/sheet3.xml"/><Relationship Id="rId214" Type="http://schemas.openxmlformats.org/officeDocument/2006/relationships/externalLink" Target="externalLinks/externalLink15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116" Type="http://schemas.openxmlformats.org/officeDocument/2006/relationships/externalLink" Target="externalLinks/externalLink61.xml"/><Relationship Id="rId137" Type="http://schemas.openxmlformats.org/officeDocument/2006/relationships/externalLink" Target="externalLinks/externalLink82.xml"/><Relationship Id="rId158" Type="http://schemas.openxmlformats.org/officeDocument/2006/relationships/externalLink" Target="externalLinks/externalLink10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111" Type="http://schemas.openxmlformats.org/officeDocument/2006/relationships/externalLink" Target="externalLinks/externalLink56.xml"/><Relationship Id="rId132" Type="http://schemas.openxmlformats.org/officeDocument/2006/relationships/externalLink" Target="externalLinks/externalLink77.xml"/><Relationship Id="rId153" Type="http://schemas.openxmlformats.org/officeDocument/2006/relationships/externalLink" Target="externalLinks/externalLink98.xml"/><Relationship Id="rId174" Type="http://schemas.openxmlformats.org/officeDocument/2006/relationships/externalLink" Target="externalLinks/externalLink119.xml"/><Relationship Id="rId179" Type="http://schemas.openxmlformats.org/officeDocument/2006/relationships/externalLink" Target="externalLinks/externalLink124.xml"/><Relationship Id="rId195" Type="http://schemas.openxmlformats.org/officeDocument/2006/relationships/externalLink" Target="externalLinks/externalLink140.xml"/><Relationship Id="rId209" Type="http://schemas.openxmlformats.org/officeDocument/2006/relationships/externalLink" Target="externalLinks/externalLink154.xml"/><Relationship Id="rId190" Type="http://schemas.openxmlformats.org/officeDocument/2006/relationships/externalLink" Target="externalLinks/externalLink135.xml"/><Relationship Id="rId204" Type="http://schemas.openxmlformats.org/officeDocument/2006/relationships/externalLink" Target="externalLinks/externalLink149.xml"/><Relationship Id="rId220" Type="http://schemas.openxmlformats.org/officeDocument/2006/relationships/externalLink" Target="externalLinks/externalLink165.xml"/><Relationship Id="rId225"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27" Type="http://schemas.openxmlformats.org/officeDocument/2006/relationships/externalLink" Target="externalLinks/externalLink7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122" Type="http://schemas.openxmlformats.org/officeDocument/2006/relationships/externalLink" Target="externalLinks/externalLink67.xml"/><Relationship Id="rId143" Type="http://schemas.openxmlformats.org/officeDocument/2006/relationships/externalLink" Target="externalLinks/externalLink88.xml"/><Relationship Id="rId148" Type="http://schemas.openxmlformats.org/officeDocument/2006/relationships/externalLink" Target="externalLinks/externalLink93.xml"/><Relationship Id="rId164" Type="http://schemas.openxmlformats.org/officeDocument/2006/relationships/externalLink" Target="externalLinks/externalLink109.xml"/><Relationship Id="rId169" Type="http://schemas.openxmlformats.org/officeDocument/2006/relationships/externalLink" Target="externalLinks/externalLink114.xml"/><Relationship Id="rId185" Type="http://schemas.openxmlformats.org/officeDocument/2006/relationships/externalLink" Target="externalLinks/externalLink13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5.xml"/><Relationship Id="rId210" Type="http://schemas.openxmlformats.org/officeDocument/2006/relationships/externalLink" Target="externalLinks/externalLink155.xml"/><Relationship Id="rId215" Type="http://schemas.openxmlformats.org/officeDocument/2006/relationships/externalLink" Target="externalLinks/externalLink16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3.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33" Type="http://schemas.openxmlformats.org/officeDocument/2006/relationships/externalLink" Target="externalLinks/externalLink78.xml"/><Relationship Id="rId154" Type="http://schemas.openxmlformats.org/officeDocument/2006/relationships/externalLink" Target="externalLinks/externalLink99.xml"/><Relationship Id="rId175" Type="http://schemas.openxmlformats.org/officeDocument/2006/relationships/externalLink" Target="externalLinks/externalLink120.xml"/><Relationship Id="rId196" Type="http://schemas.openxmlformats.org/officeDocument/2006/relationships/externalLink" Target="externalLinks/externalLink141.xml"/><Relationship Id="rId200" Type="http://schemas.openxmlformats.org/officeDocument/2006/relationships/externalLink" Target="externalLinks/externalLink145.xml"/><Relationship Id="rId16" Type="http://schemas.openxmlformats.org/officeDocument/2006/relationships/worksheet" Target="worksheets/sheet16.xml"/><Relationship Id="rId221" Type="http://schemas.openxmlformats.org/officeDocument/2006/relationships/externalLink" Target="externalLinks/externalLink166.xml"/><Relationship Id="rId37" Type="http://schemas.openxmlformats.org/officeDocument/2006/relationships/worksheet" Target="worksheets/sheet37.xml"/><Relationship Id="rId58" Type="http://schemas.openxmlformats.org/officeDocument/2006/relationships/externalLink" Target="externalLinks/externalLink3.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123" Type="http://schemas.openxmlformats.org/officeDocument/2006/relationships/externalLink" Target="externalLinks/externalLink68.xml"/><Relationship Id="rId144" Type="http://schemas.openxmlformats.org/officeDocument/2006/relationships/externalLink" Target="externalLinks/externalLink89.xml"/><Relationship Id="rId90" Type="http://schemas.openxmlformats.org/officeDocument/2006/relationships/externalLink" Target="externalLinks/externalLink35.xml"/><Relationship Id="rId165" Type="http://schemas.openxmlformats.org/officeDocument/2006/relationships/externalLink" Target="externalLinks/externalLink110.xml"/><Relationship Id="rId186" Type="http://schemas.openxmlformats.org/officeDocument/2006/relationships/externalLink" Target="externalLinks/externalLink13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03.xml"/><Relationship Id="rId1" Type="http://schemas.microsoft.com/office/2011/relationships/chartStyle" Target="style10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19479482540412E-2"/>
          <c:y val="9.7046413502109699E-2"/>
          <c:w val="0.8953610410349192"/>
          <c:h val="0.67028572377819873"/>
        </c:manualLayout>
      </c:layout>
      <c:lineChart>
        <c:grouping val="standard"/>
        <c:varyColors val="0"/>
        <c:ser>
          <c:idx val="0"/>
          <c:order val="0"/>
          <c:tx>
            <c:strRef>
              <c:f>[156]Headline!$B$1</c:f>
              <c:strCache>
                <c:ptCount val="1"/>
                <c:pt idx="0">
                  <c:v>Földgáz</c:v>
                </c:pt>
              </c:strCache>
            </c:strRef>
          </c:tx>
          <c:spPr>
            <a:ln w="28575" cap="rnd">
              <a:solidFill>
                <a:srgbClr val="48A0AC"/>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[156]Headline!$B$2:$B$24</c:f>
              <c:numCache>
                <c:formatCode>General</c:formatCode>
                <c:ptCount val="23"/>
                <c:pt idx="0">
                  <c:v>12.61</c:v>
                </c:pt>
                <c:pt idx="1">
                  <c:v>13.1</c:v>
                </c:pt>
                <c:pt idx="2">
                  <c:v>13.7</c:v>
                </c:pt>
                <c:pt idx="3">
                  <c:v>15.01</c:v>
                </c:pt>
                <c:pt idx="4">
                  <c:v>16.05</c:v>
                </c:pt>
                <c:pt idx="5">
                  <c:v>17.86</c:v>
                </c:pt>
                <c:pt idx="6">
                  <c:v>18.48</c:v>
                </c:pt>
                <c:pt idx="7">
                  <c:v>19.47</c:v>
                </c:pt>
                <c:pt idx="8">
                  <c:v>20.71</c:v>
                </c:pt>
                <c:pt idx="9">
                  <c:v>20.13</c:v>
                </c:pt>
                <c:pt idx="10">
                  <c:v>19.98</c:v>
                </c:pt>
                <c:pt idx="11">
                  <c:v>19.190000000000001</c:v>
                </c:pt>
                <c:pt idx="12">
                  <c:v>16.68</c:v>
                </c:pt>
                <c:pt idx="13">
                  <c:v>14.39</c:v>
                </c:pt>
                <c:pt idx="14">
                  <c:v>12.64</c:v>
                </c:pt>
                <c:pt idx="15">
                  <c:v>13.81</c:v>
                </c:pt>
                <c:pt idx="16">
                  <c:v>16.12</c:v>
                </c:pt>
                <c:pt idx="17">
                  <c:v>17.96</c:v>
                </c:pt>
                <c:pt idx="18">
                  <c:v>16.86</c:v>
                </c:pt>
                <c:pt idx="19">
                  <c:v>19.8</c:v>
                </c:pt>
                <c:pt idx="20">
                  <c:v>20.36</c:v>
                </c:pt>
                <c:pt idx="21">
                  <c:v>19.16</c:v>
                </c:pt>
                <c:pt idx="22">
                  <c:v>19.91</c:v>
                </c:pt>
              </c:numCache>
            </c:numRef>
          </c:val>
          <c:smooth val="0"/>
          <c:extLst>
            <c:ext xmlns:c16="http://schemas.microsoft.com/office/drawing/2014/chart" uri="{C3380CC4-5D6E-409C-BE32-E72D297353CC}">
              <c16:uniqueId val="{00000000-5BEB-4032-B498-3DBAA0392040}"/>
            </c:ext>
          </c:extLst>
        </c:ser>
        <c:ser>
          <c:idx val="1"/>
          <c:order val="1"/>
          <c:tx>
            <c:strRef>
              <c:f>[156]Headline!$C$1</c:f>
              <c:strCache>
                <c:ptCount val="1"/>
                <c:pt idx="0">
                  <c:v>Szén</c:v>
                </c:pt>
              </c:strCache>
            </c:strRef>
          </c:tx>
          <c:spPr>
            <a:ln w="28575" cap="rnd">
              <a:solidFill>
                <a:sysClr val="windowText" lastClr="000000"/>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[156]Headline!$C$2:$C$24</c:f>
              <c:numCache>
                <c:formatCode>General</c:formatCode>
                <c:ptCount val="23"/>
                <c:pt idx="0">
                  <c:v>30.45</c:v>
                </c:pt>
                <c:pt idx="1">
                  <c:v>29.32</c:v>
                </c:pt>
                <c:pt idx="2">
                  <c:v>29.91</c:v>
                </c:pt>
                <c:pt idx="3">
                  <c:v>30.3</c:v>
                </c:pt>
                <c:pt idx="4">
                  <c:v>29.12</c:v>
                </c:pt>
                <c:pt idx="5">
                  <c:v>28.06</c:v>
                </c:pt>
                <c:pt idx="6">
                  <c:v>27.82</c:v>
                </c:pt>
                <c:pt idx="7">
                  <c:v>28.08</c:v>
                </c:pt>
                <c:pt idx="8">
                  <c:v>25.53</c:v>
                </c:pt>
                <c:pt idx="9">
                  <c:v>25</c:v>
                </c:pt>
                <c:pt idx="10">
                  <c:v>23.77</c:v>
                </c:pt>
                <c:pt idx="11">
                  <c:v>24.9</c:v>
                </c:pt>
                <c:pt idx="12">
                  <c:v>25.55</c:v>
                </c:pt>
                <c:pt idx="13">
                  <c:v>25.24</c:v>
                </c:pt>
                <c:pt idx="14">
                  <c:v>24.5</c:v>
                </c:pt>
                <c:pt idx="15">
                  <c:v>24.54</c:v>
                </c:pt>
                <c:pt idx="16">
                  <c:v>22.77</c:v>
                </c:pt>
                <c:pt idx="17">
                  <c:v>21.83</c:v>
                </c:pt>
                <c:pt idx="18">
                  <c:v>20.45</c:v>
                </c:pt>
                <c:pt idx="19">
                  <c:v>15.67</c:v>
                </c:pt>
                <c:pt idx="20">
                  <c:v>12.79</c:v>
                </c:pt>
                <c:pt idx="21">
                  <c:v>14.54</c:v>
                </c:pt>
                <c:pt idx="22">
                  <c:v>15.99</c:v>
                </c:pt>
              </c:numCache>
            </c:numRef>
          </c:val>
          <c:smooth val="0"/>
          <c:extLst>
            <c:ext xmlns:c16="http://schemas.microsoft.com/office/drawing/2014/chart" uri="{C3380CC4-5D6E-409C-BE32-E72D297353CC}">
              <c16:uniqueId val="{00000001-5BEB-4032-B498-3DBAA0392040}"/>
            </c:ext>
          </c:extLst>
        </c:ser>
        <c:ser>
          <c:idx val="2"/>
          <c:order val="2"/>
          <c:tx>
            <c:strRef>
              <c:f>[156]Headline!$D$1</c:f>
              <c:strCache>
                <c:ptCount val="1"/>
                <c:pt idx="0">
                  <c:v>Szél és nap</c:v>
                </c:pt>
              </c:strCache>
            </c:strRef>
          </c:tx>
          <c:spPr>
            <a:ln w="28575" cap="rnd">
              <a:solidFill>
                <a:srgbClr val="00B050"/>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[156]Headline!$D$2:$D$24</c:f>
              <c:numCache>
                <c:formatCode>General</c:formatCode>
                <c:ptCount val="23"/>
                <c:pt idx="0">
                  <c:v>0.81</c:v>
                </c:pt>
                <c:pt idx="1">
                  <c:v>0.96</c:v>
                </c:pt>
                <c:pt idx="2">
                  <c:v>1.3</c:v>
                </c:pt>
                <c:pt idx="3">
                  <c:v>1.56</c:v>
                </c:pt>
                <c:pt idx="4">
                  <c:v>2.02</c:v>
                </c:pt>
                <c:pt idx="5">
                  <c:v>2.41</c:v>
                </c:pt>
                <c:pt idx="6">
                  <c:v>2.76</c:v>
                </c:pt>
                <c:pt idx="7">
                  <c:v>3.52</c:v>
                </c:pt>
                <c:pt idx="8">
                  <c:v>4.07</c:v>
                </c:pt>
                <c:pt idx="9">
                  <c:v>4.93</c:v>
                </c:pt>
                <c:pt idx="10">
                  <c:v>5.53</c:v>
                </c:pt>
                <c:pt idx="11">
                  <c:v>7.3</c:v>
                </c:pt>
                <c:pt idx="12">
                  <c:v>8.86</c:v>
                </c:pt>
                <c:pt idx="13">
                  <c:v>10.16</c:v>
                </c:pt>
                <c:pt idx="14">
                  <c:v>11.19</c:v>
                </c:pt>
                <c:pt idx="15">
                  <c:v>12.67</c:v>
                </c:pt>
                <c:pt idx="16">
                  <c:v>12.71</c:v>
                </c:pt>
                <c:pt idx="17">
                  <c:v>14.36</c:v>
                </c:pt>
                <c:pt idx="18">
                  <c:v>14.89</c:v>
                </c:pt>
                <c:pt idx="19">
                  <c:v>17.07</c:v>
                </c:pt>
                <c:pt idx="20">
                  <c:v>19.690000000000001</c:v>
                </c:pt>
                <c:pt idx="21">
                  <c:v>19.100000000000001</c:v>
                </c:pt>
                <c:pt idx="22">
                  <c:v>22.28</c:v>
                </c:pt>
              </c:numCache>
            </c:numRef>
          </c:val>
          <c:smooth val="0"/>
          <c:extLst>
            <c:ext xmlns:c16="http://schemas.microsoft.com/office/drawing/2014/chart" uri="{C3380CC4-5D6E-409C-BE32-E72D297353CC}">
              <c16:uniqueId val="{00000002-5BEB-4032-B498-3DBAA0392040}"/>
            </c:ext>
          </c:extLst>
        </c:ser>
        <c:ser>
          <c:idx val="3"/>
          <c:order val="3"/>
          <c:tx>
            <c:strRef>
              <c:f>[156]Headline!$E$1</c:f>
              <c:strCache>
                <c:ptCount val="1"/>
                <c:pt idx="0">
                  <c:v>Víz és nukleáris</c:v>
                </c:pt>
              </c:strCache>
            </c:strRef>
          </c:tx>
          <c:spPr>
            <a:ln w="28575" cap="rnd">
              <a:solidFill>
                <a:srgbClr val="00B0F0"/>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[156]Headline!$E$2:$E$24</c:f>
              <c:numCache>
                <c:formatCode>General</c:formatCode>
                <c:ptCount val="23"/>
                <c:pt idx="0">
                  <c:v>46.04</c:v>
                </c:pt>
                <c:pt idx="1">
                  <c:v>46.68</c:v>
                </c:pt>
                <c:pt idx="2">
                  <c:v>44.63</c:v>
                </c:pt>
                <c:pt idx="3">
                  <c:v>43.24</c:v>
                </c:pt>
                <c:pt idx="4">
                  <c:v>43.62</c:v>
                </c:pt>
                <c:pt idx="5">
                  <c:v>42.43</c:v>
                </c:pt>
                <c:pt idx="6">
                  <c:v>41.72</c:v>
                </c:pt>
                <c:pt idx="7">
                  <c:v>39.979999999999997</c:v>
                </c:pt>
                <c:pt idx="8">
                  <c:v>40.82</c:v>
                </c:pt>
                <c:pt idx="9">
                  <c:v>41.01</c:v>
                </c:pt>
                <c:pt idx="10">
                  <c:v>41.56</c:v>
                </c:pt>
                <c:pt idx="11">
                  <c:v>39.340000000000003</c:v>
                </c:pt>
                <c:pt idx="12">
                  <c:v>39.35</c:v>
                </c:pt>
                <c:pt idx="13">
                  <c:v>40.659999999999997</c:v>
                </c:pt>
                <c:pt idx="14">
                  <c:v>41.82</c:v>
                </c:pt>
                <c:pt idx="15">
                  <c:v>39.07</c:v>
                </c:pt>
                <c:pt idx="16">
                  <c:v>38.47</c:v>
                </c:pt>
                <c:pt idx="17">
                  <c:v>36.01</c:v>
                </c:pt>
                <c:pt idx="18">
                  <c:v>37.979999999999997</c:v>
                </c:pt>
                <c:pt idx="19">
                  <c:v>37.729999999999997</c:v>
                </c:pt>
                <c:pt idx="20">
                  <c:v>37.4</c:v>
                </c:pt>
                <c:pt idx="21">
                  <c:v>37.5</c:v>
                </c:pt>
                <c:pt idx="22">
                  <c:v>32.04</c:v>
                </c:pt>
              </c:numCache>
            </c:numRef>
          </c:val>
          <c:smooth val="0"/>
          <c:extLst>
            <c:ext xmlns:c16="http://schemas.microsoft.com/office/drawing/2014/chart" uri="{C3380CC4-5D6E-409C-BE32-E72D297353CC}">
              <c16:uniqueId val="{00000003-5BEB-4032-B498-3DBAA0392040}"/>
            </c:ext>
          </c:extLst>
        </c:ser>
        <c:dLbls>
          <c:showLegendKey val="0"/>
          <c:showVal val="0"/>
          <c:showCatName val="0"/>
          <c:showSerName val="0"/>
          <c:showPercent val="0"/>
          <c:showBubbleSize val="0"/>
        </c:dLbls>
        <c:marker val="1"/>
        <c:smooth val="0"/>
        <c:axId val="1238117328"/>
        <c:axId val="1238114376"/>
      </c:lineChart>
      <c:lineChart>
        <c:grouping val="standard"/>
        <c:varyColors val="0"/>
        <c:ser>
          <c:idx val="4"/>
          <c:order val="4"/>
          <c:tx>
            <c:strRef>
              <c:f>[156]Headline!$F$1</c:f>
              <c:strCache>
                <c:ptCount val="1"/>
                <c:pt idx="0">
                  <c:v>Egyéb</c:v>
                </c:pt>
              </c:strCache>
            </c:strRef>
          </c:tx>
          <c:spPr>
            <a:ln w="28575" cap="rnd">
              <a:solidFill>
                <a:srgbClr val="FFC000"/>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[156]Headline!$F$2:$F$24</c:f>
              <c:numCache>
                <c:formatCode>General</c:formatCode>
                <c:ptCount val="23"/>
                <c:pt idx="0">
                  <c:v>10.07</c:v>
                </c:pt>
                <c:pt idx="1">
                  <c:v>9.94</c:v>
                </c:pt>
                <c:pt idx="2">
                  <c:v>10.46</c:v>
                </c:pt>
                <c:pt idx="3">
                  <c:v>9.8800000000000008</c:v>
                </c:pt>
                <c:pt idx="4">
                  <c:v>9.18</c:v>
                </c:pt>
                <c:pt idx="5">
                  <c:v>9.25</c:v>
                </c:pt>
                <c:pt idx="6">
                  <c:v>9.2100000000000009</c:v>
                </c:pt>
                <c:pt idx="7">
                  <c:v>8.9700000000000006</c:v>
                </c:pt>
                <c:pt idx="8">
                  <c:v>8.86</c:v>
                </c:pt>
                <c:pt idx="9">
                  <c:v>8.93</c:v>
                </c:pt>
                <c:pt idx="10">
                  <c:v>9.16</c:v>
                </c:pt>
                <c:pt idx="11">
                  <c:v>9.2799999999999994</c:v>
                </c:pt>
                <c:pt idx="12">
                  <c:v>9.5500000000000007</c:v>
                </c:pt>
                <c:pt idx="13">
                  <c:v>9.5399999999999991</c:v>
                </c:pt>
                <c:pt idx="14">
                  <c:v>9.85</c:v>
                </c:pt>
                <c:pt idx="15">
                  <c:v>9.92</c:v>
                </c:pt>
                <c:pt idx="16">
                  <c:v>9.94</c:v>
                </c:pt>
                <c:pt idx="17">
                  <c:v>9.84</c:v>
                </c:pt>
                <c:pt idx="18">
                  <c:v>9.82</c:v>
                </c:pt>
                <c:pt idx="19">
                  <c:v>9.73</c:v>
                </c:pt>
                <c:pt idx="20">
                  <c:v>9.77</c:v>
                </c:pt>
                <c:pt idx="21">
                  <c:v>9.69</c:v>
                </c:pt>
                <c:pt idx="22">
                  <c:v>9.7899999999999991</c:v>
                </c:pt>
              </c:numCache>
            </c:numRef>
          </c:val>
          <c:smooth val="0"/>
          <c:extLst>
            <c:ext xmlns:c16="http://schemas.microsoft.com/office/drawing/2014/chart" uri="{C3380CC4-5D6E-409C-BE32-E72D297353CC}">
              <c16:uniqueId val="{00000004-5BEB-4032-B498-3DBAA0392040}"/>
            </c:ext>
          </c:extLst>
        </c:ser>
        <c:dLbls>
          <c:showLegendKey val="0"/>
          <c:showVal val="0"/>
          <c:showCatName val="0"/>
          <c:showSerName val="0"/>
          <c:showPercent val="0"/>
          <c:showBubbleSize val="0"/>
        </c:dLbls>
        <c:marker val="1"/>
        <c:smooth val="0"/>
        <c:axId val="1242317792"/>
        <c:axId val="1242315496"/>
      </c:lineChart>
      <c:catAx>
        <c:axId val="1238117328"/>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8114376"/>
        <c:crosses val="autoZero"/>
        <c:auto val="1"/>
        <c:lblAlgn val="ctr"/>
        <c:lblOffset val="100"/>
        <c:noMultiLvlLbl val="0"/>
      </c:catAx>
      <c:valAx>
        <c:axId val="12381143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8117328"/>
        <c:crosses val="autoZero"/>
        <c:crossBetween val="between"/>
      </c:valAx>
      <c:valAx>
        <c:axId val="1242315496"/>
        <c:scaling>
          <c:orientation val="minMax"/>
          <c:max val="5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42317792"/>
        <c:crosses val="max"/>
        <c:crossBetween val="between"/>
      </c:valAx>
      <c:catAx>
        <c:axId val="1242317792"/>
        <c:scaling>
          <c:orientation val="minMax"/>
        </c:scaling>
        <c:delete val="1"/>
        <c:axPos val="b"/>
        <c:numFmt formatCode="General" sourceLinked="1"/>
        <c:majorTickMark val="out"/>
        <c:minorTickMark val="none"/>
        <c:tickLblPos val="nextTo"/>
        <c:crossAx val="1242315496"/>
        <c:crosses val="autoZero"/>
        <c:auto val="1"/>
        <c:lblAlgn val="ctr"/>
        <c:lblOffset val="100"/>
        <c:noMultiLvlLbl val="0"/>
      </c:cat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2060"/>
            </a:solidFill>
            <a:ln>
              <a:noFill/>
            </a:ln>
            <a:effectLst/>
          </c:spPr>
          <c:invertIfNegative val="0"/>
          <c:dPt>
            <c:idx val="16"/>
            <c:invertIfNegative val="0"/>
            <c:bubble3D val="0"/>
            <c:spPr>
              <a:solidFill>
                <a:srgbClr val="C00000"/>
              </a:solidFill>
              <a:ln>
                <a:noFill/>
              </a:ln>
              <a:effectLst/>
            </c:spPr>
            <c:extLst>
              <c:ext xmlns:c16="http://schemas.microsoft.com/office/drawing/2014/chart" uri="{C3380CC4-5D6E-409C-BE32-E72D297353CC}">
                <c16:uniqueId val="{00000001-2DDB-413F-83CD-DA3E70A08D28}"/>
              </c:ext>
            </c:extLst>
          </c:dPt>
          <c:dPt>
            <c:idx val="17"/>
            <c:invertIfNegative val="0"/>
            <c:bubble3D val="0"/>
            <c:spPr>
              <a:solidFill>
                <a:srgbClr val="002060"/>
              </a:solidFill>
              <a:ln>
                <a:noFill/>
              </a:ln>
              <a:effectLst/>
            </c:spPr>
            <c:extLst>
              <c:ext xmlns:c16="http://schemas.microsoft.com/office/drawing/2014/chart" uri="{C3380CC4-5D6E-409C-BE32-E72D297353CC}">
                <c16:uniqueId val="{00000003-2DDB-413F-83CD-DA3E70A08D28}"/>
              </c:ext>
            </c:extLst>
          </c:dPt>
          <c:cat>
            <c:strRef>
              <c:f>'1.5.'!$A$8:$A$26</c:f>
              <c:strCache>
                <c:ptCount val="19"/>
                <c:pt idx="0">
                  <c:v>Sweden</c:v>
                </c:pt>
                <c:pt idx="1">
                  <c:v>Slovakia</c:v>
                </c:pt>
                <c:pt idx="2">
                  <c:v>Czech Republic</c:v>
                </c:pt>
                <c:pt idx="3">
                  <c:v>Romania</c:v>
                </c:pt>
                <c:pt idx="4">
                  <c:v>Slovenia</c:v>
                </c:pt>
                <c:pt idx="5">
                  <c:v>Austria</c:v>
                </c:pt>
                <c:pt idx="6">
                  <c:v>France</c:v>
                </c:pt>
                <c:pt idx="7">
                  <c:v>Poland</c:v>
                </c:pt>
                <c:pt idx="8">
                  <c:v>Denmark</c:v>
                </c:pt>
                <c:pt idx="9">
                  <c:v>Estonia</c:v>
                </c:pt>
                <c:pt idx="10">
                  <c:v>Portugal</c:v>
                </c:pt>
                <c:pt idx="11">
                  <c:v>Belgium</c:v>
                </c:pt>
                <c:pt idx="12">
                  <c:v>Italy</c:v>
                </c:pt>
                <c:pt idx="13">
                  <c:v>Germany</c:v>
                </c:pt>
                <c:pt idx="14">
                  <c:v>Cyprus</c:v>
                </c:pt>
                <c:pt idx="15">
                  <c:v>Spain</c:v>
                </c:pt>
                <c:pt idx="16">
                  <c:v>Hungary</c:v>
                </c:pt>
                <c:pt idx="17">
                  <c:v>Greece</c:v>
                </c:pt>
                <c:pt idx="18">
                  <c:v>Netherlands</c:v>
                </c:pt>
              </c:strCache>
            </c:strRef>
          </c:cat>
          <c:val>
            <c:numRef>
              <c:f>[156]I3_B!$C$42:$C$60</c:f>
              <c:numCache>
                <c:formatCode>General</c:formatCode>
                <c:ptCount val="19"/>
                <c:pt idx="0">
                  <c:v>1.4</c:v>
                </c:pt>
                <c:pt idx="1">
                  <c:v>2.6</c:v>
                </c:pt>
                <c:pt idx="2">
                  <c:v>3</c:v>
                </c:pt>
                <c:pt idx="3">
                  <c:v>3.2</c:v>
                </c:pt>
                <c:pt idx="4">
                  <c:v>3.3</c:v>
                </c:pt>
                <c:pt idx="5">
                  <c:v>4.2</c:v>
                </c:pt>
                <c:pt idx="6">
                  <c:v>4.3</c:v>
                </c:pt>
                <c:pt idx="7">
                  <c:v>4.5</c:v>
                </c:pt>
                <c:pt idx="8">
                  <c:v>5.8</c:v>
                </c:pt>
                <c:pt idx="9">
                  <c:v>6.4</c:v>
                </c:pt>
                <c:pt idx="10">
                  <c:v>6.5</c:v>
                </c:pt>
                <c:pt idx="11">
                  <c:v>7.8</c:v>
                </c:pt>
                <c:pt idx="12">
                  <c:v>9.9</c:v>
                </c:pt>
                <c:pt idx="13">
                  <c:v>10.1</c:v>
                </c:pt>
                <c:pt idx="14">
                  <c:v>11.5</c:v>
                </c:pt>
                <c:pt idx="15">
                  <c:v>11.5</c:v>
                </c:pt>
                <c:pt idx="16">
                  <c:v>12.6</c:v>
                </c:pt>
                <c:pt idx="17">
                  <c:v>12.6</c:v>
                </c:pt>
                <c:pt idx="18">
                  <c:v>14.4</c:v>
                </c:pt>
              </c:numCache>
            </c:numRef>
          </c:val>
          <c:extLst>
            <c:ext xmlns:c16="http://schemas.microsoft.com/office/drawing/2014/chart" uri="{C3380CC4-5D6E-409C-BE32-E72D297353CC}">
              <c16:uniqueId val="{00000004-2DDB-413F-83CD-DA3E70A08D28}"/>
            </c:ext>
          </c:extLst>
        </c:ser>
        <c:dLbls>
          <c:showLegendKey val="0"/>
          <c:showVal val="0"/>
          <c:showCatName val="0"/>
          <c:showSerName val="0"/>
          <c:showPercent val="0"/>
          <c:showBubbleSize val="0"/>
        </c:dLbls>
        <c:gapWidth val="182"/>
        <c:axId val="999481408"/>
        <c:axId val="999479440"/>
      </c:barChart>
      <c:catAx>
        <c:axId val="999481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99479440"/>
        <c:crosses val="autoZero"/>
        <c:auto val="1"/>
        <c:lblAlgn val="ctr"/>
        <c:lblOffset val="100"/>
        <c:noMultiLvlLbl val="0"/>
      </c:catAx>
      <c:valAx>
        <c:axId val="999479440"/>
        <c:scaling>
          <c:orientation val="minMax"/>
          <c:max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4910804899387582"/>
              <c:y val="0.945188028848701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99481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'1. függelék'!$F$11</c:f>
              <c:strCache>
                <c:ptCount val="1"/>
                <c:pt idx="0">
                  <c:v>Agricultural (A01)</c:v>
                </c:pt>
              </c:strCache>
            </c:strRef>
          </c:tx>
          <c:spPr>
            <a:ln w="19050" cap="rnd">
              <a:solidFill>
                <a:srgbClr val="70AD47"/>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'1. függelék'!$F$13:$F$144</c:f>
              <c:numCache>
                <c:formatCode>General</c:formatCode>
                <c:ptCount val="132"/>
                <c:pt idx="3">
                  <c:v>1.0515449887089883</c:v>
                </c:pt>
                <c:pt idx="4">
                  <c:v>1.0455527202318649</c:v>
                </c:pt>
                <c:pt idx="5">
                  <c:v>1.1350592608498185</c:v>
                </c:pt>
                <c:pt idx="6">
                  <c:v>1.2100133938352537</c:v>
                </c:pt>
                <c:pt idx="7">
                  <c:v>1.1888625453876522</c:v>
                </c:pt>
                <c:pt idx="8">
                  <c:v>1.2247613806265316</c:v>
                </c:pt>
                <c:pt idx="9">
                  <c:v>1.2705980287893235</c:v>
                </c:pt>
                <c:pt idx="10">
                  <c:v>1.2688398065797606</c:v>
                </c:pt>
                <c:pt idx="11">
                  <c:v>1.2929084321132578</c:v>
                </c:pt>
                <c:pt idx="12">
                  <c:v>1.2903702479503227</c:v>
                </c:pt>
                <c:pt idx="13">
                  <c:v>1.280856490677331</c:v>
                </c:pt>
                <c:pt idx="14">
                  <c:v>1.279944700724154</c:v>
                </c:pt>
                <c:pt idx="15">
                  <c:v>1.3368361471043291</c:v>
                </c:pt>
                <c:pt idx="16">
                  <c:v>1.3804575231095497</c:v>
                </c:pt>
                <c:pt idx="17">
                  <c:v>1.4218788446764061</c:v>
                </c:pt>
                <c:pt idx="18">
                  <c:v>1.4632107409269255</c:v>
                </c:pt>
                <c:pt idx="19">
                  <c:v>1.5295151863457881</c:v>
                </c:pt>
                <c:pt idx="20">
                  <c:v>1.5944336341466019</c:v>
                </c:pt>
                <c:pt idx="21">
                  <c:v>1.6310347183018246</c:v>
                </c:pt>
                <c:pt idx="22">
                  <c:v>1.5983309560741434</c:v>
                </c:pt>
                <c:pt idx="23">
                  <c:v>1.5913595065431909</c:v>
                </c:pt>
                <c:pt idx="24">
                  <c:v>1.5417783882307254</c:v>
                </c:pt>
                <c:pt idx="25">
                  <c:v>1.5084710913984458</c:v>
                </c:pt>
                <c:pt idx="26">
                  <c:v>1.4618819702754489</c:v>
                </c:pt>
                <c:pt idx="27">
                  <c:v>1.479503444260716</c:v>
                </c:pt>
                <c:pt idx="28">
                  <c:v>1.5356852541772108</c:v>
                </c:pt>
                <c:pt idx="29">
                  <c:v>1.5831239383258151</c:v>
                </c:pt>
                <c:pt idx="30">
                  <c:v>1.6403948310635061</c:v>
                </c:pt>
                <c:pt idx="31">
                  <c:v>1.6746626193597549</c:v>
                </c:pt>
                <c:pt idx="32">
                  <c:v>1.7031875883327372</c:v>
                </c:pt>
                <c:pt idx="33">
                  <c:v>1.706795788659434</c:v>
                </c:pt>
                <c:pt idx="34">
                  <c:v>1.6850000113236434</c:v>
                </c:pt>
                <c:pt idx="35">
                  <c:v>1.677368183098725</c:v>
                </c:pt>
                <c:pt idx="36">
                  <c:v>1.728206621148987</c:v>
                </c:pt>
                <c:pt idx="37">
                  <c:v>1.6989319970266901</c:v>
                </c:pt>
                <c:pt idx="38">
                  <c:v>1.6988106550487709</c:v>
                </c:pt>
                <c:pt idx="39">
                  <c:v>1.6972376675478216</c:v>
                </c:pt>
                <c:pt idx="40">
                  <c:v>1.7140476547277583</c:v>
                </c:pt>
                <c:pt idx="41">
                  <c:v>1.7320859245728297</c:v>
                </c:pt>
                <c:pt idx="42">
                  <c:v>1.8173793954205135</c:v>
                </c:pt>
                <c:pt idx="43">
                  <c:v>1.8387767020353711</c:v>
                </c:pt>
                <c:pt idx="44">
                  <c:v>1.8572833226501935</c:v>
                </c:pt>
                <c:pt idx="45">
                  <c:v>1.8593332247098275</c:v>
                </c:pt>
                <c:pt idx="46">
                  <c:v>1.8387972326960915</c:v>
                </c:pt>
                <c:pt idx="47">
                  <c:v>1.8525340672241701</c:v>
                </c:pt>
                <c:pt idx="48">
                  <c:v>1.8403494443866248</c:v>
                </c:pt>
                <c:pt idx="49">
                  <c:v>1.8398120944104763</c:v>
                </c:pt>
                <c:pt idx="50">
                  <c:v>1.7888797807892023</c:v>
                </c:pt>
                <c:pt idx="51">
                  <c:v>1.812791359184474</c:v>
                </c:pt>
                <c:pt idx="52">
                  <c:v>1.8305138634390989</c:v>
                </c:pt>
                <c:pt idx="53">
                  <c:v>1.8481148515773902</c:v>
                </c:pt>
                <c:pt idx="54">
                  <c:v>1.869655654049263</c:v>
                </c:pt>
                <c:pt idx="55">
                  <c:v>1.9040221579367713</c:v>
                </c:pt>
                <c:pt idx="56">
                  <c:v>1.901028469799293</c:v>
                </c:pt>
                <c:pt idx="57">
                  <c:v>1.8813880442737487</c:v>
                </c:pt>
                <c:pt idx="58">
                  <c:v>1.8369444580302567</c:v>
                </c:pt>
                <c:pt idx="59">
                  <c:v>1.7330879810183435</c:v>
                </c:pt>
                <c:pt idx="60">
                  <c:v>1.713638359821765</c:v>
                </c:pt>
                <c:pt idx="61">
                  <c:v>1.6967190100120513</c:v>
                </c:pt>
                <c:pt idx="62">
                  <c:v>1.6822120030535248</c:v>
                </c:pt>
                <c:pt idx="63">
                  <c:v>1.618960950357105</c:v>
                </c:pt>
                <c:pt idx="64">
                  <c:v>1.660632268943157</c:v>
                </c:pt>
                <c:pt idx="65">
                  <c:v>1.6594628511881786</c:v>
                </c:pt>
                <c:pt idx="66">
                  <c:v>1.6741953523899802</c:v>
                </c:pt>
                <c:pt idx="67">
                  <c:v>1.6832117366490054</c:v>
                </c:pt>
                <c:pt idx="68">
                  <c:v>1.6747137820101607</c:v>
                </c:pt>
                <c:pt idx="69">
                  <c:v>1.639885489078343</c:v>
                </c:pt>
                <c:pt idx="70">
                  <c:v>1.5665110112500071</c:v>
                </c:pt>
                <c:pt idx="71">
                  <c:v>1.5377124044525454</c:v>
                </c:pt>
                <c:pt idx="72">
                  <c:v>1.4539001437307011</c:v>
                </c:pt>
                <c:pt idx="73">
                  <c:v>1.4513003784768921</c:v>
                </c:pt>
                <c:pt idx="74">
                  <c:v>1.434433549604359</c:v>
                </c:pt>
                <c:pt idx="75">
                  <c:v>1.4227748677736902</c:v>
                </c:pt>
                <c:pt idx="76">
                  <c:v>1.4476720978828796</c:v>
                </c:pt>
                <c:pt idx="77">
                  <c:v>1.4728291909033302</c:v>
                </c:pt>
                <c:pt idx="78">
                  <c:v>1.4793999752058216</c:v>
                </c:pt>
                <c:pt idx="79">
                  <c:v>1.4856525607807718</c:v>
                </c:pt>
                <c:pt idx="80">
                  <c:v>1.4930867751612418</c:v>
                </c:pt>
                <c:pt idx="81">
                  <c:v>1.4560161197969974</c:v>
                </c:pt>
                <c:pt idx="82">
                  <c:v>1.4677138093017159</c:v>
                </c:pt>
                <c:pt idx="83">
                  <c:v>1.4865854293416227</c:v>
                </c:pt>
                <c:pt idx="84">
                  <c:v>1.4596977986880748</c:v>
                </c:pt>
                <c:pt idx="85">
                  <c:v>1.4662377618490472</c:v>
                </c:pt>
                <c:pt idx="86">
                  <c:v>1.4612650074779854</c:v>
                </c:pt>
                <c:pt idx="87">
                  <c:v>1.4583539119094755</c:v>
                </c:pt>
                <c:pt idx="88">
                  <c:v>1.4816357324602993</c:v>
                </c:pt>
                <c:pt idx="89">
                  <c:v>1.4722656109312477</c:v>
                </c:pt>
                <c:pt idx="90">
                  <c:v>1.4810067875956134</c:v>
                </c:pt>
                <c:pt idx="91">
                  <c:v>1.4868608823628573</c:v>
                </c:pt>
                <c:pt idx="92">
                  <c:v>1.4926411205199728</c:v>
                </c:pt>
                <c:pt idx="93">
                  <c:v>1.4436614272659649</c:v>
                </c:pt>
                <c:pt idx="94">
                  <c:v>1.4187890295616239</c:v>
                </c:pt>
                <c:pt idx="95">
                  <c:v>1.412235798921035</c:v>
                </c:pt>
                <c:pt idx="96">
                  <c:v>1.3911025616430275</c:v>
                </c:pt>
                <c:pt idx="97">
                  <c:v>1.3651536048579513</c:v>
                </c:pt>
                <c:pt idx="98">
                  <c:v>1.3033756173073052</c:v>
                </c:pt>
                <c:pt idx="99">
                  <c:v>1.339604815002418</c:v>
                </c:pt>
                <c:pt idx="100">
                  <c:v>1.3664985495412358</c:v>
                </c:pt>
                <c:pt idx="101">
                  <c:v>1.388862031047519</c:v>
                </c:pt>
                <c:pt idx="102">
                  <c:v>1.4333895811416364</c:v>
                </c:pt>
                <c:pt idx="103">
                  <c:v>1.4451159235670312</c:v>
                </c:pt>
                <c:pt idx="104">
                  <c:v>1.4801783390508352</c:v>
                </c:pt>
                <c:pt idx="105">
                  <c:v>1.4870290088084528</c:v>
                </c:pt>
                <c:pt idx="106">
                  <c:v>1.4538013091127433</c:v>
                </c:pt>
                <c:pt idx="107">
                  <c:v>1.4181375567478407</c:v>
                </c:pt>
                <c:pt idx="108">
                  <c:v>1.4737233132637171</c:v>
                </c:pt>
                <c:pt idx="109">
                  <c:v>1.455541259636274</c:v>
                </c:pt>
                <c:pt idx="110">
                  <c:v>1.4616600131959754</c:v>
                </c:pt>
                <c:pt idx="111">
                  <c:v>1.5366653454564225</c:v>
                </c:pt>
                <c:pt idx="112">
                  <c:v>1.577642013118135</c:v>
                </c:pt>
                <c:pt idx="113">
                  <c:v>1.597490729598593</c:v>
                </c:pt>
                <c:pt idx="114">
                  <c:v>1.5977578224209972</c:v>
                </c:pt>
                <c:pt idx="115">
                  <c:v>1.6428213792897293</c:v>
                </c:pt>
                <c:pt idx="116">
                  <c:v>1.663147337677964</c:v>
                </c:pt>
                <c:pt idx="117">
                  <c:v>1.6569740349306545</c:v>
                </c:pt>
                <c:pt idx="118">
                  <c:v>1.6031755951231363</c:v>
                </c:pt>
                <c:pt idx="119">
                  <c:v>1.601353658031857</c:v>
                </c:pt>
                <c:pt idx="120">
                  <c:v>1.6075241521046488</c:v>
                </c:pt>
                <c:pt idx="121">
                  <c:v>1.613573939619702</c:v>
                </c:pt>
                <c:pt idx="122">
                  <c:v>1.6320048569935284</c:v>
                </c:pt>
                <c:pt idx="123">
                  <c:v>1.6604977227682869</c:v>
                </c:pt>
                <c:pt idx="124">
                  <c:v>1.6721273615654768</c:v>
                </c:pt>
                <c:pt idx="125">
                  <c:v>1.6885557226867156</c:v>
                </c:pt>
                <c:pt idx="126">
                  <c:v>1.7074633985687968</c:v>
                </c:pt>
                <c:pt idx="127">
                  <c:v>1.7141304587857158</c:v>
                </c:pt>
                <c:pt idx="128">
                  <c:v>1.7409854489506149</c:v>
                </c:pt>
                <c:pt idx="129">
                  <c:v>1.7250445823334384</c:v>
                </c:pt>
                <c:pt idx="130">
                  <c:v>1.6808436851756967</c:v>
                </c:pt>
                <c:pt idx="131">
                  <c:v>1.6960925038121977</c:v>
                </c:pt>
              </c:numCache>
            </c:numRef>
          </c:val>
          <c:smooth val="0"/>
          <c:extLst>
            <c:ext xmlns:c16="http://schemas.microsoft.com/office/drawing/2014/chart" uri="{C3380CC4-5D6E-409C-BE32-E72D297353CC}">
              <c16:uniqueId val="{00000000-D068-46A9-B37C-20B5419E88FD}"/>
            </c:ext>
          </c:extLst>
        </c:ser>
        <c:ser>
          <c:idx val="1"/>
          <c:order val="1"/>
          <c:tx>
            <c:strRef>
              <c:f>'1. függelék'!$G$11</c:f>
              <c:strCache>
                <c:ptCount val="1"/>
                <c:pt idx="0">
                  <c:v>Chemical industry (C20)</c:v>
                </c:pt>
              </c:strCache>
            </c:strRef>
          </c:tx>
          <c:spPr>
            <a:ln w="19050" cap="rnd">
              <a:solidFill>
                <a:srgbClr val="A40000"/>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'1. függelék'!$G$13:$G$144</c:f>
              <c:numCache>
                <c:formatCode>General</c:formatCode>
                <c:ptCount val="132"/>
                <c:pt idx="3">
                  <c:v>0.12552151206218767</c:v>
                </c:pt>
                <c:pt idx="4">
                  <c:v>0.21077223884586155</c:v>
                </c:pt>
                <c:pt idx="5">
                  <c:v>0.21142506320843854</c:v>
                </c:pt>
                <c:pt idx="6">
                  <c:v>0.21857656516036128</c:v>
                </c:pt>
                <c:pt idx="7">
                  <c:v>0.21728455999150353</c:v>
                </c:pt>
                <c:pt idx="8">
                  <c:v>0.23150581546832741</c:v>
                </c:pt>
                <c:pt idx="9">
                  <c:v>0.26364066290787913</c:v>
                </c:pt>
                <c:pt idx="10">
                  <c:v>0.25907237580150372</c:v>
                </c:pt>
                <c:pt idx="11">
                  <c:v>0.3002247258852373</c:v>
                </c:pt>
                <c:pt idx="12">
                  <c:v>0.28257869708556554</c:v>
                </c:pt>
                <c:pt idx="13">
                  <c:v>0.28812474269304006</c:v>
                </c:pt>
                <c:pt idx="14">
                  <c:v>0.30193913959781621</c:v>
                </c:pt>
                <c:pt idx="15">
                  <c:v>0.29931334205364912</c:v>
                </c:pt>
                <c:pt idx="16">
                  <c:v>0.28446118213754595</c:v>
                </c:pt>
                <c:pt idx="17">
                  <c:v>0.28225454490847063</c:v>
                </c:pt>
                <c:pt idx="18">
                  <c:v>0.40405458826424445</c:v>
                </c:pt>
                <c:pt idx="19">
                  <c:v>0.39317852919146784</c:v>
                </c:pt>
                <c:pt idx="20">
                  <c:v>0.40234152744894841</c:v>
                </c:pt>
                <c:pt idx="21">
                  <c:v>0.41869914242230633</c:v>
                </c:pt>
                <c:pt idx="22">
                  <c:v>0.42623792596138904</c:v>
                </c:pt>
                <c:pt idx="23">
                  <c:v>0.44338486207880995</c:v>
                </c:pt>
                <c:pt idx="24">
                  <c:v>0.44816017915820777</c:v>
                </c:pt>
                <c:pt idx="25">
                  <c:v>0.43835931903802294</c:v>
                </c:pt>
                <c:pt idx="26">
                  <c:v>2.3828061846451436</c:v>
                </c:pt>
                <c:pt idx="27">
                  <c:v>2.3851910185189271</c:v>
                </c:pt>
                <c:pt idx="28">
                  <c:v>2.3899437700623261</c:v>
                </c:pt>
                <c:pt idx="29">
                  <c:v>2.0591999198285085</c:v>
                </c:pt>
                <c:pt idx="30">
                  <c:v>1.9133698461703867</c:v>
                </c:pt>
                <c:pt idx="31">
                  <c:v>1.9655603735874134</c:v>
                </c:pt>
                <c:pt idx="32">
                  <c:v>1.9641925559711959</c:v>
                </c:pt>
                <c:pt idx="33">
                  <c:v>1.841890755404374</c:v>
                </c:pt>
                <c:pt idx="34">
                  <c:v>1.8426719416420521</c:v>
                </c:pt>
                <c:pt idx="35">
                  <c:v>2.1134600271337867</c:v>
                </c:pt>
                <c:pt idx="36">
                  <c:v>0.64829185312973969</c:v>
                </c:pt>
                <c:pt idx="37">
                  <c:v>0.64405873785814627</c:v>
                </c:pt>
                <c:pt idx="38">
                  <c:v>0.68041160332806705</c:v>
                </c:pt>
                <c:pt idx="39">
                  <c:v>0.67989053061427895</c:v>
                </c:pt>
                <c:pt idx="40">
                  <c:v>0.68487670443099358</c:v>
                </c:pt>
                <c:pt idx="41">
                  <c:v>0.69247618178369452</c:v>
                </c:pt>
                <c:pt idx="42">
                  <c:v>0.69110050311770688</c:v>
                </c:pt>
                <c:pt idx="43">
                  <c:v>0.67189743706830918</c:v>
                </c:pt>
                <c:pt idx="44">
                  <c:v>0.69020995094942539</c:v>
                </c:pt>
                <c:pt idx="45">
                  <c:v>0.82387877787107511</c:v>
                </c:pt>
                <c:pt idx="46">
                  <c:v>0.8335349672240101</c:v>
                </c:pt>
                <c:pt idx="47">
                  <c:v>0.83069164618764135</c:v>
                </c:pt>
                <c:pt idx="48">
                  <c:v>0.81301742824006673</c:v>
                </c:pt>
                <c:pt idx="49">
                  <c:v>0.88002967727069026</c:v>
                </c:pt>
                <c:pt idx="50">
                  <c:v>0.85751431794796207</c:v>
                </c:pt>
                <c:pt idx="51">
                  <c:v>0.86741975628838697</c:v>
                </c:pt>
                <c:pt idx="52">
                  <c:v>0.87492126452289853</c:v>
                </c:pt>
                <c:pt idx="53">
                  <c:v>0.93889505752517577</c:v>
                </c:pt>
                <c:pt idx="54">
                  <c:v>0.83865951865158017</c:v>
                </c:pt>
                <c:pt idx="55">
                  <c:v>0.84182680128249832</c:v>
                </c:pt>
                <c:pt idx="56">
                  <c:v>0.76595119290411495</c:v>
                </c:pt>
                <c:pt idx="57">
                  <c:v>0.67762363003812409</c:v>
                </c:pt>
                <c:pt idx="58">
                  <c:v>0.75681627873894208</c:v>
                </c:pt>
                <c:pt idx="59">
                  <c:v>0.74767001507784503</c:v>
                </c:pt>
                <c:pt idx="60">
                  <c:v>0.7499367474846842</c:v>
                </c:pt>
                <c:pt idx="61">
                  <c:v>0.73248619962251083</c:v>
                </c:pt>
                <c:pt idx="62">
                  <c:v>1.0281497749295405</c:v>
                </c:pt>
                <c:pt idx="63">
                  <c:v>0.97319271581681588</c:v>
                </c:pt>
                <c:pt idx="64">
                  <c:v>0.97940667827438843</c:v>
                </c:pt>
                <c:pt idx="65">
                  <c:v>0.97480432215953683</c:v>
                </c:pt>
                <c:pt idx="66">
                  <c:v>0.94974718836775451</c:v>
                </c:pt>
                <c:pt idx="67">
                  <c:v>0.93256078615108229</c:v>
                </c:pt>
                <c:pt idx="68">
                  <c:v>0.93966131193766489</c:v>
                </c:pt>
                <c:pt idx="69">
                  <c:v>0.590135501863703</c:v>
                </c:pt>
                <c:pt idx="70">
                  <c:v>0.50457489294606706</c:v>
                </c:pt>
                <c:pt idx="71">
                  <c:v>0.51263376323788201</c:v>
                </c:pt>
                <c:pt idx="72">
                  <c:v>0.50106771880074086</c:v>
                </c:pt>
                <c:pt idx="73">
                  <c:v>0.51100150129622957</c:v>
                </c:pt>
                <c:pt idx="74">
                  <c:v>0.50547662441887098</c:v>
                </c:pt>
                <c:pt idx="75">
                  <c:v>0.53408155861159445</c:v>
                </c:pt>
                <c:pt idx="76">
                  <c:v>0.52929612492758737</c:v>
                </c:pt>
                <c:pt idx="77">
                  <c:v>0.52888563886798889</c:v>
                </c:pt>
                <c:pt idx="78">
                  <c:v>0.5161807286525244</c:v>
                </c:pt>
                <c:pt idx="79">
                  <c:v>0.48309654596398532</c:v>
                </c:pt>
                <c:pt idx="80">
                  <c:v>0.48316757258952986</c:v>
                </c:pt>
                <c:pt idx="81">
                  <c:v>0.52408353491955106</c:v>
                </c:pt>
                <c:pt idx="82">
                  <c:v>0.50643612510906855</c:v>
                </c:pt>
                <c:pt idx="83">
                  <c:v>0.53569748195504197</c:v>
                </c:pt>
                <c:pt idx="84">
                  <c:v>0.5258771592936371</c:v>
                </c:pt>
                <c:pt idx="85">
                  <c:v>0.56936448270289819</c:v>
                </c:pt>
                <c:pt idx="86">
                  <c:v>0.57029377784009461</c:v>
                </c:pt>
                <c:pt idx="87">
                  <c:v>0.82692764885912406</c:v>
                </c:pt>
                <c:pt idx="88">
                  <c:v>0.78412677770202699</c:v>
                </c:pt>
                <c:pt idx="89">
                  <c:v>0.80476100056840449</c:v>
                </c:pt>
                <c:pt idx="90">
                  <c:v>0.86849202291504424</c:v>
                </c:pt>
                <c:pt idx="91">
                  <c:v>0.85656476316466756</c:v>
                </c:pt>
                <c:pt idx="92">
                  <c:v>1.1500142900258019</c:v>
                </c:pt>
                <c:pt idx="93">
                  <c:v>1.0949236636402666</c:v>
                </c:pt>
                <c:pt idx="94">
                  <c:v>1.108656187356913</c:v>
                </c:pt>
                <c:pt idx="95">
                  <c:v>1.1403820475924558</c:v>
                </c:pt>
                <c:pt idx="96">
                  <c:v>1.1272915380419661</c:v>
                </c:pt>
                <c:pt idx="97">
                  <c:v>1.0986932627866635</c:v>
                </c:pt>
                <c:pt idx="98">
                  <c:v>1.2470328605701539</c:v>
                </c:pt>
                <c:pt idx="99">
                  <c:v>0.98162533182472378</c:v>
                </c:pt>
                <c:pt idx="100">
                  <c:v>1.1157800696222198</c:v>
                </c:pt>
                <c:pt idx="101">
                  <c:v>1.0765250023611668</c:v>
                </c:pt>
                <c:pt idx="102">
                  <c:v>1.0840264622010845</c:v>
                </c:pt>
                <c:pt idx="103">
                  <c:v>1.1248245844571563</c:v>
                </c:pt>
                <c:pt idx="104">
                  <c:v>0.82946439570683994</c:v>
                </c:pt>
                <c:pt idx="105">
                  <c:v>0.86041613163184649</c:v>
                </c:pt>
                <c:pt idx="106">
                  <c:v>0.84256731406134167</c:v>
                </c:pt>
                <c:pt idx="107">
                  <c:v>0.91563334029367804</c:v>
                </c:pt>
                <c:pt idx="108">
                  <c:v>0.93495796402032416</c:v>
                </c:pt>
                <c:pt idx="109">
                  <c:v>0.92357778785928402</c:v>
                </c:pt>
                <c:pt idx="110">
                  <c:v>1.0109967577850587</c:v>
                </c:pt>
                <c:pt idx="111">
                  <c:v>1.0094320656968232</c:v>
                </c:pt>
                <c:pt idx="112">
                  <c:v>0.84101685297048967</c:v>
                </c:pt>
                <c:pt idx="113">
                  <c:v>0.87922370314536413</c:v>
                </c:pt>
                <c:pt idx="114">
                  <c:v>0.85186601202145229</c:v>
                </c:pt>
                <c:pt idx="115">
                  <c:v>0.81575670555739144</c:v>
                </c:pt>
                <c:pt idx="116">
                  <c:v>0.80739245543950744</c:v>
                </c:pt>
                <c:pt idx="117">
                  <c:v>0.74346284145066122</c:v>
                </c:pt>
                <c:pt idx="118">
                  <c:v>0.58337156186877348</c:v>
                </c:pt>
                <c:pt idx="119">
                  <c:v>0.63725933408794755</c:v>
                </c:pt>
                <c:pt idx="120">
                  <c:v>0.65423951171012984</c:v>
                </c:pt>
                <c:pt idx="121">
                  <c:v>0.64681806856000146</c:v>
                </c:pt>
                <c:pt idx="122">
                  <c:v>0.7047250618123353</c:v>
                </c:pt>
                <c:pt idx="123">
                  <c:v>0.68374536378479933</c:v>
                </c:pt>
                <c:pt idx="124">
                  <c:v>0.76347680169914234</c:v>
                </c:pt>
                <c:pt idx="125">
                  <c:v>0.74556660632217342</c:v>
                </c:pt>
                <c:pt idx="126">
                  <c:v>0.77420483877155033</c:v>
                </c:pt>
                <c:pt idx="127">
                  <c:v>0.7531234076452622</c:v>
                </c:pt>
                <c:pt idx="128">
                  <c:v>0.73412045233994139</c:v>
                </c:pt>
                <c:pt idx="129">
                  <c:v>0.87915902078070252</c:v>
                </c:pt>
                <c:pt idx="130">
                  <c:v>0.87888050353810609</c:v>
                </c:pt>
                <c:pt idx="131">
                  <c:v>0.87149235492348165</c:v>
                </c:pt>
              </c:numCache>
            </c:numRef>
          </c:val>
          <c:smooth val="0"/>
          <c:extLst>
            <c:ext xmlns:c16="http://schemas.microsoft.com/office/drawing/2014/chart" uri="{C3380CC4-5D6E-409C-BE32-E72D297353CC}">
              <c16:uniqueId val="{00000001-D068-46A9-B37C-20B5419E88FD}"/>
            </c:ext>
          </c:extLst>
        </c:ser>
        <c:ser>
          <c:idx val="3"/>
          <c:order val="3"/>
          <c:tx>
            <c:strRef>
              <c:f>'1. függelék'!$I$11</c:f>
              <c:strCache>
                <c:ptCount val="1"/>
                <c:pt idx="0">
                  <c:v>Land transport and transport via pipelines (H49)</c:v>
                </c:pt>
              </c:strCache>
            </c:strRef>
          </c:tx>
          <c:spPr>
            <a:ln w="19050" cap="rnd">
              <a:solidFill>
                <a:schemeClr val="accent4"/>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'1. függelék'!$I$13:$I$144</c:f>
              <c:numCache>
                <c:formatCode>General</c:formatCode>
                <c:ptCount val="132"/>
                <c:pt idx="3">
                  <c:v>0.2891367184361926</c:v>
                </c:pt>
                <c:pt idx="4">
                  <c:v>0.27931189998830341</c:v>
                </c:pt>
                <c:pt idx="5">
                  <c:v>0.22572439437073943</c:v>
                </c:pt>
                <c:pt idx="6">
                  <c:v>0.24045885517314622</c:v>
                </c:pt>
                <c:pt idx="7">
                  <c:v>0.23246651019867998</c:v>
                </c:pt>
                <c:pt idx="8">
                  <c:v>0.22646715987686539</c:v>
                </c:pt>
                <c:pt idx="9">
                  <c:v>0.24212571872963734</c:v>
                </c:pt>
                <c:pt idx="10">
                  <c:v>0.24587040452623063</c:v>
                </c:pt>
                <c:pt idx="11">
                  <c:v>0.26809940841799201</c:v>
                </c:pt>
                <c:pt idx="12">
                  <c:v>0.27271588266802421</c:v>
                </c:pt>
                <c:pt idx="13">
                  <c:v>0.29176839238041141</c:v>
                </c:pt>
                <c:pt idx="14">
                  <c:v>0.30498657231115112</c:v>
                </c:pt>
                <c:pt idx="15">
                  <c:v>0.3011243096269256</c:v>
                </c:pt>
                <c:pt idx="16">
                  <c:v>0.28977450150278339</c:v>
                </c:pt>
                <c:pt idx="17">
                  <c:v>0.28788506050727941</c:v>
                </c:pt>
                <c:pt idx="18">
                  <c:v>0.30390376191660584</c:v>
                </c:pt>
                <c:pt idx="19">
                  <c:v>0.3297340028544079</c:v>
                </c:pt>
                <c:pt idx="20">
                  <c:v>0.3312615396780057</c:v>
                </c:pt>
                <c:pt idx="21">
                  <c:v>0.34403596551751625</c:v>
                </c:pt>
                <c:pt idx="22">
                  <c:v>0.35215273732814167</c:v>
                </c:pt>
                <c:pt idx="23">
                  <c:v>0.37737290034392779</c:v>
                </c:pt>
                <c:pt idx="24">
                  <c:v>0.37053327155703514</c:v>
                </c:pt>
                <c:pt idx="25">
                  <c:v>0.40191536220935764</c:v>
                </c:pt>
                <c:pt idx="26">
                  <c:v>0.37437990930431531</c:v>
                </c:pt>
                <c:pt idx="27">
                  <c:v>0.37867072039266064</c:v>
                </c:pt>
                <c:pt idx="28">
                  <c:v>0.38257051768509842</c:v>
                </c:pt>
                <c:pt idx="29">
                  <c:v>0.40034831659788178</c:v>
                </c:pt>
                <c:pt idx="30">
                  <c:v>0.41166504820391747</c:v>
                </c:pt>
                <c:pt idx="31">
                  <c:v>0.40465285711131849</c:v>
                </c:pt>
                <c:pt idx="32">
                  <c:v>0.39711356200573455</c:v>
                </c:pt>
                <c:pt idx="33">
                  <c:v>0.40298372706083069</c:v>
                </c:pt>
                <c:pt idx="34">
                  <c:v>0.40543453447853295</c:v>
                </c:pt>
                <c:pt idx="35">
                  <c:v>0.41888943483860502</c:v>
                </c:pt>
                <c:pt idx="36">
                  <c:v>0.42742468481866225</c:v>
                </c:pt>
                <c:pt idx="37">
                  <c:v>0.44134537510740351</c:v>
                </c:pt>
                <c:pt idx="38">
                  <c:v>0.45741444860727848</c:v>
                </c:pt>
                <c:pt idx="39">
                  <c:v>0.45256129823970026</c:v>
                </c:pt>
                <c:pt idx="40">
                  <c:v>0.45784253798638941</c:v>
                </c:pt>
                <c:pt idx="41">
                  <c:v>0.36489293851337301</c:v>
                </c:pt>
                <c:pt idx="42">
                  <c:v>0.38349622363588604</c:v>
                </c:pt>
                <c:pt idx="43">
                  <c:v>0.38996818504741626</c:v>
                </c:pt>
                <c:pt idx="44">
                  <c:v>0.38515740954920702</c:v>
                </c:pt>
                <c:pt idx="45">
                  <c:v>0.3839640333994998</c:v>
                </c:pt>
                <c:pt idx="46">
                  <c:v>0.39186380511068619</c:v>
                </c:pt>
                <c:pt idx="47">
                  <c:v>0.46763249711234689</c:v>
                </c:pt>
                <c:pt idx="48">
                  <c:v>0.48718501895670407</c:v>
                </c:pt>
                <c:pt idx="49">
                  <c:v>0.51106275455794181</c:v>
                </c:pt>
                <c:pt idx="50">
                  <c:v>0.4998220268391842</c:v>
                </c:pt>
                <c:pt idx="51">
                  <c:v>0.49724796097448043</c:v>
                </c:pt>
                <c:pt idx="52">
                  <c:v>0.50648698879622822</c:v>
                </c:pt>
                <c:pt idx="53">
                  <c:v>0.50632439954121133</c:v>
                </c:pt>
                <c:pt idx="54">
                  <c:v>0.5122731956784099</c:v>
                </c:pt>
                <c:pt idx="55">
                  <c:v>0.50717771147548196</c:v>
                </c:pt>
                <c:pt idx="56">
                  <c:v>0.51322776611607257</c:v>
                </c:pt>
                <c:pt idx="57">
                  <c:v>0.5268367146167473</c:v>
                </c:pt>
                <c:pt idx="58">
                  <c:v>0.51780388750371198</c:v>
                </c:pt>
                <c:pt idx="59">
                  <c:v>0.51147940228933342</c:v>
                </c:pt>
                <c:pt idx="60">
                  <c:v>0.51748036217149818</c:v>
                </c:pt>
                <c:pt idx="61">
                  <c:v>0.52022932676002898</c:v>
                </c:pt>
                <c:pt idx="62">
                  <c:v>0.52030757868048794</c:v>
                </c:pt>
                <c:pt idx="63">
                  <c:v>0.50462041886460351</c:v>
                </c:pt>
                <c:pt idx="64">
                  <c:v>0.52457394279283864</c:v>
                </c:pt>
                <c:pt idx="65">
                  <c:v>0.53259345591397422</c:v>
                </c:pt>
                <c:pt idx="66">
                  <c:v>0.53919053096405134</c:v>
                </c:pt>
                <c:pt idx="67">
                  <c:v>0.52808603254223641</c:v>
                </c:pt>
                <c:pt idx="68">
                  <c:v>0.52211216128227744</c:v>
                </c:pt>
                <c:pt idx="69">
                  <c:v>0.52589547827276051</c:v>
                </c:pt>
                <c:pt idx="70">
                  <c:v>0.52343797348983456</c:v>
                </c:pt>
                <c:pt idx="71">
                  <c:v>0.53200091112584236</c:v>
                </c:pt>
                <c:pt idx="72">
                  <c:v>0.53244353376959586</c:v>
                </c:pt>
                <c:pt idx="73">
                  <c:v>0.54878907648703745</c:v>
                </c:pt>
                <c:pt idx="74">
                  <c:v>0.527185916920349</c:v>
                </c:pt>
                <c:pt idx="75">
                  <c:v>0.53039254066546337</c:v>
                </c:pt>
                <c:pt idx="76">
                  <c:v>0.53277595294690228</c:v>
                </c:pt>
                <c:pt idx="77">
                  <c:v>0.52610491258050851</c:v>
                </c:pt>
                <c:pt idx="78">
                  <c:v>0.51451646897206338</c:v>
                </c:pt>
                <c:pt idx="79">
                  <c:v>0.50821496636926555</c:v>
                </c:pt>
                <c:pt idx="80">
                  <c:v>0.51119243751430232</c:v>
                </c:pt>
                <c:pt idx="81">
                  <c:v>0.49489883816371355</c:v>
                </c:pt>
                <c:pt idx="82">
                  <c:v>0.50334779096071725</c:v>
                </c:pt>
                <c:pt idx="83">
                  <c:v>0.52129190011508098</c:v>
                </c:pt>
                <c:pt idx="84">
                  <c:v>0.53890620285747581</c:v>
                </c:pt>
                <c:pt idx="85">
                  <c:v>0.52201856135178781</c:v>
                </c:pt>
                <c:pt idx="86">
                  <c:v>0.51409974303998673</c:v>
                </c:pt>
                <c:pt idx="87">
                  <c:v>0.51737439616617709</c:v>
                </c:pt>
                <c:pt idx="88">
                  <c:v>0.49910512520102501</c:v>
                </c:pt>
                <c:pt idx="89">
                  <c:v>0.48196489764695999</c:v>
                </c:pt>
                <c:pt idx="90">
                  <c:v>0.47657648727444069</c:v>
                </c:pt>
                <c:pt idx="91">
                  <c:v>0.46257871243454696</c:v>
                </c:pt>
                <c:pt idx="92">
                  <c:v>0.45695874979532691</c:v>
                </c:pt>
                <c:pt idx="93">
                  <c:v>0.42662929491486301</c:v>
                </c:pt>
                <c:pt idx="94">
                  <c:v>0.43986485966263339</c:v>
                </c:pt>
                <c:pt idx="95">
                  <c:v>0.41634721501943672</c:v>
                </c:pt>
                <c:pt idx="96">
                  <c:v>0.41077528274329328</c:v>
                </c:pt>
                <c:pt idx="97">
                  <c:v>0.39080155614068851</c:v>
                </c:pt>
                <c:pt idx="98">
                  <c:v>0.39765387610587721</c:v>
                </c:pt>
                <c:pt idx="99">
                  <c:v>0.37688930740575738</c:v>
                </c:pt>
                <c:pt idx="100">
                  <c:v>0.39251043001966718</c:v>
                </c:pt>
                <c:pt idx="101">
                  <c:v>0.39373130615908025</c:v>
                </c:pt>
                <c:pt idx="102">
                  <c:v>0.37175973157632408</c:v>
                </c:pt>
                <c:pt idx="103">
                  <c:v>0.36095144360499554</c:v>
                </c:pt>
                <c:pt idx="104">
                  <c:v>0.36391185422515199</c:v>
                </c:pt>
                <c:pt idx="105">
                  <c:v>0.35650692033627607</c:v>
                </c:pt>
                <c:pt idx="106">
                  <c:v>0.34343880190295606</c:v>
                </c:pt>
                <c:pt idx="107">
                  <c:v>0.34832217380831509</c:v>
                </c:pt>
                <c:pt idx="108">
                  <c:v>0.35360263938701503</c:v>
                </c:pt>
                <c:pt idx="109">
                  <c:v>0.34735842688612367</c:v>
                </c:pt>
                <c:pt idx="110">
                  <c:v>0.34497744594410779</c:v>
                </c:pt>
                <c:pt idx="111">
                  <c:v>0.35834334106287163</c:v>
                </c:pt>
                <c:pt idx="112">
                  <c:v>0.36772574105721451</c:v>
                </c:pt>
                <c:pt idx="113">
                  <c:v>0.37384269375888424</c:v>
                </c:pt>
                <c:pt idx="114">
                  <c:v>0.36427592166041073</c:v>
                </c:pt>
                <c:pt idx="115">
                  <c:v>0.35583951991725044</c:v>
                </c:pt>
                <c:pt idx="116">
                  <c:v>0.35629252393789684</c:v>
                </c:pt>
                <c:pt idx="117">
                  <c:v>0.38192577988800824</c:v>
                </c:pt>
                <c:pt idx="118">
                  <c:v>0.40971546124877695</c:v>
                </c:pt>
                <c:pt idx="119">
                  <c:v>0.40644447821242147</c:v>
                </c:pt>
                <c:pt idx="120">
                  <c:v>0.43649999388566607</c:v>
                </c:pt>
                <c:pt idx="121">
                  <c:v>0.43927572053273417</c:v>
                </c:pt>
                <c:pt idx="122">
                  <c:v>0.42956237392770313</c:v>
                </c:pt>
                <c:pt idx="123">
                  <c:v>0.42691431691313442</c:v>
                </c:pt>
                <c:pt idx="124">
                  <c:v>0.42626484320694852</c:v>
                </c:pt>
                <c:pt idx="125">
                  <c:v>0.4115495643850926</c:v>
                </c:pt>
                <c:pt idx="126">
                  <c:v>0.41593197554121658</c:v>
                </c:pt>
                <c:pt idx="127">
                  <c:v>0.41824083704332271</c:v>
                </c:pt>
                <c:pt idx="128">
                  <c:v>0.41620072500592542</c:v>
                </c:pt>
                <c:pt idx="129">
                  <c:v>0.42067130647947043</c:v>
                </c:pt>
                <c:pt idx="130">
                  <c:v>0.42915381994795959</c:v>
                </c:pt>
                <c:pt idx="131">
                  <c:v>0.39526947566631682</c:v>
                </c:pt>
              </c:numCache>
            </c:numRef>
          </c:val>
          <c:smooth val="0"/>
          <c:extLst>
            <c:ext xmlns:c16="http://schemas.microsoft.com/office/drawing/2014/chart" uri="{C3380CC4-5D6E-409C-BE32-E72D297353CC}">
              <c16:uniqueId val="{00000002-D068-46A9-B37C-20B5419E88FD}"/>
            </c:ext>
          </c:extLst>
        </c:ser>
        <c:ser>
          <c:idx val="4"/>
          <c:order val="4"/>
          <c:tx>
            <c:strRef>
              <c:f>'1. függelék'!$J$11</c:f>
              <c:strCache>
                <c:ptCount val="1"/>
                <c:pt idx="0">
                  <c:v>Others</c:v>
                </c:pt>
              </c:strCache>
            </c:strRef>
          </c:tx>
          <c:spPr>
            <a:ln w="19050" cap="rnd">
              <a:solidFill>
                <a:srgbClr val="262626"/>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'1. függelék'!$J$13:$J$144</c:f>
              <c:numCache>
                <c:formatCode>General</c:formatCode>
                <c:ptCount val="132"/>
                <c:pt idx="3">
                  <c:v>3.1627867532902449</c:v>
                </c:pt>
                <c:pt idx="4">
                  <c:v>3.0553411860157662</c:v>
                </c:pt>
                <c:pt idx="5">
                  <c:v>3.1173093776518237</c:v>
                </c:pt>
                <c:pt idx="6">
                  <c:v>2.9532424616583395</c:v>
                </c:pt>
                <c:pt idx="7">
                  <c:v>3.0378783301697077</c:v>
                </c:pt>
                <c:pt idx="8">
                  <c:v>2.9889046251502176</c:v>
                </c:pt>
                <c:pt idx="9">
                  <c:v>3.0793513068913181</c:v>
                </c:pt>
                <c:pt idx="10">
                  <c:v>3.0623813020223349</c:v>
                </c:pt>
                <c:pt idx="11">
                  <c:v>3.0368133041092134</c:v>
                </c:pt>
                <c:pt idx="12">
                  <c:v>3.3628174248628175</c:v>
                </c:pt>
                <c:pt idx="13">
                  <c:v>3.3707784808660488</c:v>
                </c:pt>
                <c:pt idx="14">
                  <c:v>3.3721954407450752</c:v>
                </c:pt>
                <c:pt idx="15">
                  <c:v>3.3632662855676516</c:v>
                </c:pt>
                <c:pt idx="16">
                  <c:v>3.2845902851090591</c:v>
                </c:pt>
                <c:pt idx="17">
                  <c:v>3.2532295282840575</c:v>
                </c:pt>
                <c:pt idx="18">
                  <c:v>3.079891175938116</c:v>
                </c:pt>
                <c:pt idx="19">
                  <c:v>3.2160726279954801</c:v>
                </c:pt>
                <c:pt idx="20">
                  <c:v>3.2513385925811185</c:v>
                </c:pt>
                <c:pt idx="21">
                  <c:v>3.280790490087472</c:v>
                </c:pt>
                <c:pt idx="22">
                  <c:v>2.9945945540873842</c:v>
                </c:pt>
                <c:pt idx="23">
                  <c:v>3.0368485884914311</c:v>
                </c:pt>
                <c:pt idx="24">
                  <c:v>3.0817190981625147</c:v>
                </c:pt>
                <c:pt idx="25">
                  <c:v>3.0986813559651707</c:v>
                </c:pt>
                <c:pt idx="26">
                  <c:v>2.9477357004328906</c:v>
                </c:pt>
                <c:pt idx="27">
                  <c:v>2.9391300300093341</c:v>
                </c:pt>
                <c:pt idx="28">
                  <c:v>2.9147045033099235</c:v>
                </c:pt>
                <c:pt idx="29">
                  <c:v>3.0135083922409516</c:v>
                </c:pt>
                <c:pt idx="30">
                  <c:v>3.0098239213652862</c:v>
                </c:pt>
                <c:pt idx="31">
                  <c:v>3.0304592426935217</c:v>
                </c:pt>
                <c:pt idx="32">
                  <c:v>3.0386893043310237</c:v>
                </c:pt>
                <c:pt idx="33">
                  <c:v>3.1928390700902307</c:v>
                </c:pt>
                <c:pt idx="34">
                  <c:v>3.1346092551206106</c:v>
                </c:pt>
                <c:pt idx="35">
                  <c:v>3.1417893951740772</c:v>
                </c:pt>
                <c:pt idx="36">
                  <c:v>3.2685347634724269</c:v>
                </c:pt>
                <c:pt idx="37">
                  <c:v>3.2964255116518846</c:v>
                </c:pt>
                <c:pt idx="38">
                  <c:v>3.3994226731904007</c:v>
                </c:pt>
                <c:pt idx="39">
                  <c:v>3.4171721464190044</c:v>
                </c:pt>
                <c:pt idx="40">
                  <c:v>3.3568713198155855</c:v>
                </c:pt>
                <c:pt idx="41">
                  <c:v>3.3736892932582134</c:v>
                </c:pt>
                <c:pt idx="42">
                  <c:v>3.2938992668903642</c:v>
                </c:pt>
                <c:pt idx="43">
                  <c:v>3.2734470366472923</c:v>
                </c:pt>
                <c:pt idx="44">
                  <c:v>3.3638802388786035</c:v>
                </c:pt>
                <c:pt idx="45">
                  <c:v>3.4973355100808767</c:v>
                </c:pt>
                <c:pt idx="46">
                  <c:v>3.3059633502119268</c:v>
                </c:pt>
                <c:pt idx="47">
                  <c:v>3.1381210960547392</c:v>
                </c:pt>
                <c:pt idx="48">
                  <c:v>3.1359780145924603</c:v>
                </c:pt>
                <c:pt idx="49">
                  <c:v>3.1678675285037454</c:v>
                </c:pt>
                <c:pt idx="50">
                  <c:v>3.6729237828316919</c:v>
                </c:pt>
                <c:pt idx="51">
                  <c:v>3.5813435451785889</c:v>
                </c:pt>
                <c:pt idx="52">
                  <c:v>3.1564583462126379</c:v>
                </c:pt>
                <c:pt idx="53">
                  <c:v>3.1513024561323886</c:v>
                </c:pt>
                <c:pt idx="54">
                  <c:v>3.1759703332607017</c:v>
                </c:pt>
                <c:pt idx="55">
                  <c:v>3.186772342824669</c:v>
                </c:pt>
                <c:pt idx="56">
                  <c:v>3.2092569860353923</c:v>
                </c:pt>
                <c:pt idx="57">
                  <c:v>3.1893842785213637</c:v>
                </c:pt>
                <c:pt idx="58">
                  <c:v>3.1333830573173014</c:v>
                </c:pt>
                <c:pt idx="59">
                  <c:v>3.1098154688237596</c:v>
                </c:pt>
                <c:pt idx="60">
                  <c:v>3.1308140147377088</c:v>
                </c:pt>
                <c:pt idx="61">
                  <c:v>3.1347370063251563</c:v>
                </c:pt>
                <c:pt idx="62">
                  <c:v>3.0856263434910063</c:v>
                </c:pt>
                <c:pt idx="63">
                  <c:v>3.4041756954751143</c:v>
                </c:pt>
                <c:pt idx="64">
                  <c:v>3.3756250145363391</c:v>
                </c:pt>
                <c:pt idx="65">
                  <c:v>3.3967114016730693</c:v>
                </c:pt>
                <c:pt idx="66">
                  <c:v>3.2459904531448904</c:v>
                </c:pt>
                <c:pt idx="67">
                  <c:v>3.2269812681864405</c:v>
                </c:pt>
                <c:pt idx="68">
                  <c:v>3.2434922889433149</c:v>
                </c:pt>
                <c:pt idx="69">
                  <c:v>3.2633188714118884</c:v>
                </c:pt>
                <c:pt idx="70">
                  <c:v>3.2588153511842806</c:v>
                </c:pt>
                <c:pt idx="71">
                  <c:v>3.2851086157736535</c:v>
                </c:pt>
                <c:pt idx="72">
                  <c:v>3.269351650724893</c:v>
                </c:pt>
                <c:pt idx="73">
                  <c:v>3.2492132584044757</c:v>
                </c:pt>
                <c:pt idx="74">
                  <c:v>3.2333517404706518</c:v>
                </c:pt>
                <c:pt idx="75">
                  <c:v>3.2641827792234941</c:v>
                </c:pt>
                <c:pt idx="76">
                  <c:v>3.2584284234273766</c:v>
                </c:pt>
                <c:pt idx="77">
                  <c:v>3.2203021760485706</c:v>
                </c:pt>
                <c:pt idx="78">
                  <c:v>3.2293956076126076</c:v>
                </c:pt>
                <c:pt idx="79">
                  <c:v>3.2355490353172875</c:v>
                </c:pt>
                <c:pt idx="80">
                  <c:v>3.233938459000004</c:v>
                </c:pt>
                <c:pt idx="81">
                  <c:v>3.2325771551626326</c:v>
                </c:pt>
                <c:pt idx="82">
                  <c:v>3.1987791553967826</c:v>
                </c:pt>
                <c:pt idx="83">
                  <c:v>3.1930036480935753</c:v>
                </c:pt>
                <c:pt idx="84">
                  <c:v>3.192288333387773</c:v>
                </c:pt>
                <c:pt idx="85">
                  <c:v>3.1999316365816481</c:v>
                </c:pt>
                <c:pt idx="86">
                  <c:v>3.1897020775622051</c:v>
                </c:pt>
                <c:pt idx="87">
                  <c:v>3.1239310865008911</c:v>
                </c:pt>
                <c:pt idx="88">
                  <c:v>3.1206633541068025</c:v>
                </c:pt>
                <c:pt idx="89">
                  <c:v>3.0136792183912515</c:v>
                </c:pt>
                <c:pt idx="90">
                  <c:v>2.9624475045858691</c:v>
                </c:pt>
                <c:pt idx="91">
                  <c:v>2.9896011900687949</c:v>
                </c:pt>
                <c:pt idx="92">
                  <c:v>2.974986197829252</c:v>
                </c:pt>
                <c:pt idx="93">
                  <c:v>3.1629918139009705</c:v>
                </c:pt>
                <c:pt idx="94">
                  <c:v>3.2114415842719799</c:v>
                </c:pt>
                <c:pt idx="95">
                  <c:v>3.221137605859107</c:v>
                </c:pt>
                <c:pt idx="96">
                  <c:v>3.184609028607345</c:v>
                </c:pt>
                <c:pt idx="97">
                  <c:v>3.3726021805339861</c:v>
                </c:pt>
                <c:pt idx="98">
                  <c:v>3.3299731095812199</c:v>
                </c:pt>
                <c:pt idx="99">
                  <c:v>3.4128128380506988</c:v>
                </c:pt>
                <c:pt idx="100">
                  <c:v>3.4625531957422631</c:v>
                </c:pt>
                <c:pt idx="101">
                  <c:v>3.4827736641018778</c:v>
                </c:pt>
                <c:pt idx="102">
                  <c:v>3.3172368508534915</c:v>
                </c:pt>
                <c:pt idx="103">
                  <c:v>3.210049375097658</c:v>
                </c:pt>
                <c:pt idx="104">
                  <c:v>3.2255496284967053</c:v>
                </c:pt>
                <c:pt idx="105">
                  <c:v>3.271956329927129</c:v>
                </c:pt>
                <c:pt idx="106">
                  <c:v>3.2260337209745407</c:v>
                </c:pt>
                <c:pt idx="107">
                  <c:v>3.1435758147417676</c:v>
                </c:pt>
                <c:pt idx="108">
                  <c:v>3.2410080210072558</c:v>
                </c:pt>
                <c:pt idx="109">
                  <c:v>3.2276020394613005</c:v>
                </c:pt>
                <c:pt idx="110">
                  <c:v>3.2441176676333456</c:v>
                </c:pt>
                <c:pt idx="111">
                  <c:v>3.2375715829254146</c:v>
                </c:pt>
                <c:pt idx="112">
                  <c:v>3.1128297789526456</c:v>
                </c:pt>
                <c:pt idx="113">
                  <c:v>3.056098327854277</c:v>
                </c:pt>
                <c:pt idx="114">
                  <c:v>3.0526633355288566</c:v>
                </c:pt>
                <c:pt idx="115">
                  <c:v>3.0140944577610194</c:v>
                </c:pt>
                <c:pt idx="116">
                  <c:v>3.142235151944833</c:v>
                </c:pt>
                <c:pt idx="117">
                  <c:v>2.9932338549967858</c:v>
                </c:pt>
                <c:pt idx="118">
                  <c:v>2.9909800040988554</c:v>
                </c:pt>
                <c:pt idx="119">
                  <c:v>2.9658622784685384</c:v>
                </c:pt>
                <c:pt idx="120">
                  <c:v>3.0327003338825498</c:v>
                </c:pt>
                <c:pt idx="121">
                  <c:v>3.0141360321606649</c:v>
                </c:pt>
                <c:pt idx="122">
                  <c:v>2.9755171006970067</c:v>
                </c:pt>
                <c:pt idx="123">
                  <c:v>2.995195899298754</c:v>
                </c:pt>
                <c:pt idx="124">
                  <c:v>2.9811362186269483</c:v>
                </c:pt>
                <c:pt idx="125">
                  <c:v>2.8826424615532491</c:v>
                </c:pt>
                <c:pt idx="126">
                  <c:v>2.778847400234234</c:v>
                </c:pt>
                <c:pt idx="127">
                  <c:v>2.7585272001619447</c:v>
                </c:pt>
                <c:pt idx="128">
                  <c:v>2.7485681935478259</c:v>
                </c:pt>
                <c:pt idx="129">
                  <c:v>2.7498541176822449</c:v>
                </c:pt>
                <c:pt idx="130">
                  <c:v>2.7345953766334992</c:v>
                </c:pt>
                <c:pt idx="131">
                  <c:v>2.7679090949058929</c:v>
                </c:pt>
              </c:numCache>
            </c:numRef>
          </c:val>
          <c:smooth val="0"/>
          <c:extLst>
            <c:ext xmlns:c16="http://schemas.microsoft.com/office/drawing/2014/chart" uri="{C3380CC4-5D6E-409C-BE32-E72D297353CC}">
              <c16:uniqueId val="{00000003-D068-46A9-B37C-20B5419E88FD}"/>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'1. függelék'!$H$11</c:f>
              <c:strCache>
                <c:ptCount val="1"/>
                <c:pt idx="0">
                  <c:v>Electricity (D35)</c:v>
                </c:pt>
              </c:strCache>
            </c:strRef>
          </c:tx>
          <c:spPr>
            <a:ln w="19050" cap="rnd">
              <a:solidFill>
                <a:srgbClr val="004E6F"/>
              </a:solidFill>
              <a:round/>
            </a:ln>
            <a:effectLst/>
          </c:spPr>
          <c:marker>
            <c:symbol val="none"/>
          </c:marker>
          <c:cat>
            <c:multiLvlStrRef>
              <c:f>'1. függelék'!$B$13:$C$132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 függelék'!$H$13:$H$144</c:f>
              <c:numCache>
                <c:formatCode>General</c:formatCode>
                <c:ptCount val="132"/>
                <c:pt idx="3">
                  <c:v>3.546261299371281</c:v>
                </c:pt>
                <c:pt idx="4">
                  <c:v>3.1385513181069808</c:v>
                </c:pt>
                <c:pt idx="5">
                  <c:v>3.1082012875635963</c:v>
                </c:pt>
                <c:pt idx="6">
                  <c:v>3.2806411952031893</c:v>
                </c:pt>
                <c:pt idx="7">
                  <c:v>3.2372756953917761</c:v>
                </c:pt>
                <c:pt idx="8">
                  <c:v>3.4054574267367355</c:v>
                </c:pt>
                <c:pt idx="9">
                  <c:v>3.3056727097721574</c:v>
                </c:pt>
                <c:pt idx="10">
                  <c:v>3.2778971326235631</c:v>
                </c:pt>
                <c:pt idx="11">
                  <c:v>3.1589288531318127</c:v>
                </c:pt>
                <c:pt idx="12">
                  <c:v>3.3828871313314126</c:v>
                </c:pt>
                <c:pt idx="13">
                  <c:v>3.1791903742187779</c:v>
                </c:pt>
                <c:pt idx="14">
                  <c:v>3.1250075819395033</c:v>
                </c:pt>
                <c:pt idx="15">
                  <c:v>3.0626502958298891</c:v>
                </c:pt>
                <c:pt idx="16">
                  <c:v>3.0325145181755011</c:v>
                </c:pt>
                <c:pt idx="17">
                  <c:v>2.9536803344230105</c:v>
                </c:pt>
                <c:pt idx="18">
                  <c:v>2.8000126719347618</c:v>
                </c:pt>
                <c:pt idx="19">
                  <c:v>2.6456571236124047</c:v>
                </c:pt>
                <c:pt idx="20">
                  <c:v>2.5486396016511521</c:v>
                </c:pt>
                <c:pt idx="21">
                  <c:v>2.7901226117122038</c:v>
                </c:pt>
                <c:pt idx="22">
                  <c:v>2.6708915318774169</c:v>
                </c:pt>
                <c:pt idx="23">
                  <c:v>2.8086851813149494</c:v>
                </c:pt>
                <c:pt idx="24">
                  <c:v>2.8728357682659391</c:v>
                </c:pt>
                <c:pt idx="25">
                  <c:v>2.6311888037557774</c:v>
                </c:pt>
                <c:pt idx="26">
                  <c:v>2.3646900877142336</c:v>
                </c:pt>
                <c:pt idx="27">
                  <c:v>2.4704151849294393</c:v>
                </c:pt>
                <c:pt idx="28">
                  <c:v>2.5935231636361382</c:v>
                </c:pt>
                <c:pt idx="29">
                  <c:v>2.4685358651053462</c:v>
                </c:pt>
                <c:pt idx="30">
                  <c:v>2.4114185978402194</c:v>
                </c:pt>
                <c:pt idx="31">
                  <c:v>2.4572706349232334</c:v>
                </c:pt>
                <c:pt idx="32">
                  <c:v>2.2605810004932363</c:v>
                </c:pt>
                <c:pt idx="33">
                  <c:v>2.2827022685472911</c:v>
                </c:pt>
                <c:pt idx="34">
                  <c:v>2.2835616957299862</c:v>
                </c:pt>
                <c:pt idx="35">
                  <c:v>2.226003491101789</c:v>
                </c:pt>
                <c:pt idx="36">
                  <c:v>2.2522412249778827</c:v>
                </c:pt>
                <c:pt idx="37">
                  <c:v>1.9044956039844165</c:v>
                </c:pt>
                <c:pt idx="38">
                  <c:v>1.7527748954621774</c:v>
                </c:pt>
                <c:pt idx="39">
                  <c:v>1.9556978618691787</c:v>
                </c:pt>
                <c:pt idx="40">
                  <c:v>1.6309280004615168</c:v>
                </c:pt>
                <c:pt idx="41">
                  <c:v>1.5611432389694424</c:v>
                </c:pt>
                <c:pt idx="42">
                  <c:v>1.5423963148718363</c:v>
                </c:pt>
                <c:pt idx="43">
                  <c:v>1.5871766760930364</c:v>
                </c:pt>
                <c:pt idx="44">
                  <c:v>1.7512812733015974</c:v>
                </c:pt>
                <c:pt idx="45">
                  <c:v>1.6490273369326975</c:v>
                </c:pt>
                <c:pt idx="46">
                  <c:v>1.8623331414417494</c:v>
                </c:pt>
                <c:pt idx="47">
                  <c:v>2.003725574105284</c:v>
                </c:pt>
                <c:pt idx="48">
                  <c:v>2.2533228937256755</c:v>
                </c:pt>
                <c:pt idx="49">
                  <c:v>2.3435804051810818</c:v>
                </c:pt>
                <c:pt idx="50">
                  <c:v>2.168247737889621</c:v>
                </c:pt>
                <c:pt idx="51">
                  <c:v>1.8671261893990487</c:v>
                </c:pt>
                <c:pt idx="52">
                  <c:v>1.7520583084777002</c:v>
                </c:pt>
                <c:pt idx="53">
                  <c:v>1.5368718672091171</c:v>
                </c:pt>
                <c:pt idx="54">
                  <c:v>1.5616534864575327</c:v>
                </c:pt>
                <c:pt idx="55">
                  <c:v>1.4339107364408954</c:v>
                </c:pt>
                <c:pt idx="56">
                  <c:v>1.4889693784270626</c:v>
                </c:pt>
                <c:pt idx="57">
                  <c:v>1.4957375807100488</c:v>
                </c:pt>
                <c:pt idx="58">
                  <c:v>1.4728827588236086</c:v>
                </c:pt>
                <c:pt idx="59">
                  <c:v>1.8870699385017631</c:v>
                </c:pt>
                <c:pt idx="60">
                  <c:v>2.2220761309124408</c:v>
                </c:pt>
                <c:pt idx="61">
                  <c:v>2.3603295546143173</c:v>
                </c:pt>
                <c:pt idx="62">
                  <c:v>1.9235358136615139</c:v>
                </c:pt>
                <c:pt idx="63">
                  <c:v>1.7358690693262977</c:v>
                </c:pt>
                <c:pt idx="64">
                  <c:v>1.7616085419116669</c:v>
                </c:pt>
                <c:pt idx="65">
                  <c:v>1.6014458655339656</c:v>
                </c:pt>
                <c:pt idx="66">
                  <c:v>1.5155439635280255</c:v>
                </c:pt>
                <c:pt idx="67">
                  <c:v>1.4548072879808163</c:v>
                </c:pt>
                <c:pt idx="68">
                  <c:v>1.5158508573944232</c:v>
                </c:pt>
                <c:pt idx="69">
                  <c:v>1.4424732069462392</c:v>
                </c:pt>
                <c:pt idx="70">
                  <c:v>1.219993262166807</c:v>
                </c:pt>
                <c:pt idx="71">
                  <c:v>1.4712920969879153</c:v>
                </c:pt>
                <c:pt idx="72">
                  <c:v>1.3949542376977762</c:v>
                </c:pt>
                <c:pt idx="73">
                  <c:v>1.5056021170548741</c:v>
                </c:pt>
                <c:pt idx="74">
                  <c:v>1.5096159969780765</c:v>
                </c:pt>
                <c:pt idx="75">
                  <c:v>1.5042772079856614</c:v>
                </c:pt>
                <c:pt idx="76">
                  <c:v>1.6672487213165474</c:v>
                </c:pt>
                <c:pt idx="77">
                  <c:v>1.5850970870292878</c:v>
                </c:pt>
                <c:pt idx="78">
                  <c:v>1.5204525457844069</c:v>
                </c:pt>
                <c:pt idx="79">
                  <c:v>1.585183949600167</c:v>
                </c:pt>
                <c:pt idx="80">
                  <c:v>1.5999356102781415</c:v>
                </c:pt>
                <c:pt idx="81">
                  <c:v>1.4990520399664486</c:v>
                </c:pt>
                <c:pt idx="82">
                  <c:v>1.4860787031775418</c:v>
                </c:pt>
                <c:pt idx="83">
                  <c:v>1.8024176578769757</c:v>
                </c:pt>
                <c:pt idx="84">
                  <c:v>1.8579647510804784</c:v>
                </c:pt>
                <c:pt idx="85">
                  <c:v>1.9962159882570996</c:v>
                </c:pt>
                <c:pt idx="86">
                  <c:v>2.1096197701592092</c:v>
                </c:pt>
                <c:pt idx="87">
                  <c:v>2.2917762841786078</c:v>
                </c:pt>
                <c:pt idx="88">
                  <c:v>2.3583690652179405</c:v>
                </c:pt>
                <c:pt idx="89">
                  <c:v>2.3489731287573097</c:v>
                </c:pt>
                <c:pt idx="90">
                  <c:v>2.2789789908297791</c:v>
                </c:pt>
                <c:pt idx="91">
                  <c:v>2.278141404694507</c:v>
                </c:pt>
                <c:pt idx="92">
                  <c:v>2.2026634316540528</c:v>
                </c:pt>
                <c:pt idx="93">
                  <c:v>2.1571858814606033</c:v>
                </c:pt>
                <c:pt idx="94">
                  <c:v>2.2747949083855459</c:v>
                </c:pt>
                <c:pt idx="95">
                  <c:v>2.5114945562859234</c:v>
                </c:pt>
                <c:pt idx="96">
                  <c:v>2.5477323111207548</c:v>
                </c:pt>
                <c:pt idx="97">
                  <c:v>2.5725268016744187</c:v>
                </c:pt>
                <c:pt idx="98">
                  <c:v>2.6181491068225911</c:v>
                </c:pt>
                <c:pt idx="99">
                  <c:v>2.5988248374752305</c:v>
                </c:pt>
                <c:pt idx="100">
                  <c:v>2.5541073703855099</c:v>
                </c:pt>
                <c:pt idx="101">
                  <c:v>2.592020282968897</c:v>
                </c:pt>
                <c:pt idx="102">
                  <c:v>2.5247736737680619</c:v>
                </c:pt>
                <c:pt idx="103">
                  <c:v>2.709093956432552</c:v>
                </c:pt>
                <c:pt idx="104">
                  <c:v>2.599696949446392</c:v>
                </c:pt>
                <c:pt idx="105">
                  <c:v>2.609920396220085</c:v>
                </c:pt>
                <c:pt idx="106">
                  <c:v>2.7730156234164474</c:v>
                </c:pt>
                <c:pt idx="107">
                  <c:v>2.8900188327804486</c:v>
                </c:pt>
                <c:pt idx="108">
                  <c:v>2.9794586695852985</c:v>
                </c:pt>
                <c:pt idx="109">
                  <c:v>2.999961197352901</c:v>
                </c:pt>
                <c:pt idx="110">
                  <c:v>2.9225633286577501</c:v>
                </c:pt>
                <c:pt idx="111">
                  <c:v>2.8512026292796677</c:v>
                </c:pt>
                <c:pt idx="112">
                  <c:v>2.911616172696784</c:v>
                </c:pt>
                <c:pt idx="113">
                  <c:v>2.9693781218826807</c:v>
                </c:pt>
                <c:pt idx="114">
                  <c:v>3.1101461227473939</c:v>
                </c:pt>
                <c:pt idx="115">
                  <c:v>3.1385946578109771</c:v>
                </c:pt>
                <c:pt idx="116">
                  <c:v>3.1770666694299896</c:v>
                </c:pt>
                <c:pt idx="117">
                  <c:v>3.1395775213728063</c:v>
                </c:pt>
                <c:pt idx="118">
                  <c:v>2.9125220625176413</c:v>
                </c:pt>
                <c:pt idx="119">
                  <c:v>2.9346249924877803</c:v>
                </c:pt>
                <c:pt idx="120">
                  <c:v>2.9651322444718318</c:v>
                </c:pt>
                <c:pt idx="121">
                  <c:v>3.182451050119079</c:v>
                </c:pt>
                <c:pt idx="122">
                  <c:v>3.2528305920040288</c:v>
                </c:pt>
                <c:pt idx="123">
                  <c:v>3.3606905064676083</c:v>
                </c:pt>
                <c:pt idx="124">
                  <c:v>3.3866941684285314</c:v>
                </c:pt>
                <c:pt idx="125">
                  <c:v>3.3169301444268986</c:v>
                </c:pt>
                <c:pt idx="126">
                  <c:v>3.347017604140047</c:v>
                </c:pt>
                <c:pt idx="127">
                  <c:v>3.4707042385262676</c:v>
                </c:pt>
                <c:pt idx="128">
                  <c:v>3.3720641229275206</c:v>
                </c:pt>
                <c:pt idx="129">
                  <c:v>3.2913403258643976</c:v>
                </c:pt>
                <c:pt idx="130">
                  <c:v>3.2808364655684574</c:v>
                </c:pt>
                <c:pt idx="131">
                  <c:v>3.3282552080388559</c:v>
                </c:pt>
              </c:numCache>
            </c:numRef>
          </c:val>
          <c:smooth val="0"/>
          <c:extLst>
            <c:ext xmlns:c16="http://schemas.microsoft.com/office/drawing/2014/chart" uri="{C3380CC4-5D6E-409C-BE32-E72D297353CC}">
              <c16:uniqueId val="{00000004-D068-46A9-B37C-20B5419E88FD}"/>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0831848779338966"/>
          <c:w val="0.81310996989585849"/>
          <c:h val="0.51472853795769669"/>
        </c:manualLayout>
      </c:layout>
      <c:lineChart>
        <c:grouping val="standard"/>
        <c:varyColors val="0"/>
        <c:ser>
          <c:idx val="0"/>
          <c:order val="0"/>
          <c:tx>
            <c:strRef>
              <c:f>'2. függelék'!$E$12</c:f>
              <c:strCache>
                <c:ptCount val="1"/>
                <c:pt idx="0">
                  <c:v>Mezőgazdaság (A01)</c:v>
                </c:pt>
              </c:strCache>
            </c:strRef>
          </c:tx>
          <c:spPr>
            <a:ln w="19050" cap="rnd">
              <a:solidFill>
                <a:srgbClr val="70AD47"/>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'2. függelék'!$E$13:$E$144</c:f>
              <c:numCache>
                <c:formatCode>General</c:formatCode>
                <c:ptCount val="132"/>
                <c:pt idx="3">
                  <c:v>3.0300400461071808</c:v>
                </c:pt>
                <c:pt idx="4">
                  <c:v>3.0127732494910884</c:v>
                </c:pt>
                <c:pt idx="5">
                  <c:v>3.2706874665460282</c:v>
                </c:pt>
                <c:pt idx="6">
                  <c:v>3.4866687388698554</c:v>
                </c:pt>
                <c:pt idx="7">
                  <c:v>3.4257223043439686</c:v>
                </c:pt>
                <c:pt idx="8">
                  <c:v>3.5291652473947934</c:v>
                </c:pt>
                <c:pt idx="9">
                  <c:v>3.6612441227675987</c:v>
                </c:pt>
                <c:pt idx="10">
                  <c:v>3.6561777834648264</c:v>
                </c:pt>
                <c:pt idx="11">
                  <c:v>3.7255318291826227</c:v>
                </c:pt>
                <c:pt idx="12">
                  <c:v>3.7182180197492003</c:v>
                </c:pt>
                <c:pt idx="13">
                  <c:v>3.6908040090928442</c:v>
                </c:pt>
                <c:pt idx="14">
                  <c:v>3.688176674930796</c:v>
                </c:pt>
                <c:pt idx="15">
                  <c:v>3.8521100897288956</c:v>
                </c:pt>
                <c:pt idx="16">
                  <c:v>3.9778056306532945</c:v>
                </c:pt>
                <c:pt idx="17">
                  <c:v>4.0971616871776497</c:v>
                </c:pt>
                <c:pt idx="18">
                  <c:v>4.2162600635337428</c:v>
                </c:pt>
                <c:pt idx="19">
                  <c:v>4.4073171528749651</c:v>
                </c:pt>
                <c:pt idx="20">
                  <c:v>4.5943804727326167</c:v>
                </c:pt>
                <c:pt idx="21">
                  <c:v>4.6998469548252322</c:v>
                </c:pt>
                <c:pt idx="22">
                  <c:v>4.6056106546457265</c:v>
                </c:pt>
                <c:pt idx="23">
                  <c:v>4.5855223355675889</c:v>
                </c:pt>
                <c:pt idx="24">
                  <c:v>4.4426537225927039</c:v>
                </c:pt>
                <c:pt idx="25">
                  <c:v>4.3466783298961982</c:v>
                </c:pt>
                <c:pt idx="26">
                  <c:v>4.2124311942706125</c:v>
                </c:pt>
                <c:pt idx="27">
                  <c:v>4.2632076921096163</c:v>
                </c:pt>
                <c:pt idx="28">
                  <c:v>4.4250962805558025</c:v>
                </c:pt>
                <c:pt idx="29">
                  <c:v>4.5617914426728117</c:v>
                </c:pt>
                <c:pt idx="30">
                  <c:v>4.7268182368992351</c:v>
                </c:pt>
                <c:pt idx="31">
                  <c:v>4.8255612977706885</c:v>
                </c:pt>
                <c:pt idx="32">
                  <c:v>4.9077563528849915</c:v>
                </c:pt>
                <c:pt idx="33">
                  <c:v>4.918153427286617</c:v>
                </c:pt>
                <c:pt idx="34">
                  <c:v>4.8553486220974751</c:v>
                </c:pt>
                <c:pt idx="35">
                  <c:v>4.8333574135473789</c:v>
                </c:pt>
                <c:pt idx="36">
                  <c:v>4.9798490090833543</c:v>
                </c:pt>
                <c:pt idx="37">
                  <c:v>4.8954938132736077</c:v>
                </c:pt>
                <c:pt idx="38">
                  <c:v>4.8951441648455232</c:v>
                </c:pt>
                <c:pt idx="39">
                  <c:v>4.8906115816740172</c:v>
                </c:pt>
                <c:pt idx="40">
                  <c:v>4.9390497701268812</c:v>
                </c:pt>
                <c:pt idx="41">
                  <c:v>4.991027270452534</c:v>
                </c:pt>
                <c:pt idx="42">
                  <c:v>5.2368014742336335</c:v>
                </c:pt>
                <c:pt idx="43">
                  <c:v>5.2984580810531341</c:v>
                </c:pt>
                <c:pt idx="44">
                  <c:v>5.3517851399837095</c:v>
                </c:pt>
                <c:pt idx="45">
                  <c:v>5.3576919584251268</c:v>
                </c:pt>
                <c:pt idx="46">
                  <c:v>5.2985172404089713</c:v>
                </c:pt>
                <c:pt idx="47">
                  <c:v>5.3381001010319089</c:v>
                </c:pt>
                <c:pt idx="48">
                  <c:v>5.3029899578227271</c:v>
                </c:pt>
                <c:pt idx="49">
                  <c:v>5.3014415771409844</c:v>
                </c:pt>
                <c:pt idx="50">
                  <c:v>5.1546794779721941</c:v>
                </c:pt>
                <c:pt idx="51">
                  <c:v>5.2235809903956003</c:v>
                </c:pt>
                <c:pt idx="52">
                  <c:v>5.2746486082202493</c:v>
                </c:pt>
                <c:pt idx="53">
                  <c:v>5.3253660758347952</c:v>
                </c:pt>
                <c:pt idx="54">
                  <c:v>5.3874361677622868</c:v>
                </c:pt>
                <c:pt idx="55">
                  <c:v>5.4864636788454737</c:v>
                </c:pt>
                <c:pt idx="56">
                  <c:v>5.4778373290083122</c:v>
                </c:pt>
                <c:pt idx="57">
                  <c:v>5.4212431970367954</c:v>
                </c:pt>
                <c:pt idx="58">
                  <c:v>5.2931784470200336</c:v>
                </c:pt>
                <c:pt idx="59">
                  <c:v>4.9939147086420226</c:v>
                </c:pt>
                <c:pt idx="60">
                  <c:v>4.9378703817325302</c:v>
                </c:pt>
                <c:pt idx="61">
                  <c:v>4.8891170634931713</c:v>
                </c:pt>
                <c:pt idx="62">
                  <c:v>4.847314941372411</c:v>
                </c:pt>
                <c:pt idx="63">
                  <c:v>4.6650562413771937</c:v>
                </c:pt>
                <c:pt idx="64">
                  <c:v>4.7851326674413261</c:v>
                </c:pt>
                <c:pt idx="65">
                  <c:v>4.7817629755439155</c:v>
                </c:pt>
                <c:pt idx="66">
                  <c:v>4.824214862148966</c:v>
                </c:pt>
                <c:pt idx="67">
                  <c:v>4.8501956862404629</c:v>
                </c:pt>
                <c:pt idx="68">
                  <c:v>4.8257087235881828</c:v>
                </c:pt>
                <c:pt idx="69">
                  <c:v>4.7253505615940679</c:v>
                </c:pt>
                <c:pt idx="70">
                  <c:v>4.5139210853763965</c:v>
                </c:pt>
                <c:pt idx="71">
                  <c:v>4.4309375394459991</c:v>
                </c:pt>
                <c:pt idx="72">
                  <c:v>4.1894314611813384</c:v>
                </c:pt>
                <c:pt idx="73">
                  <c:v>4.181940205063821</c:v>
                </c:pt>
                <c:pt idx="74">
                  <c:v>4.1333382265622971</c:v>
                </c:pt>
                <c:pt idx="75">
                  <c:v>4.0997435889471108</c:v>
                </c:pt>
                <c:pt idx="76">
                  <c:v>4.1714852691205913</c:v>
                </c:pt>
                <c:pt idx="77">
                  <c:v>4.2439757475253224</c:v>
                </c:pt>
                <c:pt idx="78">
                  <c:v>4.2629095447329197</c:v>
                </c:pt>
                <c:pt idx="79">
                  <c:v>4.2809264483245277</c:v>
                </c:pt>
                <c:pt idx="80">
                  <c:v>4.3023482301085147</c:v>
                </c:pt>
                <c:pt idx="81">
                  <c:v>4.195528672699937</c:v>
                </c:pt>
                <c:pt idx="82">
                  <c:v>4.229235711416127</c:v>
                </c:pt>
                <c:pt idx="83">
                  <c:v>4.2836145207584035</c:v>
                </c:pt>
                <c:pt idx="84">
                  <c:v>4.2061374765044919</c:v>
                </c:pt>
                <c:pt idx="85">
                  <c:v>4.2249824622070422</c:v>
                </c:pt>
                <c:pt idx="86">
                  <c:v>4.2106534082478113</c:v>
                </c:pt>
                <c:pt idx="87">
                  <c:v>4.2022650499318672</c:v>
                </c:pt>
                <c:pt idx="88">
                  <c:v>4.2693519072444408</c:v>
                </c:pt>
                <c:pt idx="89">
                  <c:v>4.2423517847819943</c:v>
                </c:pt>
                <c:pt idx="90">
                  <c:v>4.267539594744977</c:v>
                </c:pt>
                <c:pt idx="91">
                  <c:v>4.2844082420866725</c:v>
                </c:pt>
                <c:pt idx="92">
                  <c:v>4.3010640706818819</c:v>
                </c:pt>
                <c:pt idx="93">
                  <c:v>4.1599284715403808</c:v>
                </c:pt>
                <c:pt idx="94">
                  <c:v>4.088258346252263</c:v>
                </c:pt>
                <c:pt idx="95">
                  <c:v>4.069375130141144</c:v>
                </c:pt>
                <c:pt idx="96">
                  <c:v>4.008479442420863</c:v>
                </c:pt>
                <c:pt idx="97">
                  <c:v>3.933707198667403</c:v>
                </c:pt>
                <c:pt idx="98">
                  <c:v>3.7556931543266141</c:v>
                </c:pt>
                <c:pt idx="99">
                  <c:v>3.8600880409299001</c:v>
                </c:pt>
                <c:pt idx="100">
                  <c:v>3.9375826736056165</c:v>
                </c:pt>
                <c:pt idx="101">
                  <c:v>4.0020233254674125</c:v>
                </c:pt>
                <c:pt idx="102">
                  <c:v>4.1303300183706542</c:v>
                </c:pt>
                <c:pt idx="103">
                  <c:v>4.1641196208363898</c:v>
                </c:pt>
                <c:pt idx="104">
                  <c:v>4.2651524098943314</c:v>
                </c:pt>
                <c:pt idx="105">
                  <c:v>4.2848927005439181</c:v>
                </c:pt>
                <c:pt idx="106">
                  <c:v>4.1891466679926825</c:v>
                </c:pt>
                <c:pt idx="107">
                  <c:v>4.0863811191855159</c:v>
                </c:pt>
                <c:pt idx="108">
                  <c:v>4.2465521722976129</c:v>
                </c:pt>
                <c:pt idx="109">
                  <c:v>4.1941603572034616</c:v>
                </c:pt>
                <c:pt idx="110">
                  <c:v>4.2117916221680911</c:v>
                </c:pt>
                <c:pt idx="111">
                  <c:v>4.4279204258436815</c:v>
                </c:pt>
                <c:pt idx="112">
                  <c:v>4.5459952065750784</c:v>
                </c:pt>
                <c:pt idx="113">
                  <c:v>4.6031895315401528</c:v>
                </c:pt>
                <c:pt idx="114">
                  <c:v>4.6039591628508409</c:v>
                </c:pt>
                <c:pt idx="115">
                  <c:v>4.7338103659837945</c:v>
                </c:pt>
                <c:pt idx="116">
                  <c:v>4.7923798694792801</c:v>
                </c:pt>
                <c:pt idx="117">
                  <c:v>4.7745914203478241</c:v>
                </c:pt>
                <c:pt idx="118">
                  <c:v>4.6195705427009228</c:v>
                </c:pt>
                <c:pt idx="119">
                  <c:v>4.6143206081690247</c:v>
                </c:pt>
                <c:pt idx="120">
                  <c:v>4.6321009640697168</c:v>
                </c:pt>
                <c:pt idx="121">
                  <c:v>4.6495335025135125</c:v>
                </c:pt>
                <c:pt idx="122">
                  <c:v>4.7026424216076421</c:v>
                </c:pt>
                <c:pt idx="123">
                  <c:v>4.7847449709544581</c:v>
                </c:pt>
                <c:pt idx="124">
                  <c:v>4.8182559207051723</c:v>
                </c:pt>
                <c:pt idx="125">
                  <c:v>4.8655944488934715</c:v>
                </c:pt>
                <c:pt idx="126">
                  <c:v>4.9200771535962531</c:v>
                </c:pt>
                <c:pt idx="127">
                  <c:v>4.9392883710562625</c:v>
                </c:pt>
                <c:pt idx="128">
                  <c:v>5.0166713613336054</c:v>
                </c:pt>
                <c:pt idx="129">
                  <c:v>4.9707375546602508</c:v>
                </c:pt>
                <c:pt idx="130">
                  <c:v>4.8433721162815742</c:v>
                </c:pt>
                <c:pt idx="131">
                  <c:v>4.8873117780369402</c:v>
                </c:pt>
              </c:numCache>
            </c:numRef>
          </c:val>
          <c:smooth val="0"/>
          <c:extLst>
            <c:ext xmlns:c16="http://schemas.microsoft.com/office/drawing/2014/chart" uri="{C3380CC4-5D6E-409C-BE32-E72D297353CC}">
              <c16:uniqueId val="{00000000-8BEE-4E59-9210-3E3233ED244D}"/>
            </c:ext>
          </c:extLst>
        </c:ser>
        <c:ser>
          <c:idx val="1"/>
          <c:order val="1"/>
          <c:tx>
            <c:strRef>
              <c:f>'2. függelék'!$F$12</c:f>
              <c:strCache>
                <c:ptCount val="1"/>
                <c:pt idx="0">
                  <c:v>Vegyipar (C20)</c:v>
                </c:pt>
              </c:strCache>
            </c:strRef>
          </c:tx>
          <c:spPr>
            <a:ln w="19050" cap="rnd">
              <a:solidFill>
                <a:srgbClr val="A40000"/>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'2. függelék'!$F$13:$F$144</c:f>
              <c:numCache>
                <c:formatCode>General</c:formatCode>
                <c:ptCount val="132"/>
                <c:pt idx="3">
                  <c:v>0.3441653928762991</c:v>
                </c:pt>
                <c:pt idx="4">
                  <c:v>0.57791297442197798</c:v>
                </c:pt>
                <c:pt idx="5">
                  <c:v>0.5797029429264543</c:v>
                </c:pt>
                <c:pt idx="6">
                  <c:v>0.59931152984117908</c:v>
                </c:pt>
                <c:pt idx="7">
                  <c:v>0.59576900187738402</c:v>
                </c:pt>
                <c:pt idx="8">
                  <c:v>0.63476203102405671</c:v>
                </c:pt>
                <c:pt idx="9">
                  <c:v>0.72287204668873317</c:v>
                </c:pt>
                <c:pt idx="10">
                  <c:v>0.71034633455455831</c:v>
                </c:pt>
                <c:pt idx="11">
                  <c:v>0.82318129408989449</c:v>
                </c:pt>
                <c:pt idx="12">
                  <c:v>0.77479793465795321</c:v>
                </c:pt>
                <c:pt idx="13">
                  <c:v>0.79000454692741606</c:v>
                </c:pt>
                <c:pt idx="14">
                  <c:v>0.82788201717112941</c:v>
                </c:pt>
                <c:pt idx="15">
                  <c:v>0.82068238558165185</c:v>
                </c:pt>
                <c:pt idx="16">
                  <c:v>0.77995948981176377</c:v>
                </c:pt>
                <c:pt idx="17">
                  <c:v>0.77390914707446468</c:v>
                </c:pt>
                <c:pt idx="18">
                  <c:v>1.1078707054177228</c:v>
                </c:pt>
                <c:pt idx="19">
                  <c:v>1.0780498158966227</c:v>
                </c:pt>
                <c:pt idx="20">
                  <c:v>1.1031736918235489</c:v>
                </c:pt>
                <c:pt idx="21">
                  <c:v>1.1480243703354198</c:v>
                </c:pt>
                <c:pt idx="22">
                  <c:v>1.1686948383365727</c:v>
                </c:pt>
                <c:pt idx="23">
                  <c:v>1.2157097436585635</c:v>
                </c:pt>
                <c:pt idx="24">
                  <c:v>1.2288031079093515</c:v>
                </c:pt>
                <c:pt idx="25">
                  <c:v>1.2019302889130503</c:v>
                </c:pt>
                <c:pt idx="26">
                  <c:v>6.5333775319737661</c:v>
                </c:pt>
                <c:pt idx="27">
                  <c:v>6.5399164691936198</c:v>
                </c:pt>
                <c:pt idx="28">
                  <c:v>6.5529479613681758</c:v>
                </c:pt>
                <c:pt idx="29">
                  <c:v>5.6460867764842204</c:v>
                </c:pt>
                <c:pt idx="30">
                  <c:v>5.2462376687961196</c:v>
                </c:pt>
                <c:pt idx="31">
                  <c:v>5.3893380272749356</c:v>
                </c:pt>
                <c:pt idx="32">
                  <c:v>5.3855876303944745</c:v>
                </c:pt>
                <c:pt idx="33">
                  <c:v>5.0502503121130831</c:v>
                </c:pt>
                <c:pt idx="34">
                  <c:v>5.0523922339556675</c:v>
                </c:pt>
                <c:pt idx="35">
                  <c:v>5.7948616824061574</c:v>
                </c:pt>
                <c:pt idx="36">
                  <c:v>1.7775408905236889</c:v>
                </c:pt>
                <c:pt idx="37">
                  <c:v>1.7659341805932274</c:v>
                </c:pt>
                <c:pt idx="38">
                  <c:v>1.8656095113081412</c:v>
                </c:pt>
                <c:pt idx="39">
                  <c:v>1.864180790507125</c:v>
                </c:pt>
                <c:pt idx="40">
                  <c:v>1.8778522994173201</c:v>
                </c:pt>
                <c:pt idx="41">
                  <c:v>1.8986891827991186</c:v>
                </c:pt>
                <c:pt idx="42">
                  <c:v>1.8949172318341208</c:v>
                </c:pt>
                <c:pt idx="43">
                  <c:v>1.8422646572854158</c:v>
                </c:pt>
                <c:pt idx="44">
                  <c:v>1.8924754413247633</c:v>
                </c:pt>
                <c:pt idx="45">
                  <c:v>2.2589798243345207</c:v>
                </c:pt>
                <c:pt idx="46">
                  <c:v>2.2854559729065205</c:v>
                </c:pt>
                <c:pt idx="47">
                  <c:v>2.2776599171908241</c:v>
                </c:pt>
                <c:pt idx="48">
                  <c:v>2.2291992663926159</c:v>
                </c:pt>
                <c:pt idx="49">
                  <c:v>2.412939062354623</c:v>
                </c:pt>
                <c:pt idx="50">
                  <c:v>2.3512045647394348</c:v>
                </c:pt>
                <c:pt idx="51">
                  <c:v>2.3783641250573138</c:v>
                </c:pt>
                <c:pt idx="52">
                  <c:v>2.3989323885069793</c:v>
                </c:pt>
                <c:pt idx="53">
                  <c:v>2.5743410912917906</c:v>
                </c:pt>
                <c:pt idx="54">
                  <c:v>2.2995068971378236</c:v>
                </c:pt>
                <c:pt idx="55">
                  <c:v>2.3081912178818254</c:v>
                </c:pt>
                <c:pt idx="56">
                  <c:v>2.100149121047163</c:v>
                </c:pt>
                <c:pt idx="57">
                  <c:v>1.8579652126783845</c:v>
                </c:pt>
                <c:pt idx="58">
                  <c:v>2.0751022484362736</c:v>
                </c:pt>
                <c:pt idx="59">
                  <c:v>2.0500242568270584</c:v>
                </c:pt>
                <c:pt idx="60">
                  <c:v>2.0562393735550901</c:v>
                </c:pt>
                <c:pt idx="61">
                  <c:v>2.0083920001270492</c:v>
                </c:pt>
                <c:pt idx="62">
                  <c:v>2.8190671496133111</c:v>
                </c:pt>
                <c:pt idx="63">
                  <c:v>2.6683812828633418</c:v>
                </c:pt>
                <c:pt idx="64">
                  <c:v>2.6854192454834043</c:v>
                </c:pt>
                <c:pt idx="65">
                  <c:v>2.6728001200888696</c:v>
                </c:pt>
                <c:pt idx="66">
                  <c:v>2.6040963723875996</c:v>
                </c:pt>
                <c:pt idx="67">
                  <c:v>2.556973255609809</c:v>
                </c:pt>
                <c:pt idx="68">
                  <c:v>2.5764420718056869</c:v>
                </c:pt>
                <c:pt idx="69">
                  <c:v>1.6180829366407614</c:v>
                </c:pt>
                <c:pt idx="70">
                  <c:v>1.3834856943108198</c:v>
                </c:pt>
                <c:pt idx="71">
                  <c:v>1.4055821797224004</c:v>
                </c:pt>
                <c:pt idx="72">
                  <c:v>1.373869430550279</c:v>
                </c:pt>
                <c:pt idx="73">
                  <c:v>1.4011067072460384</c:v>
                </c:pt>
                <c:pt idx="74">
                  <c:v>1.3859581371734637</c:v>
                </c:pt>
                <c:pt idx="75">
                  <c:v>1.4643895411049435</c:v>
                </c:pt>
                <c:pt idx="76">
                  <c:v>1.451268438300479</c:v>
                </c:pt>
                <c:pt idx="77">
                  <c:v>1.4501429332483897</c:v>
                </c:pt>
                <c:pt idx="78">
                  <c:v>1.4153075465172522</c:v>
                </c:pt>
                <c:pt idx="79">
                  <c:v>1.3245945639700762</c:v>
                </c:pt>
                <c:pt idx="80">
                  <c:v>1.3247893107197262</c:v>
                </c:pt>
                <c:pt idx="81">
                  <c:v>1.4369761225169499</c:v>
                </c:pt>
                <c:pt idx="82">
                  <c:v>1.3885889765139223</c:v>
                </c:pt>
                <c:pt idx="83">
                  <c:v>1.4688202150445608</c:v>
                </c:pt>
                <c:pt idx="84">
                  <c:v>1.4418940320229621</c:v>
                </c:pt>
                <c:pt idx="85">
                  <c:v>1.5611312169516445</c:v>
                </c:pt>
                <c:pt idx="86">
                  <c:v>1.5636792361774881</c:v>
                </c:pt>
                <c:pt idx="87">
                  <c:v>2.2673394741203743</c:v>
                </c:pt>
                <c:pt idx="88">
                  <c:v>2.1499844614598196</c:v>
                </c:pt>
                <c:pt idx="89">
                  <c:v>2.2065611016136231</c:v>
                </c:pt>
                <c:pt idx="90">
                  <c:v>2.3813041554853198</c:v>
                </c:pt>
                <c:pt idx="91">
                  <c:v>2.3486009959193921</c:v>
                </c:pt>
                <c:pt idx="92">
                  <c:v>3.1532054819734623</c:v>
                </c:pt>
                <c:pt idx="93">
                  <c:v>3.0021533892900556</c:v>
                </c:pt>
                <c:pt idx="94">
                  <c:v>3.039806372770534</c:v>
                </c:pt>
                <c:pt idx="95">
                  <c:v>3.1267949930708929</c:v>
                </c:pt>
                <c:pt idx="96">
                  <c:v>3.0909023377930986</c:v>
                </c:pt>
                <c:pt idx="97">
                  <c:v>3.0124891918938541</c:v>
                </c:pt>
                <c:pt idx="98">
                  <c:v>3.4192191229751061</c:v>
                </c:pt>
                <c:pt idx="99">
                  <c:v>2.6915025355765732</c:v>
                </c:pt>
                <c:pt idx="100">
                  <c:v>3.0593392297156368</c:v>
                </c:pt>
                <c:pt idx="101">
                  <c:v>2.9517063991009787</c:v>
                </c:pt>
                <c:pt idx="102">
                  <c:v>2.9722745298582938</c:v>
                </c:pt>
                <c:pt idx="103">
                  <c:v>3.0841382378728981</c:v>
                </c:pt>
                <c:pt idx="104">
                  <c:v>2.2742949390532634</c:v>
                </c:pt>
                <c:pt idx="105">
                  <c:v>2.3591610004942338</c:v>
                </c:pt>
                <c:pt idx="106">
                  <c:v>2.3102216178289998</c:v>
                </c:pt>
                <c:pt idx="107">
                  <c:v>2.5105601670627231</c:v>
                </c:pt>
                <c:pt idx="108">
                  <c:v>2.5635460386300846</c:v>
                </c:pt>
                <c:pt idx="109">
                  <c:v>2.5323429186618882</c:v>
                </c:pt>
                <c:pt idx="110">
                  <c:v>2.7720355708221014</c:v>
                </c:pt>
                <c:pt idx="111">
                  <c:v>2.7677453670280965</c:v>
                </c:pt>
                <c:pt idx="112">
                  <c:v>2.3059704337753231</c:v>
                </c:pt>
                <c:pt idx="113">
                  <c:v>2.4107291750059656</c:v>
                </c:pt>
                <c:pt idx="114">
                  <c:v>2.33571756656402</c:v>
                </c:pt>
                <c:pt idx="115">
                  <c:v>2.2367100463268739</c:v>
                </c:pt>
                <c:pt idx="116">
                  <c:v>2.2137762449358345</c:v>
                </c:pt>
                <c:pt idx="117">
                  <c:v>2.0384886758695813</c:v>
                </c:pt>
                <c:pt idx="118">
                  <c:v>1.5995369995539508</c:v>
                </c:pt>
                <c:pt idx="119">
                  <c:v>1.7472910059576672</c:v>
                </c:pt>
                <c:pt idx="120">
                  <c:v>1.7938486788731471</c:v>
                </c:pt>
                <c:pt idx="121">
                  <c:v>1.7734999445764497</c:v>
                </c:pt>
                <c:pt idx="122">
                  <c:v>1.9322741877763006</c:v>
                </c:pt>
                <c:pt idx="123">
                  <c:v>1.8747502948957242</c:v>
                </c:pt>
                <c:pt idx="124">
                  <c:v>2.093364628037178</c:v>
                </c:pt>
                <c:pt idx="125">
                  <c:v>2.0442569545624352</c:v>
                </c:pt>
                <c:pt idx="126">
                  <c:v>2.1227796584423864</c:v>
                </c:pt>
                <c:pt idx="127">
                  <c:v>2.0649768252325784</c:v>
                </c:pt>
                <c:pt idx="128">
                  <c:v>2.0128729310791478</c:v>
                </c:pt>
                <c:pt idx="129">
                  <c:v>2.4105518234820691</c:v>
                </c:pt>
                <c:pt idx="130">
                  <c:v>2.4097881615834331</c:v>
                </c:pt>
                <c:pt idx="131">
                  <c:v>2.3895307170322471</c:v>
                </c:pt>
              </c:numCache>
            </c:numRef>
          </c:val>
          <c:smooth val="0"/>
          <c:extLst>
            <c:ext xmlns:c16="http://schemas.microsoft.com/office/drawing/2014/chart" uri="{C3380CC4-5D6E-409C-BE32-E72D297353CC}">
              <c16:uniqueId val="{00000001-8BEE-4E59-9210-3E3233ED244D}"/>
            </c:ext>
          </c:extLst>
        </c:ser>
        <c:ser>
          <c:idx val="3"/>
          <c:order val="3"/>
          <c:tx>
            <c:strRef>
              <c:f>'2. függelék'!$H$12</c:f>
              <c:strCache>
                <c:ptCount val="1"/>
                <c:pt idx="0">
                  <c:v>Szárazföldi, csővezeték szállítás (H49)</c:v>
                </c:pt>
              </c:strCache>
            </c:strRef>
          </c:tx>
          <c:spPr>
            <a:ln w="19050" cap="rnd">
              <a:solidFill>
                <a:srgbClr val="FFC000"/>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'2. függelék'!$H$13:$H$144</c:f>
              <c:numCache>
                <c:formatCode>General</c:formatCode>
                <c:ptCount val="132"/>
                <c:pt idx="3">
                  <c:v>0.96039944386495046</c:v>
                </c:pt>
                <c:pt idx="4">
                  <c:v>0.92776522769046843</c:v>
                </c:pt>
                <c:pt idx="5">
                  <c:v>0.74976842786659592</c:v>
                </c:pt>
                <c:pt idx="6">
                  <c:v>0.79871056166688792</c:v>
                </c:pt>
                <c:pt idx="7">
                  <c:v>0.77216310788734255</c:v>
                </c:pt>
                <c:pt idx="8">
                  <c:v>0.75223560527271671</c:v>
                </c:pt>
                <c:pt idx="9">
                  <c:v>0.80424723248929775</c:v>
                </c:pt>
                <c:pt idx="10">
                  <c:v>0.81668561864774869</c:v>
                </c:pt>
                <c:pt idx="11">
                  <c:v>0.89052170245884599</c:v>
                </c:pt>
                <c:pt idx="12">
                  <c:v>0.90585582994817648</c:v>
                </c:pt>
                <c:pt idx="13">
                  <c:v>0.96914083861457423</c:v>
                </c:pt>
                <c:pt idx="14">
                  <c:v>1.0130464785590598</c:v>
                </c:pt>
                <c:pt idx="15">
                  <c:v>1.0002175478232722</c:v>
                </c:pt>
                <c:pt idx="16">
                  <c:v>0.96251791053972402</c:v>
                </c:pt>
                <c:pt idx="17">
                  <c:v>0.95624192424814303</c:v>
                </c:pt>
                <c:pt idx="18">
                  <c:v>1.0094498046175515</c:v>
                </c:pt>
                <c:pt idx="19">
                  <c:v>1.0952477937686143</c:v>
                </c:pt>
                <c:pt idx="20">
                  <c:v>1.1003216755080256</c:v>
                </c:pt>
                <c:pt idx="21">
                  <c:v>1.1427533373817396</c:v>
                </c:pt>
                <c:pt idx="22">
                  <c:v>1.1697140885968222</c:v>
                </c:pt>
                <c:pt idx="23">
                  <c:v>1.2534856367611198</c:v>
                </c:pt>
                <c:pt idx="24">
                  <c:v>1.2307670567111659</c:v>
                </c:pt>
                <c:pt idx="25">
                  <c:v>1.3350061259404868</c:v>
                </c:pt>
                <c:pt idx="26">
                  <c:v>1.2435440874986015</c:v>
                </c:pt>
                <c:pt idx="27">
                  <c:v>1.2577964889412983</c:v>
                </c:pt>
                <c:pt idx="28">
                  <c:v>1.2707500950107722</c:v>
                </c:pt>
                <c:pt idx="29">
                  <c:v>1.3298010114122749</c:v>
                </c:pt>
                <c:pt idx="30">
                  <c:v>1.3673907813992496</c:v>
                </c:pt>
                <c:pt idx="31">
                  <c:v>1.3440990166520044</c:v>
                </c:pt>
                <c:pt idx="32">
                  <c:v>1.319056417892156</c:v>
                </c:pt>
                <c:pt idx="33">
                  <c:v>1.3385548174202446</c:v>
                </c:pt>
                <c:pt idx="34">
                  <c:v>1.3466954440888719</c:v>
                </c:pt>
                <c:pt idx="35">
                  <c:v>1.3913873770020007</c:v>
                </c:pt>
                <c:pt idx="36">
                  <c:v>1.4197381495307553</c:v>
                </c:pt>
                <c:pt idx="37">
                  <c:v>1.4659772549748218</c:v>
                </c:pt>
                <c:pt idx="38">
                  <c:v>1.5193524517888888</c:v>
                </c:pt>
                <c:pt idx="39">
                  <c:v>1.5032321785173908</c:v>
                </c:pt>
                <c:pt idx="40">
                  <c:v>1.5207743977936934</c:v>
                </c:pt>
                <c:pt idx="41">
                  <c:v>1.2120320695132596</c:v>
                </c:pt>
                <c:pt idx="42">
                  <c:v>1.273824929245341</c:v>
                </c:pt>
                <c:pt idx="43">
                  <c:v>1.2953222616283295</c:v>
                </c:pt>
                <c:pt idx="44">
                  <c:v>1.2793427411508609</c:v>
                </c:pt>
                <c:pt idx="45">
                  <c:v>1.2753788108804358</c:v>
                </c:pt>
                <c:pt idx="46">
                  <c:v>1.3016187723738011</c:v>
                </c:pt>
                <c:pt idx="47">
                  <c:v>1.5532928248924156</c:v>
                </c:pt>
                <c:pt idx="48">
                  <c:v>1.6182386789058398</c:v>
                </c:pt>
                <c:pt idx="49">
                  <c:v>1.6975512066131884</c:v>
                </c:pt>
                <c:pt idx="50">
                  <c:v>1.660213891905737</c:v>
                </c:pt>
                <c:pt idx="51">
                  <c:v>1.6516638487347963</c:v>
                </c:pt>
                <c:pt idx="52">
                  <c:v>1.6823522968497595</c:v>
                </c:pt>
                <c:pt idx="53">
                  <c:v>1.6818122387383549</c:v>
                </c:pt>
                <c:pt idx="54">
                  <c:v>1.7015718200628269</c:v>
                </c:pt>
                <c:pt idx="55">
                  <c:v>1.6846466082765761</c:v>
                </c:pt>
                <c:pt idx="56">
                  <c:v>1.7047425308684965</c:v>
                </c:pt>
                <c:pt idx="57">
                  <c:v>1.7499461516411363</c:v>
                </c:pt>
                <c:pt idx="58">
                  <c:v>1.7199426218825913</c:v>
                </c:pt>
                <c:pt idx="59">
                  <c:v>1.6989351479253845</c:v>
                </c:pt>
                <c:pt idx="60">
                  <c:v>1.7188679968719236</c:v>
                </c:pt>
                <c:pt idx="61">
                  <c:v>1.7279989854101772</c:v>
                </c:pt>
                <c:pt idx="62">
                  <c:v>1.7282589077794195</c:v>
                </c:pt>
                <c:pt idx="63">
                  <c:v>1.6761522793149322</c:v>
                </c:pt>
                <c:pt idx="64">
                  <c:v>1.7424301058997691</c:v>
                </c:pt>
                <c:pt idx="65">
                  <c:v>1.7690678016696522</c:v>
                </c:pt>
                <c:pt idx="66">
                  <c:v>1.7909807127779251</c:v>
                </c:pt>
                <c:pt idx="67">
                  <c:v>1.754095898678935</c:v>
                </c:pt>
                <c:pt idx="68">
                  <c:v>1.7342530275734773</c:v>
                </c:pt>
                <c:pt idx="69">
                  <c:v>1.7468197314956759</c:v>
                </c:pt>
                <c:pt idx="70">
                  <c:v>1.738656858791086</c:v>
                </c:pt>
                <c:pt idx="71">
                  <c:v>1.767099598917456</c:v>
                </c:pt>
                <c:pt idx="72">
                  <c:v>1.7685698187608672</c:v>
                </c:pt>
                <c:pt idx="73">
                  <c:v>1.8228633385199835</c:v>
                </c:pt>
                <c:pt idx="74">
                  <c:v>1.7511060655392701</c:v>
                </c:pt>
                <c:pt idx="75">
                  <c:v>1.7617572193538007</c:v>
                </c:pt>
                <c:pt idx="76">
                  <c:v>1.7696739856572119</c:v>
                </c:pt>
                <c:pt idx="77">
                  <c:v>1.7475153906073091</c:v>
                </c:pt>
                <c:pt idx="78">
                  <c:v>1.7090230992891877</c:v>
                </c:pt>
                <c:pt idx="79">
                  <c:v>1.6880919646067007</c:v>
                </c:pt>
                <c:pt idx="80">
                  <c:v>1.697981962830668</c:v>
                </c:pt>
                <c:pt idx="81">
                  <c:v>1.6438609786834497</c:v>
                </c:pt>
                <c:pt idx="82">
                  <c:v>1.6719251056174833</c:v>
                </c:pt>
                <c:pt idx="83">
                  <c:v>1.7315284397969397</c:v>
                </c:pt>
                <c:pt idx="84">
                  <c:v>1.790036285667775</c:v>
                </c:pt>
                <c:pt idx="85">
                  <c:v>1.7339421250991212</c:v>
                </c:pt>
                <c:pt idx="86">
                  <c:v>1.7076388982248079</c:v>
                </c:pt>
                <c:pt idx="87">
                  <c:v>1.7185160191185309</c:v>
                </c:pt>
                <c:pt idx="88">
                  <c:v>1.6578326241846493</c:v>
                </c:pt>
                <c:pt idx="89">
                  <c:v>1.6008994712469125</c:v>
                </c:pt>
                <c:pt idx="90">
                  <c:v>1.5830012729375686</c:v>
                </c:pt>
                <c:pt idx="91">
                  <c:v>1.5365061226699381</c:v>
                </c:pt>
                <c:pt idx="92">
                  <c:v>1.5178387980131423</c:v>
                </c:pt>
                <c:pt idx="93">
                  <c:v>1.4170961743938841</c:v>
                </c:pt>
                <c:pt idx="94">
                  <c:v>1.461059559922181</c:v>
                </c:pt>
                <c:pt idx="95">
                  <c:v>1.3829431139775139</c:v>
                </c:pt>
                <c:pt idx="96">
                  <c:v>1.3644353274597578</c:v>
                </c:pt>
                <c:pt idx="97">
                  <c:v>1.2980903954677132</c:v>
                </c:pt>
                <c:pt idx="98">
                  <c:v>1.320851130663663</c:v>
                </c:pt>
                <c:pt idx="99">
                  <c:v>1.2518793295740283</c:v>
                </c:pt>
                <c:pt idx="100">
                  <c:v>1.3037666082015489</c:v>
                </c:pt>
                <c:pt idx="101">
                  <c:v>1.3078218827154935</c:v>
                </c:pt>
                <c:pt idx="102">
                  <c:v>1.2348408786968947</c:v>
                </c:pt>
                <c:pt idx="103">
                  <c:v>1.1989399602215856</c:v>
                </c:pt>
                <c:pt idx="104">
                  <c:v>1.2087732900338195</c:v>
                </c:pt>
                <c:pt idx="105">
                  <c:v>1.1841769868482654</c:v>
                </c:pt>
                <c:pt idx="106">
                  <c:v>1.1407697926890361</c:v>
                </c:pt>
                <c:pt idx="107">
                  <c:v>1.1569904501256243</c:v>
                </c:pt>
                <c:pt idx="108">
                  <c:v>1.1745300979177142</c:v>
                </c:pt>
                <c:pt idx="109">
                  <c:v>1.1537892586162743</c:v>
                </c:pt>
                <c:pt idx="110">
                  <c:v>1.1458805682744437</c:v>
                </c:pt>
                <c:pt idx="111">
                  <c:v>1.1902768604792024</c:v>
                </c:pt>
                <c:pt idx="112">
                  <c:v>1.2214415350505288</c:v>
                </c:pt>
                <c:pt idx="113">
                  <c:v>1.2417596669177142</c:v>
                </c:pt>
                <c:pt idx="114">
                  <c:v>1.2099825801033854</c:v>
                </c:pt>
                <c:pt idx="115">
                  <c:v>1.1819601428765474</c:v>
                </c:pt>
                <c:pt idx="116">
                  <c:v>1.1834648456062813</c:v>
                </c:pt>
                <c:pt idx="117">
                  <c:v>1.2686085274329384</c:v>
                </c:pt>
                <c:pt idx="118">
                  <c:v>1.3609150136807464</c:v>
                </c:pt>
                <c:pt idx="119">
                  <c:v>1.3500500833944851</c:v>
                </c:pt>
                <c:pt idx="120">
                  <c:v>1.4498827877766094</c:v>
                </c:pt>
                <c:pt idx="121">
                  <c:v>1.4591026694387643</c:v>
                </c:pt>
                <c:pt idx="122">
                  <c:v>1.4268387192632426</c:v>
                </c:pt>
                <c:pt idx="123">
                  <c:v>1.4180429063416968</c:v>
                </c:pt>
                <c:pt idx="124">
                  <c:v>1.4158856079203852</c:v>
                </c:pt>
                <c:pt idx="125">
                  <c:v>1.3670071891804036</c:v>
                </c:pt>
                <c:pt idx="126">
                  <c:v>1.3815638503332734</c:v>
                </c:pt>
                <c:pt idx="127">
                  <c:v>1.3892329880151897</c:v>
                </c:pt>
                <c:pt idx="128">
                  <c:v>1.3824565312692747</c:v>
                </c:pt>
                <c:pt idx="129">
                  <c:v>1.3973060598388982</c:v>
                </c:pt>
                <c:pt idx="130">
                  <c:v>1.4254816622382589</c:v>
                </c:pt>
                <c:pt idx="131">
                  <c:v>1.3129310820842561</c:v>
                </c:pt>
              </c:numCache>
            </c:numRef>
          </c:val>
          <c:smooth val="0"/>
          <c:extLst>
            <c:ext xmlns:c16="http://schemas.microsoft.com/office/drawing/2014/chart" uri="{C3380CC4-5D6E-409C-BE32-E72D297353CC}">
              <c16:uniqueId val="{00000002-8BEE-4E59-9210-3E3233ED244D}"/>
            </c:ext>
          </c:extLst>
        </c:ser>
        <c:ser>
          <c:idx val="4"/>
          <c:order val="4"/>
          <c:tx>
            <c:strRef>
              <c:f>'2. függelék'!$I$12</c:f>
              <c:strCache>
                <c:ptCount val="1"/>
                <c:pt idx="0">
                  <c:v>Egyéb</c:v>
                </c:pt>
              </c:strCache>
            </c:strRef>
          </c:tx>
          <c:spPr>
            <a:ln w="19050" cap="rnd">
              <a:solidFill>
                <a:srgbClr val="262626"/>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'2. függelék'!$I$13:$I$144</c:f>
              <c:numCache>
                <c:formatCode>General</c:formatCode>
                <c:ptCount val="132"/>
                <c:pt idx="3">
                  <c:v>3.8249001241394534</c:v>
                </c:pt>
                <c:pt idx="4">
                  <c:v>3.5307426933969164</c:v>
                </c:pt>
                <c:pt idx="5">
                  <c:v>3.6605307902410504</c:v>
                </c:pt>
                <c:pt idx="6">
                  <c:v>3.3017020540147262</c:v>
                </c:pt>
                <c:pt idx="7">
                  <c:v>3.5452622230787711</c:v>
                </c:pt>
                <c:pt idx="8">
                  <c:v>3.5381502312265214</c:v>
                </c:pt>
                <c:pt idx="9">
                  <c:v>3.6384070101425405</c:v>
                </c:pt>
                <c:pt idx="10">
                  <c:v>3.5856717094890538</c:v>
                </c:pt>
                <c:pt idx="11">
                  <c:v>3.5839701308309961</c:v>
                </c:pt>
                <c:pt idx="12">
                  <c:v>4.5297847933301343</c:v>
                </c:pt>
                <c:pt idx="13">
                  <c:v>4.5619900418555224</c:v>
                </c:pt>
                <c:pt idx="14">
                  <c:v>4.5429815645246059</c:v>
                </c:pt>
                <c:pt idx="15">
                  <c:v>4.5299609808205226</c:v>
                </c:pt>
                <c:pt idx="16">
                  <c:v>4.4923010749956465</c:v>
                </c:pt>
                <c:pt idx="17">
                  <c:v>4.4435257046021031</c:v>
                </c:pt>
                <c:pt idx="18">
                  <c:v>3.9402742130869388</c:v>
                </c:pt>
                <c:pt idx="19">
                  <c:v>4.3122833963855509</c:v>
                </c:pt>
                <c:pt idx="20">
                  <c:v>4.384240348420267</c:v>
                </c:pt>
                <c:pt idx="21">
                  <c:v>4.4971139601626309</c:v>
                </c:pt>
                <c:pt idx="22">
                  <c:v>3.6355992393849701</c:v>
                </c:pt>
                <c:pt idx="23">
                  <c:v>3.7078849850762521</c:v>
                </c:pt>
                <c:pt idx="24">
                  <c:v>3.777572485804269</c:v>
                </c:pt>
                <c:pt idx="25">
                  <c:v>3.8171311355118078</c:v>
                </c:pt>
                <c:pt idx="26">
                  <c:v>3.6279500977645851</c:v>
                </c:pt>
                <c:pt idx="27">
                  <c:v>3.6022058376689925</c:v>
                </c:pt>
                <c:pt idx="28">
                  <c:v>3.5354959324511874</c:v>
                </c:pt>
                <c:pt idx="29">
                  <c:v>3.6566546695552602</c:v>
                </c:pt>
                <c:pt idx="30">
                  <c:v>3.6411306628479045</c:v>
                </c:pt>
                <c:pt idx="31">
                  <c:v>3.6862611874151803</c:v>
                </c:pt>
                <c:pt idx="32">
                  <c:v>3.7265019549297693</c:v>
                </c:pt>
                <c:pt idx="33">
                  <c:v>4.1626941271553743</c:v>
                </c:pt>
                <c:pt idx="34">
                  <c:v>3.9378820751333645</c:v>
                </c:pt>
                <c:pt idx="35">
                  <c:v>3.9829831646260234</c:v>
                </c:pt>
                <c:pt idx="36">
                  <c:v>4.1149473358328112</c:v>
                </c:pt>
                <c:pt idx="37">
                  <c:v>4.2176019166172214</c:v>
                </c:pt>
                <c:pt idx="38">
                  <c:v>4.4129255435502861</c:v>
                </c:pt>
                <c:pt idx="39">
                  <c:v>4.441287068456286</c:v>
                </c:pt>
                <c:pt idx="40">
                  <c:v>4.333550374407773</c:v>
                </c:pt>
                <c:pt idx="41">
                  <c:v>4.4317447344302785</c:v>
                </c:pt>
                <c:pt idx="42">
                  <c:v>4.2023143247338908</c:v>
                </c:pt>
                <c:pt idx="43">
                  <c:v>4.1298123000911353</c:v>
                </c:pt>
                <c:pt idx="44">
                  <c:v>4.3830296625027358</c:v>
                </c:pt>
                <c:pt idx="45">
                  <c:v>4.950995839699817</c:v>
                </c:pt>
                <c:pt idx="46">
                  <c:v>4.4329617118558087</c:v>
                </c:pt>
                <c:pt idx="47">
                  <c:v>3.7787671725799021</c:v>
                </c:pt>
                <c:pt idx="48">
                  <c:v>3.7315605866641226</c:v>
                </c:pt>
                <c:pt idx="49">
                  <c:v>3.7726496678106294</c:v>
                </c:pt>
                <c:pt idx="50">
                  <c:v>5.3959432848105706</c:v>
                </c:pt>
                <c:pt idx="51">
                  <c:v>5.0676177392799042</c:v>
                </c:pt>
                <c:pt idx="52">
                  <c:v>3.7323816479728649</c:v>
                </c:pt>
                <c:pt idx="53">
                  <c:v>3.7014267474625462</c:v>
                </c:pt>
                <c:pt idx="54">
                  <c:v>3.6775495728809218</c:v>
                </c:pt>
                <c:pt idx="55">
                  <c:v>3.6776106602008864</c:v>
                </c:pt>
                <c:pt idx="56">
                  <c:v>3.7106705743324109</c:v>
                </c:pt>
                <c:pt idx="57">
                  <c:v>3.5694592349934893</c:v>
                </c:pt>
                <c:pt idx="58">
                  <c:v>3.5365099747684958</c:v>
                </c:pt>
                <c:pt idx="59">
                  <c:v>3.543078522273245</c:v>
                </c:pt>
                <c:pt idx="60">
                  <c:v>3.5709520324429715</c:v>
                </c:pt>
                <c:pt idx="61">
                  <c:v>3.5697151965980405</c:v>
                </c:pt>
                <c:pt idx="62">
                  <c:v>3.5080383765271743</c:v>
                </c:pt>
                <c:pt idx="63">
                  <c:v>4.4936081207172478</c:v>
                </c:pt>
                <c:pt idx="64">
                  <c:v>4.4202092531767168</c:v>
                </c:pt>
                <c:pt idx="65">
                  <c:v>4.4611515879931787</c:v>
                </c:pt>
                <c:pt idx="66">
                  <c:v>3.9625109156821479</c:v>
                </c:pt>
                <c:pt idx="67">
                  <c:v>3.8595107134267828</c:v>
                </c:pt>
                <c:pt idx="68">
                  <c:v>3.8997243351377229</c:v>
                </c:pt>
                <c:pt idx="69">
                  <c:v>3.89291288093328</c:v>
                </c:pt>
                <c:pt idx="70">
                  <c:v>3.8843891649307705</c:v>
                </c:pt>
                <c:pt idx="71">
                  <c:v>3.9417329698730761</c:v>
                </c:pt>
                <c:pt idx="72">
                  <c:v>3.9200278218987106</c:v>
                </c:pt>
                <c:pt idx="73">
                  <c:v>3.889244171708079</c:v>
                </c:pt>
                <c:pt idx="74">
                  <c:v>3.8430538659814877</c:v>
                </c:pt>
                <c:pt idx="75">
                  <c:v>3.8635799428090487</c:v>
                </c:pt>
                <c:pt idx="76">
                  <c:v>3.8979925408812601</c:v>
                </c:pt>
                <c:pt idx="77">
                  <c:v>3.8002944617339209</c:v>
                </c:pt>
                <c:pt idx="78">
                  <c:v>3.8183621841446991</c:v>
                </c:pt>
                <c:pt idx="79">
                  <c:v>3.8167314610634806</c:v>
                </c:pt>
                <c:pt idx="80">
                  <c:v>3.7869820550023281</c:v>
                </c:pt>
                <c:pt idx="81">
                  <c:v>3.7438529715006079</c:v>
                </c:pt>
                <c:pt idx="82">
                  <c:v>3.7208162193940479</c:v>
                </c:pt>
                <c:pt idx="83">
                  <c:v>3.7619914251534179</c:v>
                </c:pt>
                <c:pt idx="84">
                  <c:v>3.8012073751074293</c:v>
                </c:pt>
                <c:pt idx="85">
                  <c:v>3.8392700026758297</c:v>
                </c:pt>
                <c:pt idx="86">
                  <c:v>3.7968595400325156</c:v>
                </c:pt>
                <c:pt idx="87">
                  <c:v>3.7258125795810155</c:v>
                </c:pt>
                <c:pt idx="88">
                  <c:v>3.7491896033621304</c:v>
                </c:pt>
                <c:pt idx="89">
                  <c:v>3.5268070986482316</c:v>
                </c:pt>
                <c:pt idx="90">
                  <c:v>3.4182682546023644</c:v>
                </c:pt>
                <c:pt idx="91">
                  <c:v>3.4346634044642355</c:v>
                </c:pt>
                <c:pt idx="92">
                  <c:v>3.4603826965110072</c:v>
                </c:pt>
                <c:pt idx="93">
                  <c:v>4.0026688789146663</c:v>
                </c:pt>
                <c:pt idx="94">
                  <c:v>4.1445784386931956</c:v>
                </c:pt>
                <c:pt idx="95">
                  <c:v>4.2075574627925389</c:v>
                </c:pt>
                <c:pt idx="96">
                  <c:v>4.1256672726901042</c:v>
                </c:pt>
                <c:pt idx="97">
                  <c:v>4.7416282367731437</c:v>
                </c:pt>
                <c:pt idx="98">
                  <c:v>4.7042271534395725</c:v>
                </c:pt>
                <c:pt idx="99">
                  <c:v>4.9571104851489602</c:v>
                </c:pt>
                <c:pt idx="100">
                  <c:v>5.1450505316184465</c:v>
                </c:pt>
                <c:pt idx="101">
                  <c:v>5.1726272292749167</c:v>
                </c:pt>
                <c:pt idx="102">
                  <c:v>4.6620187188486062</c:v>
                </c:pt>
                <c:pt idx="103">
                  <c:v>4.3159005302018372</c:v>
                </c:pt>
                <c:pt idx="104">
                  <c:v>4.352250010400744</c:v>
                </c:pt>
                <c:pt idx="105">
                  <c:v>4.4390290703627038</c:v>
                </c:pt>
                <c:pt idx="106">
                  <c:v>4.2950653441463977</c:v>
                </c:pt>
                <c:pt idx="107">
                  <c:v>4.0705427009755581</c:v>
                </c:pt>
                <c:pt idx="108">
                  <c:v>4.2292162751667997</c:v>
                </c:pt>
                <c:pt idx="109">
                  <c:v>4.1803386664319957</c:v>
                </c:pt>
                <c:pt idx="110">
                  <c:v>4.1758234475495826</c:v>
                </c:pt>
                <c:pt idx="111">
                  <c:v>4.1005382269201114</c:v>
                </c:pt>
                <c:pt idx="112">
                  <c:v>3.7196700532015745</c:v>
                </c:pt>
                <c:pt idx="113">
                  <c:v>3.5496931655185602</c:v>
                </c:pt>
                <c:pt idx="114">
                  <c:v>3.5735503987000516</c:v>
                </c:pt>
                <c:pt idx="115">
                  <c:v>3.5000176372019909</c:v>
                </c:pt>
                <c:pt idx="116">
                  <c:v>3.9218717780104306</c:v>
                </c:pt>
                <c:pt idx="117">
                  <c:v>3.4729616297763459</c:v>
                </c:pt>
                <c:pt idx="118">
                  <c:v>3.4288527369415194</c:v>
                </c:pt>
                <c:pt idx="119">
                  <c:v>3.4971780455005721</c:v>
                </c:pt>
                <c:pt idx="120">
                  <c:v>3.6143805368518223</c:v>
                </c:pt>
                <c:pt idx="121">
                  <c:v>3.5951452077438417</c:v>
                </c:pt>
                <c:pt idx="122">
                  <c:v>3.4835481891688684</c:v>
                </c:pt>
                <c:pt idx="123">
                  <c:v>3.5794204739232316</c:v>
                </c:pt>
                <c:pt idx="124">
                  <c:v>3.5800589160890448</c:v>
                </c:pt>
                <c:pt idx="125">
                  <c:v>3.3266623172770857</c:v>
                </c:pt>
                <c:pt idx="126">
                  <c:v>3.041127975294041</c:v>
                </c:pt>
                <c:pt idx="127">
                  <c:v>3.0153939625613182</c:v>
                </c:pt>
                <c:pt idx="128">
                  <c:v>2.9896118807669216</c:v>
                </c:pt>
                <c:pt idx="129">
                  <c:v>3.0204673369224655</c:v>
                </c:pt>
                <c:pt idx="130">
                  <c:v>3.0730638519633948</c:v>
                </c:pt>
                <c:pt idx="131">
                  <c:v>3.2007388034420012</c:v>
                </c:pt>
              </c:numCache>
            </c:numRef>
          </c:val>
          <c:smooth val="0"/>
          <c:extLst>
            <c:ext xmlns:c16="http://schemas.microsoft.com/office/drawing/2014/chart" uri="{C3380CC4-5D6E-409C-BE32-E72D297353CC}">
              <c16:uniqueId val="{00000003-8BEE-4E59-9210-3E3233ED244D}"/>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'2. függelék'!$G$12</c:f>
              <c:strCache>
                <c:ptCount val="1"/>
                <c:pt idx="0">
                  <c:v>Villamosenergia (D35)</c:v>
                </c:pt>
              </c:strCache>
            </c:strRef>
          </c:tx>
          <c:spPr>
            <a:ln w="19050" cap="rnd">
              <a:solidFill>
                <a:srgbClr val="004E6F"/>
              </a:solidFill>
              <a:round/>
            </a:ln>
            <a:effectLst/>
          </c:spPr>
          <c:marker>
            <c:symbol val="none"/>
          </c:marker>
          <c:cat>
            <c:multiLvlStrRef>
              <c:f>'1. függelék'!$B$13:$C$132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 függelék'!$G$13:$G$144</c:f>
              <c:numCache>
                <c:formatCode>General</c:formatCode>
                <c:ptCount val="132"/>
                <c:pt idx="3">
                  <c:v>3.7519386872879599</c:v>
                </c:pt>
                <c:pt idx="4">
                  <c:v>3.3205821901877104</c:v>
                </c:pt>
                <c:pt idx="5">
                  <c:v>3.2884719072324509</c:v>
                </c:pt>
                <c:pt idx="6">
                  <c:v>3.4709130490682347</c:v>
                </c:pt>
                <c:pt idx="7">
                  <c:v>3.4250324207950573</c:v>
                </c:pt>
                <c:pt idx="8">
                  <c:v>3.6029684190363858</c:v>
                </c:pt>
                <c:pt idx="9">
                  <c:v>3.4973963507723056</c:v>
                </c:pt>
                <c:pt idx="10">
                  <c:v>3.4680098353217876</c:v>
                </c:pt>
                <c:pt idx="11">
                  <c:v>3.3421415891030661</c:v>
                </c:pt>
                <c:pt idx="12">
                  <c:v>3.5790890832046562</c:v>
                </c:pt>
                <c:pt idx="13">
                  <c:v>3.3635782454608352</c:v>
                </c:pt>
                <c:pt idx="14">
                  <c:v>3.3062529393493163</c:v>
                </c:pt>
                <c:pt idx="15">
                  <c:v>3.2402790320598491</c:v>
                </c:pt>
                <c:pt idx="16">
                  <c:v>3.2083954283126972</c:v>
                </c:pt>
                <c:pt idx="17">
                  <c:v>3.1249889901142014</c:v>
                </c:pt>
                <c:pt idx="18">
                  <c:v>2.9624088531183772</c:v>
                </c:pt>
                <c:pt idx="19">
                  <c:v>2.7991009340288113</c:v>
                </c:pt>
                <c:pt idx="20">
                  <c:v>2.6964565535778346</c:v>
                </c:pt>
                <c:pt idx="21">
                  <c:v>2.9519451854875669</c:v>
                </c:pt>
                <c:pt idx="22">
                  <c:v>2.8257988969333172</c:v>
                </c:pt>
                <c:pt idx="23">
                  <c:v>2.9715843539381157</c:v>
                </c:pt>
                <c:pt idx="24">
                  <c:v>3.0394555706012305</c:v>
                </c:pt>
                <c:pt idx="25">
                  <c:v>2.7837934751509854</c:v>
                </c:pt>
                <c:pt idx="26">
                  <c:v>2.5018382669980794</c:v>
                </c:pt>
                <c:pt idx="27">
                  <c:v>2.6136952479062048</c:v>
                </c:pt>
                <c:pt idx="28">
                  <c:v>2.7439432891617606</c:v>
                </c:pt>
                <c:pt idx="29">
                  <c:v>2.6117069305887393</c:v>
                </c:pt>
                <c:pt idx="30">
                  <c:v>2.5512769547146572</c:v>
                </c:pt>
                <c:pt idx="31">
                  <c:v>2.5997883353772218</c:v>
                </c:pt>
                <c:pt idx="32">
                  <c:v>2.3916910220356269</c:v>
                </c:pt>
                <c:pt idx="33">
                  <c:v>2.4150952876599892</c:v>
                </c:pt>
                <c:pt idx="34">
                  <c:v>2.4160045602215536</c:v>
                </c:pt>
                <c:pt idx="35">
                  <c:v>2.3551080733344611</c:v>
                </c:pt>
                <c:pt idx="36">
                  <c:v>2.3828675531037438</c:v>
                </c:pt>
                <c:pt idx="37">
                  <c:v>2.0149532516472548</c:v>
                </c:pt>
                <c:pt idx="38">
                  <c:v>1.8544329887810491</c:v>
                </c:pt>
                <c:pt idx="39">
                  <c:v>2.0691251572167584</c:v>
                </c:pt>
                <c:pt idx="40">
                  <c:v>1.7255191720355236</c:v>
                </c:pt>
                <c:pt idx="41">
                  <c:v>1.6516870078710575</c:v>
                </c:pt>
                <c:pt idx="42">
                  <c:v>1.6318527926647717</c:v>
                </c:pt>
                <c:pt idx="43">
                  <c:v>1.6792303420084507</c:v>
                </c:pt>
                <c:pt idx="44">
                  <c:v>1.852852738964303</c:v>
                </c:pt>
                <c:pt idx="45">
                  <c:v>1.7446682405862564</c:v>
                </c:pt>
                <c:pt idx="46">
                  <c:v>1.970345434847854</c:v>
                </c:pt>
                <c:pt idx="47">
                  <c:v>2.1199383986528963</c:v>
                </c:pt>
                <c:pt idx="48">
                  <c:v>2.3840119568797413</c:v>
                </c:pt>
                <c:pt idx="49">
                  <c:v>2.4795042572096428</c:v>
                </c:pt>
                <c:pt idx="50">
                  <c:v>2.2940025803668083</c:v>
                </c:pt>
                <c:pt idx="51">
                  <c:v>1.9754164717915219</c:v>
                </c:pt>
                <c:pt idx="52">
                  <c:v>1.8536748409168919</c:v>
                </c:pt>
                <c:pt idx="53">
                  <c:v>1.6260079360222759</c:v>
                </c:pt>
                <c:pt idx="54">
                  <c:v>1.6522268488836194</c:v>
                </c:pt>
                <c:pt idx="55">
                  <c:v>1.5170752271198922</c:v>
                </c:pt>
                <c:pt idx="56">
                  <c:v>1.575327180796867</c:v>
                </c:pt>
                <c:pt idx="57">
                  <c:v>1.5824879278048334</c:v>
                </c:pt>
                <c:pt idx="58">
                  <c:v>1.5583075634188206</c:v>
                </c:pt>
                <c:pt idx="59">
                  <c:v>1.996516925906765</c:v>
                </c:pt>
                <c:pt idx="60">
                  <c:v>2.3509529326413774</c:v>
                </c:pt>
                <c:pt idx="61">
                  <c:v>2.4972248300700977</c:v>
                </c:pt>
                <c:pt idx="62">
                  <c:v>2.0350977625196611</c:v>
                </c:pt>
                <c:pt idx="63">
                  <c:v>1.8365466522240046</c:v>
                </c:pt>
                <c:pt idx="64">
                  <c:v>1.8637789723580485</c:v>
                </c:pt>
                <c:pt idx="65">
                  <c:v>1.6943271212303199</c:v>
                </c:pt>
                <c:pt idx="66">
                  <c:v>1.6034430486142264</c:v>
                </c:pt>
                <c:pt idx="67">
                  <c:v>1.5391837446641108</c:v>
                </c:pt>
                <c:pt idx="68">
                  <c:v>1.6037677418257574</c:v>
                </c:pt>
                <c:pt idx="69">
                  <c:v>1.5261343069890072</c:v>
                </c:pt>
                <c:pt idx="70">
                  <c:v>1.2907508872416729</c:v>
                </c:pt>
                <c:pt idx="71">
                  <c:v>1.5566246457836237</c:v>
                </c:pt>
                <c:pt idx="72">
                  <c:v>1.4758593148064048</c:v>
                </c:pt>
                <c:pt idx="73">
                  <c:v>1.5929245912145105</c:v>
                </c:pt>
                <c:pt idx="74">
                  <c:v>1.5971712696453009</c:v>
                </c:pt>
                <c:pt idx="75">
                  <c:v>1.5915228395740437</c:v>
                </c:pt>
                <c:pt idx="76">
                  <c:v>1.7639464356301011</c:v>
                </c:pt>
                <c:pt idx="77">
                  <c:v>1.6770301401611372</c:v>
                </c:pt>
                <c:pt idx="78">
                  <c:v>1.6086363206584267</c:v>
                </c:pt>
                <c:pt idx="79">
                  <c:v>1.6771220406198579</c:v>
                </c:pt>
                <c:pt idx="80">
                  <c:v>1.6927292736258566</c:v>
                </c:pt>
                <c:pt idx="81">
                  <c:v>1.5859946203076447</c:v>
                </c:pt>
                <c:pt idx="82">
                  <c:v>1.5722688510841156</c:v>
                </c:pt>
                <c:pt idx="83">
                  <c:v>1.9069549506796106</c:v>
                </c:pt>
                <c:pt idx="84">
                  <c:v>1.9657236849501376</c:v>
                </c:pt>
                <c:pt idx="85">
                  <c:v>2.1119932690386989</c:v>
                </c:pt>
                <c:pt idx="86">
                  <c:v>2.2319742858573792</c:v>
                </c:pt>
                <c:pt idx="87">
                  <c:v>2.4246955814404361</c:v>
                </c:pt>
                <c:pt idx="88">
                  <c:v>2.4951506354771635</c:v>
                </c:pt>
                <c:pt idx="89">
                  <c:v>2.4852097499828605</c:v>
                </c:pt>
                <c:pt idx="90">
                  <c:v>2.411156065890196</c:v>
                </c:pt>
                <c:pt idx="91">
                  <c:v>2.4102699011212865</c:v>
                </c:pt>
                <c:pt idx="92">
                  <c:v>2.3304143283977625</c:v>
                </c:pt>
                <c:pt idx="93">
                  <c:v>2.2822991542553126</c:v>
                </c:pt>
                <c:pt idx="94">
                  <c:v>2.4067293134689649</c:v>
                </c:pt>
                <c:pt idx="95">
                  <c:v>2.6571571559921048</c:v>
                </c:pt>
                <c:pt idx="96">
                  <c:v>2.6954966416722388</c:v>
                </c:pt>
                <c:pt idx="97">
                  <c:v>2.7217291723536032</c:v>
                </c:pt>
                <c:pt idx="98">
                  <c:v>2.7699974970027319</c:v>
                </c:pt>
                <c:pt idx="99">
                  <c:v>2.7495524514611644</c:v>
                </c:pt>
                <c:pt idx="100">
                  <c:v>2.7022414440063014</c:v>
                </c:pt>
                <c:pt idx="101">
                  <c:v>2.7423532438600215</c:v>
                </c:pt>
                <c:pt idx="102">
                  <c:v>2.6712064406917717</c:v>
                </c:pt>
                <c:pt idx="103">
                  <c:v>2.8662169999823006</c:v>
                </c:pt>
                <c:pt idx="104">
                  <c:v>2.7504751445082971</c:v>
                </c:pt>
                <c:pt idx="105">
                  <c:v>2.7612915345680058</c:v>
                </c:pt>
                <c:pt idx="106">
                  <c:v>2.9338460196925342</c:v>
                </c:pt>
                <c:pt idx="107">
                  <c:v>3.0576352249119791</c:v>
                </c:pt>
                <c:pt idx="108">
                  <c:v>3.1522624267914163</c:v>
                </c:pt>
                <c:pt idx="109">
                  <c:v>3.1739540678253402</c:v>
                </c:pt>
                <c:pt idx="110">
                  <c:v>3.0920672486215652</c:v>
                </c:pt>
                <c:pt idx="111">
                  <c:v>3.0165677447367232</c:v>
                </c:pt>
                <c:pt idx="112">
                  <c:v>3.0804851754187212</c:v>
                </c:pt>
                <c:pt idx="113">
                  <c:v>3.1415972237165017</c:v>
                </c:pt>
                <c:pt idx="114">
                  <c:v>3.2905295396939342</c:v>
                </c:pt>
                <c:pt idx="115">
                  <c:v>3.3206280435240521</c:v>
                </c:pt>
                <c:pt idx="116">
                  <c:v>3.3613313692481759</c:v>
                </c:pt>
                <c:pt idx="117">
                  <c:v>3.3216679115739911</c:v>
                </c:pt>
                <c:pt idx="118">
                  <c:v>3.0814436053758989</c:v>
                </c:pt>
                <c:pt idx="119">
                  <c:v>3.1048284693372992</c:v>
                </c:pt>
                <c:pt idx="120">
                  <c:v>3.1371050923210886</c:v>
                </c:pt>
                <c:pt idx="121">
                  <c:v>3.3670280352603679</c:v>
                </c:pt>
                <c:pt idx="122">
                  <c:v>3.4414894761131807</c:v>
                </c:pt>
                <c:pt idx="123">
                  <c:v>3.5556050901981378</c:v>
                </c:pt>
                <c:pt idx="124">
                  <c:v>3.5831169222618495</c:v>
                </c:pt>
                <c:pt idx="125">
                  <c:v>3.5093066983285457</c:v>
                </c:pt>
                <c:pt idx="126">
                  <c:v>3.5411391817724431</c:v>
                </c:pt>
                <c:pt idx="127">
                  <c:v>3.6719994397958393</c:v>
                </c:pt>
                <c:pt idx="128">
                  <c:v>3.5676383579152917</c:v>
                </c:pt>
                <c:pt idx="129">
                  <c:v>3.4822327119073084</c:v>
                </c:pt>
                <c:pt idx="130">
                  <c:v>3.4711196447971138</c:v>
                </c:pt>
                <c:pt idx="131">
                  <c:v>3.5212885972115271</c:v>
                </c:pt>
              </c:numCache>
            </c:numRef>
          </c:val>
          <c:smooth val="0"/>
          <c:extLst>
            <c:ext xmlns:c16="http://schemas.microsoft.com/office/drawing/2014/chart" uri="{C3380CC4-5D6E-409C-BE32-E72D297353CC}">
              <c16:uniqueId val="{00000004-8BEE-4E59-9210-3E3233ED244D}"/>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9.3955940341144434E-2"/>
          <c:w val="0.81310996989585849"/>
          <c:h val="0.53268172227300326"/>
        </c:manualLayout>
      </c:layout>
      <c:lineChart>
        <c:grouping val="standard"/>
        <c:varyColors val="0"/>
        <c:ser>
          <c:idx val="0"/>
          <c:order val="0"/>
          <c:tx>
            <c:strRef>
              <c:f>'2. függelék'!$E$11</c:f>
              <c:strCache>
                <c:ptCount val="1"/>
                <c:pt idx="0">
                  <c:v>Agricultural (A01)</c:v>
                </c:pt>
              </c:strCache>
            </c:strRef>
          </c:tx>
          <c:spPr>
            <a:ln w="19050" cap="rnd">
              <a:solidFill>
                <a:srgbClr val="70AD47"/>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'2. függelék'!$E$13:$E$144</c:f>
              <c:numCache>
                <c:formatCode>General</c:formatCode>
                <c:ptCount val="132"/>
                <c:pt idx="3">
                  <c:v>3.0300400461071808</c:v>
                </c:pt>
                <c:pt idx="4">
                  <c:v>3.0127732494910884</c:v>
                </c:pt>
                <c:pt idx="5">
                  <c:v>3.2706874665460282</c:v>
                </c:pt>
                <c:pt idx="6">
                  <c:v>3.4866687388698554</c:v>
                </c:pt>
                <c:pt idx="7">
                  <c:v>3.4257223043439686</c:v>
                </c:pt>
                <c:pt idx="8">
                  <c:v>3.5291652473947934</c:v>
                </c:pt>
                <c:pt idx="9">
                  <c:v>3.6612441227675987</c:v>
                </c:pt>
                <c:pt idx="10">
                  <c:v>3.6561777834648264</c:v>
                </c:pt>
                <c:pt idx="11">
                  <c:v>3.7255318291826227</c:v>
                </c:pt>
                <c:pt idx="12">
                  <c:v>3.7182180197492003</c:v>
                </c:pt>
                <c:pt idx="13">
                  <c:v>3.6908040090928442</c:v>
                </c:pt>
                <c:pt idx="14">
                  <c:v>3.688176674930796</c:v>
                </c:pt>
                <c:pt idx="15">
                  <c:v>3.8521100897288956</c:v>
                </c:pt>
                <c:pt idx="16">
                  <c:v>3.9778056306532945</c:v>
                </c:pt>
                <c:pt idx="17">
                  <c:v>4.0971616871776497</c:v>
                </c:pt>
                <c:pt idx="18">
                  <c:v>4.2162600635337428</c:v>
                </c:pt>
                <c:pt idx="19">
                  <c:v>4.4073171528749651</c:v>
                </c:pt>
                <c:pt idx="20">
                  <c:v>4.5943804727326167</c:v>
                </c:pt>
                <c:pt idx="21">
                  <c:v>4.6998469548252322</c:v>
                </c:pt>
                <c:pt idx="22">
                  <c:v>4.6056106546457265</c:v>
                </c:pt>
                <c:pt idx="23">
                  <c:v>4.5855223355675889</c:v>
                </c:pt>
                <c:pt idx="24">
                  <c:v>4.4426537225927039</c:v>
                </c:pt>
                <c:pt idx="25">
                  <c:v>4.3466783298961982</c:v>
                </c:pt>
                <c:pt idx="26">
                  <c:v>4.2124311942706125</c:v>
                </c:pt>
                <c:pt idx="27">
                  <c:v>4.2632076921096163</c:v>
                </c:pt>
                <c:pt idx="28">
                  <c:v>4.4250962805558025</c:v>
                </c:pt>
                <c:pt idx="29">
                  <c:v>4.5617914426728117</c:v>
                </c:pt>
                <c:pt idx="30">
                  <c:v>4.7268182368992351</c:v>
                </c:pt>
                <c:pt idx="31">
                  <c:v>4.8255612977706885</c:v>
                </c:pt>
                <c:pt idx="32">
                  <c:v>4.9077563528849915</c:v>
                </c:pt>
                <c:pt idx="33">
                  <c:v>4.918153427286617</c:v>
                </c:pt>
                <c:pt idx="34">
                  <c:v>4.8553486220974751</c:v>
                </c:pt>
                <c:pt idx="35">
                  <c:v>4.8333574135473789</c:v>
                </c:pt>
                <c:pt idx="36">
                  <c:v>4.9798490090833543</c:v>
                </c:pt>
                <c:pt idx="37">
                  <c:v>4.8954938132736077</c:v>
                </c:pt>
                <c:pt idx="38">
                  <c:v>4.8951441648455232</c:v>
                </c:pt>
                <c:pt idx="39">
                  <c:v>4.8906115816740172</c:v>
                </c:pt>
                <c:pt idx="40">
                  <c:v>4.9390497701268812</c:v>
                </c:pt>
                <c:pt idx="41">
                  <c:v>4.991027270452534</c:v>
                </c:pt>
                <c:pt idx="42">
                  <c:v>5.2368014742336335</c:v>
                </c:pt>
                <c:pt idx="43">
                  <c:v>5.2984580810531341</c:v>
                </c:pt>
                <c:pt idx="44">
                  <c:v>5.3517851399837095</c:v>
                </c:pt>
                <c:pt idx="45">
                  <c:v>5.3576919584251268</c:v>
                </c:pt>
                <c:pt idx="46">
                  <c:v>5.2985172404089713</c:v>
                </c:pt>
                <c:pt idx="47">
                  <c:v>5.3381001010319089</c:v>
                </c:pt>
                <c:pt idx="48">
                  <c:v>5.3029899578227271</c:v>
                </c:pt>
                <c:pt idx="49">
                  <c:v>5.3014415771409844</c:v>
                </c:pt>
                <c:pt idx="50">
                  <c:v>5.1546794779721941</c:v>
                </c:pt>
                <c:pt idx="51">
                  <c:v>5.2235809903956003</c:v>
                </c:pt>
                <c:pt idx="52">
                  <c:v>5.2746486082202493</c:v>
                </c:pt>
                <c:pt idx="53">
                  <c:v>5.3253660758347952</c:v>
                </c:pt>
                <c:pt idx="54">
                  <c:v>5.3874361677622868</c:v>
                </c:pt>
                <c:pt idx="55">
                  <c:v>5.4864636788454737</c:v>
                </c:pt>
                <c:pt idx="56">
                  <c:v>5.4778373290083122</c:v>
                </c:pt>
                <c:pt idx="57">
                  <c:v>5.4212431970367954</c:v>
                </c:pt>
                <c:pt idx="58">
                  <c:v>5.2931784470200336</c:v>
                </c:pt>
                <c:pt idx="59">
                  <c:v>4.9939147086420226</c:v>
                </c:pt>
                <c:pt idx="60">
                  <c:v>4.9378703817325302</c:v>
                </c:pt>
                <c:pt idx="61">
                  <c:v>4.8891170634931713</c:v>
                </c:pt>
                <c:pt idx="62">
                  <c:v>4.847314941372411</c:v>
                </c:pt>
                <c:pt idx="63">
                  <c:v>4.6650562413771937</c:v>
                </c:pt>
                <c:pt idx="64">
                  <c:v>4.7851326674413261</c:v>
                </c:pt>
                <c:pt idx="65">
                  <c:v>4.7817629755439155</c:v>
                </c:pt>
                <c:pt idx="66">
                  <c:v>4.824214862148966</c:v>
                </c:pt>
                <c:pt idx="67">
                  <c:v>4.8501956862404629</c:v>
                </c:pt>
                <c:pt idx="68">
                  <c:v>4.8257087235881828</c:v>
                </c:pt>
                <c:pt idx="69">
                  <c:v>4.7253505615940679</c:v>
                </c:pt>
                <c:pt idx="70">
                  <c:v>4.5139210853763965</c:v>
                </c:pt>
                <c:pt idx="71">
                  <c:v>4.4309375394459991</c:v>
                </c:pt>
                <c:pt idx="72">
                  <c:v>4.1894314611813384</c:v>
                </c:pt>
                <c:pt idx="73">
                  <c:v>4.181940205063821</c:v>
                </c:pt>
                <c:pt idx="74">
                  <c:v>4.1333382265622971</c:v>
                </c:pt>
                <c:pt idx="75">
                  <c:v>4.0997435889471108</c:v>
                </c:pt>
                <c:pt idx="76">
                  <c:v>4.1714852691205913</c:v>
                </c:pt>
                <c:pt idx="77">
                  <c:v>4.2439757475253224</c:v>
                </c:pt>
                <c:pt idx="78">
                  <c:v>4.2629095447329197</c:v>
                </c:pt>
                <c:pt idx="79">
                  <c:v>4.2809264483245277</c:v>
                </c:pt>
                <c:pt idx="80">
                  <c:v>4.3023482301085147</c:v>
                </c:pt>
                <c:pt idx="81">
                  <c:v>4.195528672699937</c:v>
                </c:pt>
                <c:pt idx="82">
                  <c:v>4.229235711416127</c:v>
                </c:pt>
                <c:pt idx="83">
                  <c:v>4.2836145207584035</c:v>
                </c:pt>
                <c:pt idx="84">
                  <c:v>4.2061374765044919</c:v>
                </c:pt>
                <c:pt idx="85">
                  <c:v>4.2249824622070422</c:v>
                </c:pt>
                <c:pt idx="86">
                  <c:v>4.2106534082478113</c:v>
                </c:pt>
                <c:pt idx="87">
                  <c:v>4.2022650499318672</c:v>
                </c:pt>
                <c:pt idx="88">
                  <c:v>4.2693519072444408</c:v>
                </c:pt>
                <c:pt idx="89">
                  <c:v>4.2423517847819943</c:v>
                </c:pt>
                <c:pt idx="90">
                  <c:v>4.267539594744977</c:v>
                </c:pt>
                <c:pt idx="91">
                  <c:v>4.2844082420866725</c:v>
                </c:pt>
                <c:pt idx="92">
                  <c:v>4.3010640706818819</c:v>
                </c:pt>
                <c:pt idx="93">
                  <c:v>4.1599284715403808</c:v>
                </c:pt>
                <c:pt idx="94">
                  <c:v>4.088258346252263</c:v>
                </c:pt>
                <c:pt idx="95">
                  <c:v>4.069375130141144</c:v>
                </c:pt>
                <c:pt idx="96">
                  <c:v>4.008479442420863</c:v>
                </c:pt>
                <c:pt idx="97">
                  <c:v>3.933707198667403</c:v>
                </c:pt>
                <c:pt idx="98">
                  <c:v>3.7556931543266141</c:v>
                </c:pt>
                <c:pt idx="99">
                  <c:v>3.8600880409299001</c:v>
                </c:pt>
                <c:pt idx="100">
                  <c:v>3.9375826736056165</c:v>
                </c:pt>
                <c:pt idx="101">
                  <c:v>4.0020233254674125</c:v>
                </c:pt>
                <c:pt idx="102">
                  <c:v>4.1303300183706542</c:v>
                </c:pt>
                <c:pt idx="103">
                  <c:v>4.1641196208363898</c:v>
                </c:pt>
                <c:pt idx="104">
                  <c:v>4.2651524098943314</c:v>
                </c:pt>
                <c:pt idx="105">
                  <c:v>4.2848927005439181</c:v>
                </c:pt>
                <c:pt idx="106">
                  <c:v>4.1891466679926825</c:v>
                </c:pt>
                <c:pt idx="107">
                  <c:v>4.0863811191855159</c:v>
                </c:pt>
                <c:pt idx="108">
                  <c:v>4.2465521722976129</c:v>
                </c:pt>
                <c:pt idx="109">
                  <c:v>4.1941603572034616</c:v>
                </c:pt>
                <c:pt idx="110">
                  <c:v>4.2117916221680911</c:v>
                </c:pt>
                <c:pt idx="111">
                  <c:v>4.4279204258436815</c:v>
                </c:pt>
                <c:pt idx="112">
                  <c:v>4.5459952065750784</c:v>
                </c:pt>
                <c:pt idx="113">
                  <c:v>4.6031895315401528</c:v>
                </c:pt>
                <c:pt idx="114">
                  <c:v>4.6039591628508409</c:v>
                </c:pt>
                <c:pt idx="115">
                  <c:v>4.7338103659837945</c:v>
                </c:pt>
                <c:pt idx="116">
                  <c:v>4.7923798694792801</c:v>
                </c:pt>
                <c:pt idx="117">
                  <c:v>4.7745914203478241</c:v>
                </c:pt>
                <c:pt idx="118">
                  <c:v>4.6195705427009228</c:v>
                </c:pt>
                <c:pt idx="119">
                  <c:v>4.6143206081690247</c:v>
                </c:pt>
                <c:pt idx="120">
                  <c:v>4.6321009640697168</c:v>
                </c:pt>
                <c:pt idx="121">
                  <c:v>4.6495335025135125</c:v>
                </c:pt>
                <c:pt idx="122">
                  <c:v>4.7026424216076421</c:v>
                </c:pt>
                <c:pt idx="123">
                  <c:v>4.7847449709544581</c:v>
                </c:pt>
                <c:pt idx="124">
                  <c:v>4.8182559207051723</c:v>
                </c:pt>
                <c:pt idx="125">
                  <c:v>4.8655944488934715</c:v>
                </c:pt>
                <c:pt idx="126">
                  <c:v>4.9200771535962531</c:v>
                </c:pt>
                <c:pt idx="127">
                  <c:v>4.9392883710562625</c:v>
                </c:pt>
                <c:pt idx="128">
                  <c:v>5.0166713613336054</c:v>
                </c:pt>
                <c:pt idx="129">
                  <c:v>4.9707375546602508</c:v>
                </c:pt>
                <c:pt idx="130">
                  <c:v>4.8433721162815742</c:v>
                </c:pt>
                <c:pt idx="131">
                  <c:v>4.8873117780369402</c:v>
                </c:pt>
              </c:numCache>
            </c:numRef>
          </c:val>
          <c:smooth val="0"/>
          <c:extLst>
            <c:ext xmlns:c16="http://schemas.microsoft.com/office/drawing/2014/chart" uri="{C3380CC4-5D6E-409C-BE32-E72D297353CC}">
              <c16:uniqueId val="{00000000-BB96-4909-9600-11FE7FEEC249}"/>
            </c:ext>
          </c:extLst>
        </c:ser>
        <c:ser>
          <c:idx val="1"/>
          <c:order val="1"/>
          <c:tx>
            <c:strRef>
              <c:f>'2. függelék'!$F$11</c:f>
              <c:strCache>
                <c:ptCount val="1"/>
                <c:pt idx="0">
                  <c:v>Chemical industry (C20)</c:v>
                </c:pt>
              </c:strCache>
            </c:strRef>
          </c:tx>
          <c:spPr>
            <a:ln w="19050" cap="rnd">
              <a:solidFill>
                <a:srgbClr val="A40000"/>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'2. függelék'!$F$13:$F$144</c:f>
              <c:numCache>
                <c:formatCode>General</c:formatCode>
                <c:ptCount val="132"/>
                <c:pt idx="3">
                  <c:v>0.3441653928762991</c:v>
                </c:pt>
                <c:pt idx="4">
                  <c:v>0.57791297442197798</c:v>
                </c:pt>
                <c:pt idx="5">
                  <c:v>0.5797029429264543</c:v>
                </c:pt>
                <c:pt idx="6">
                  <c:v>0.59931152984117908</c:v>
                </c:pt>
                <c:pt idx="7">
                  <c:v>0.59576900187738402</c:v>
                </c:pt>
                <c:pt idx="8">
                  <c:v>0.63476203102405671</c:v>
                </c:pt>
                <c:pt idx="9">
                  <c:v>0.72287204668873317</c:v>
                </c:pt>
                <c:pt idx="10">
                  <c:v>0.71034633455455831</c:v>
                </c:pt>
                <c:pt idx="11">
                  <c:v>0.82318129408989449</c:v>
                </c:pt>
                <c:pt idx="12">
                  <c:v>0.77479793465795321</c:v>
                </c:pt>
                <c:pt idx="13">
                  <c:v>0.79000454692741606</c:v>
                </c:pt>
                <c:pt idx="14">
                  <c:v>0.82788201717112941</c:v>
                </c:pt>
                <c:pt idx="15">
                  <c:v>0.82068238558165185</c:v>
                </c:pt>
                <c:pt idx="16">
                  <c:v>0.77995948981176377</c:v>
                </c:pt>
                <c:pt idx="17">
                  <c:v>0.77390914707446468</c:v>
                </c:pt>
                <c:pt idx="18">
                  <c:v>1.1078707054177228</c:v>
                </c:pt>
                <c:pt idx="19">
                  <c:v>1.0780498158966227</c:v>
                </c:pt>
                <c:pt idx="20">
                  <c:v>1.1031736918235489</c:v>
                </c:pt>
                <c:pt idx="21">
                  <c:v>1.1480243703354198</c:v>
                </c:pt>
                <c:pt idx="22">
                  <c:v>1.1686948383365727</c:v>
                </c:pt>
                <c:pt idx="23">
                  <c:v>1.2157097436585635</c:v>
                </c:pt>
                <c:pt idx="24">
                  <c:v>1.2288031079093515</c:v>
                </c:pt>
                <c:pt idx="25">
                  <c:v>1.2019302889130503</c:v>
                </c:pt>
                <c:pt idx="26">
                  <c:v>6.5333775319737661</c:v>
                </c:pt>
                <c:pt idx="27">
                  <c:v>6.5399164691936198</c:v>
                </c:pt>
                <c:pt idx="28">
                  <c:v>6.5529479613681758</c:v>
                </c:pt>
                <c:pt idx="29">
                  <c:v>5.6460867764842204</c:v>
                </c:pt>
                <c:pt idx="30">
                  <c:v>5.2462376687961196</c:v>
                </c:pt>
                <c:pt idx="31">
                  <c:v>5.3893380272749356</c:v>
                </c:pt>
                <c:pt idx="32">
                  <c:v>5.3855876303944745</c:v>
                </c:pt>
                <c:pt idx="33">
                  <c:v>5.0502503121130831</c:v>
                </c:pt>
                <c:pt idx="34">
                  <c:v>5.0523922339556675</c:v>
                </c:pt>
                <c:pt idx="35">
                  <c:v>5.7948616824061574</c:v>
                </c:pt>
                <c:pt idx="36">
                  <c:v>1.7775408905236889</c:v>
                </c:pt>
                <c:pt idx="37">
                  <c:v>1.7659341805932274</c:v>
                </c:pt>
                <c:pt idx="38">
                  <c:v>1.8656095113081412</c:v>
                </c:pt>
                <c:pt idx="39">
                  <c:v>1.864180790507125</c:v>
                </c:pt>
                <c:pt idx="40">
                  <c:v>1.8778522994173201</c:v>
                </c:pt>
                <c:pt idx="41">
                  <c:v>1.8986891827991186</c:v>
                </c:pt>
                <c:pt idx="42">
                  <c:v>1.8949172318341208</c:v>
                </c:pt>
                <c:pt idx="43">
                  <c:v>1.8422646572854158</c:v>
                </c:pt>
                <c:pt idx="44">
                  <c:v>1.8924754413247633</c:v>
                </c:pt>
                <c:pt idx="45">
                  <c:v>2.2589798243345207</c:v>
                </c:pt>
                <c:pt idx="46">
                  <c:v>2.2854559729065205</c:v>
                </c:pt>
                <c:pt idx="47">
                  <c:v>2.2776599171908241</c:v>
                </c:pt>
                <c:pt idx="48">
                  <c:v>2.2291992663926159</c:v>
                </c:pt>
                <c:pt idx="49">
                  <c:v>2.412939062354623</c:v>
                </c:pt>
                <c:pt idx="50">
                  <c:v>2.3512045647394348</c:v>
                </c:pt>
                <c:pt idx="51">
                  <c:v>2.3783641250573138</c:v>
                </c:pt>
                <c:pt idx="52">
                  <c:v>2.3989323885069793</c:v>
                </c:pt>
                <c:pt idx="53">
                  <c:v>2.5743410912917906</c:v>
                </c:pt>
                <c:pt idx="54">
                  <c:v>2.2995068971378236</c:v>
                </c:pt>
                <c:pt idx="55">
                  <c:v>2.3081912178818254</c:v>
                </c:pt>
                <c:pt idx="56">
                  <c:v>2.100149121047163</c:v>
                </c:pt>
                <c:pt idx="57">
                  <c:v>1.8579652126783845</c:v>
                </c:pt>
                <c:pt idx="58">
                  <c:v>2.0751022484362736</c:v>
                </c:pt>
                <c:pt idx="59">
                  <c:v>2.0500242568270584</c:v>
                </c:pt>
                <c:pt idx="60">
                  <c:v>2.0562393735550901</c:v>
                </c:pt>
                <c:pt idx="61">
                  <c:v>2.0083920001270492</c:v>
                </c:pt>
                <c:pt idx="62">
                  <c:v>2.8190671496133111</c:v>
                </c:pt>
                <c:pt idx="63">
                  <c:v>2.6683812828633418</c:v>
                </c:pt>
                <c:pt idx="64">
                  <c:v>2.6854192454834043</c:v>
                </c:pt>
                <c:pt idx="65">
                  <c:v>2.6728001200888696</c:v>
                </c:pt>
                <c:pt idx="66">
                  <c:v>2.6040963723875996</c:v>
                </c:pt>
                <c:pt idx="67">
                  <c:v>2.556973255609809</c:v>
                </c:pt>
                <c:pt idx="68">
                  <c:v>2.5764420718056869</c:v>
                </c:pt>
                <c:pt idx="69">
                  <c:v>1.6180829366407614</c:v>
                </c:pt>
                <c:pt idx="70">
                  <c:v>1.3834856943108198</c:v>
                </c:pt>
                <c:pt idx="71">
                  <c:v>1.4055821797224004</c:v>
                </c:pt>
                <c:pt idx="72">
                  <c:v>1.373869430550279</c:v>
                </c:pt>
                <c:pt idx="73">
                  <c:v>1.4011067072460384</c:v>
                </c:pt>
                <c:pt idx="74">
                  <c:v>1.3859581371734637</c:v>
                </c:pt>
                <c:pt idx="75">
                  <c:v>1.4643895411049435</c:v>
                </c:pt>
                <c:pt idx="76">
                  <c:v>1.451268438300479</c:v>
                </c:pt>
                <c:pt idx="77">
                  <c:v>1.4501429332483897</c:v>
                </c:pt>
                <c:pt idx="78">
                  <c:v>1.4153075465172522</c:v>
                </c:pt>
                <c:pt idx="79">
                  <c:v>1.3245945639700762</c:v>
                </c:pt>
                <c:pt idx="80">
                  <c:v>1.3247893107197262</c:v>
                </c:pt>
                <c:pt idx="81">
                  <c:v>1.4369761225169499</c:v>
                </c:pt>
                <c:pt idx="82">
                  <c:v>1.3885889765139223</c:v>
                </c:pt>
                <c:pt idx="83">
                  <c:v>1.4688202150445608</c:v>
                </c:pt>
                <c:pt idx="84">
                  <c:v>1.4418940320229621</c:v>
                </c:pt>
                <c:pt idx="85">
                  <c:v>1.5611312169516445</c:v>
                </c:pt>
                <c:pt idx="86">
                  <c:v>1.5636792361774881</c:v>
                </c:pt>
                <c:pt idx="87">
                  <c:v>2.2673394741203743</c:v>
                </c:pt>
                <c:pt idx="88">
                  <c:v>2.1499844614598196</c:v>
                </c:pt>
                <c:pt idx="89">
                  <c:v>2.2065611016136231</c:v>
                </c:pt>
                <c:pt idx="90">
                  <c:v>2.3813041554853198</c:v>
                </c:pt>
                <c:pt idx="91">
                  <c:v>2.3486009959193921</c:v>
                </c:pt>
                <c:pt idx="92">
                  <c:v>3.1532054819734623</c:v>
                </c:pt>
                <c:pt idx="93">
                  <c:v>3.0021533892900556</c:v>
                </c:pt>
                <c:pt idx="94">
                  <c:v>3.039806372770534</c:v>
                </c:pt>
                <c:pt idx="95">
                  <c:v>3.1267949930708929</c:v>
                </c:pt>
                <c:pt idx="96">
                  <c:v>3.0909023377930986</c:v>
                </c:pt>
                <c:pt idx="97">
                  <c:v>3.0124891918938541</c:v>
                </c:pt>
                <c:pt idx="98">
                  <c:v>3.4192191229751061</c:v>
                </c:pt>
                <c:pt idx="99">
                  <c:v>2.6915025355765732</c:v>
                </c:pt>
                <c:pt idx="100">
                  <c:v>3.0593392297156368</c:v>
                </c:pt>
                <c:pt idx="101">
                  <c:v>2.9517063991009787</c:v>
                </c:pt>
                <c:pt idx="102">
                  <c:v>2.9722745298582938</c:v>
                </c:pt>
                <c:pt idx="103">
                  <c:v>3.0841382378728981</c:v>
                </c:pt>
                <c:pt idx="104">
                  <c:v>2.2742949390532634</c:v>
                </c:pt>
                <c:pt idx="105">
                  <c:v>2.3591610004942338</c:v>
                </c:pt>
                <c:pt idx="106">
                  <c:v>2.3102216178289998</c:v>
                </c:pt>
                <c:pt idx="107">
                  <c:v>2.5105601670627231</c:v>
                </c:pt>
                <c:pt idx="108">
                  <c:v>2.5635460386300846</c:v>
                </c:pt>
                <c:pt idx="109">
                  <c:v>2.5323429186618882</c:v>
                </c:pt>
                <c:pt idx="110">
                  <c:v>2.7720355708221014</c:v>
                </c:pt>
                <c:pt idx="111">
                  <c:v>2.7677453670280965</c:v>
                </c:pt>
                <c:pt idx="112">
                  <c:v>2.3059704337753231</c:v>
                </c:pt>
                <c:pt idx="113">
                  <c:v>2.4107291750059656</c:v>
                </c:pt>
                <c:pt idx="114">
                  <c:v>2.33571756656402</c:v>
                </c:pt>
                <c:pt idx="115">
                  <c:v>2.2367100463268739</c:v>
                </c:pt>
                <c:pt idx="116">
                  <c:v>2.2137762449358345</c:v>
                </c:pt>
                <c:pt idx="117">
                  <c:v>2.0384886758695813</c:v>
                </c:pt>
                <c:pt idx="118">
                  <c:v>1.5995369995539508</c:v>
                </c:pt>
                <c:pt idx="119">
                  <c:v>1.7472910059576672</c:v>
                </c:pt>
                <c:pt idx="120">
                  <c:v>1.7938486788731471</c:v>
                </c:pt>
                <c:pt idx="121">
                  <c:v>1.7734999445764497</c:v>
                </c:pt>
                <c:pt idx="122">
                  <c:v>1.9322741877763006</c:v>
                </c:pt>
                <c:pt idx="123">
                  <c:v>1.8747502948957242</c:v>
                </c:pt>
                <c:pt idx="124">
                  <c:v>2.093364628037178</c:v>
                </c:pt>
                <c:pt idx="125">
                  <c:v>2.0442569545624352</c:v>
                </c:pt>
                <c:pt idx="126">
                  <c:v>2.1227796584423864</c:v>
                </c:pt>
                <c:pt idx="127">
                  <c:v>2.0649768252325784</c:v>
                </c:pt>
                <c:pt idx="128">
                  <c:v>2.0128729310791478</c:v>
                </c:pt>
                <c:pt idx="129">
                  <c:v>2.4105518234820691</c:v>
                </c:pt>
                <c:pt idx="130">
                  <c:v>2.4097881615834331</c:v>
                </c:pt>
                <c:pt idx="131">
                  <c:v>2.3895307170322471</c:v>
                </c:pt>
              </c:numCache>
            </c:numRef>
          </c:val>
          <c:smooth val="0"/>
          <c:extLst>
            <c:ext xmlns:c16="http://schemas.microsoft.com/office/drawing/2014/chart" uri="{C3380CC4-5D6E-409C-BE32-E72D297353CC}">
              <c16:uniqueId val="{00000001-BB96-4909-9600-11FE7FEEC249}"/>
            </c:ext>
          </c:extLst>
        </c:ser>
        <c:ser>
          <c:idx val="3"/>
          <c:order val="3"/>
          <c:tx>
            <c:strRef>
              <c:f>'2. függelék'!$H$11</c:f>
              <c:strCache>
                <c:ptCount val="1"/>
                <c:pt idx="0">
                  <c:v>Land transport and transport via pipelines (H49)</c:v>
                </c:pt>
              </c:strCache>
            </c:strRef>
          </c:tx>
          <c:spPr>
            <a:ln w="19050" cap="rnd">
              <a:solidFill>
                <a:srgbClr val="FFC000"/>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'2. függelék'!$H$13:$H$144</c:f>
              <c:numCache>
                <c:formatCode>General</c:formatCode>
                <c:ptCount val="132"/>
                <c:pt idx="3">
                  <c:v>0.96039944386495046</c:v>
                </c:pt>
                <c:pt idx="4">
                  <c:v>0.92776522769046843</c:v>
                </c:pt>
                <c:pt idx="5">
                  <c:v>0.74976842786659592</c:v>
                </c:pt>
                <c:pt idx="6">
                  <c:v>0.79871056166688792</c:v>
                </c:pt>
                <c:pt idx="7">
                  <c:v>0.77216310788734255</c:v>
                </c:pt>
                <c:pt idx="8">
                  <c:v>0.75223560527271671</c:v>
                </c:pt>
                <c:pt idx="9">
                  <c:v>0.80424723248929775</c:v>
                </c:pt>
                <c:pt idx="10">
                  <c:v>0.81668561864774869</c:v>
                </c:pt>
                <c:pt idx="11">
                  <c:v>0.89052170245884599</c:v>
                </c:pt>
                <c:pt idx="12">
                  <c:v>0.90585582994817648</c:v>
                </c:pt>
                <c:pt idx="13">
                  <c:v>0.96914083861457423</c:v>
                </c:pt>
                <c:pt idx="14">
                  <c:v>1.0130464785590598</c:v>
                </c:pt>
                <c:pt idx="15">
                  <c:v>1.0002175478232722</c:v>
                </c:pt>
                <c:pt idx="16">
                  <c:v>0.96251791053972402</c:v>
                </c:pt>
                <c:pt idx="17">
                  <c:v>0.95624192424814303</c:v>
                </c:pt>
                <c:pt idx="18">
                  <c:v>1.0094498046175515</c:v>
                </c:pt>
                <c:pt idx="19">
                  <c:v>1.0952477937686143</c:v>
                </c:pt>
                <c:pt idx="20">
                  <c:v>1.1003216755080256</c:v>
                </c:pt>
                <c:pt idx="21">
                  <c:v>1.1427533373817396</c:v>
                </c:pt>
                <c:pt idx="22">
                  <c:v>1.1697140885968222</c:v>
                </c:pt>
                <c:pt idx="23">
                  <c:v>1.2534856367611198</c:v>
                </c:pt>
                <c:pt idx="24">
                  <c:v>1.2307670567111659</c:v>
                </c:pt>
                <c:pt idx="25">
                  <c:v>1.3350061259404868</c:v>
                </c:pt>
                <c:pt idx="26">
                  <c:v>1.2435440874986015</c:v>
                </c:pt>
                <c:pt idx="27">
                  <c:v>1.2577964889412983</c:v>
                </c:pt>
                <c:pt idx="28">
                  <c:v>1.2707500950107722</c:v>
                </c:pt>
                <c:pt idx="29">
                  <c:v>1.3298010114122749</c:v>
                </c:pt>
                <c:pt idx="30">
                  <c:v>1.3673907813992496</c:v>
                </c:pt>
                <c:pt idx="31">
                  <c:v>1.3440990166520044</c:v>
                </c:pt>
                <c:pt idx="32">
                  <c:v>1.319056417892156</c:v>
                </c:pt>
                <c:pt idx="33">
                  <c:v>1.3385548174202446</c:v>
                </c:pt>
                <c:pt idx="34">
                  <c:v>1.3466954440888719</c:v>
                </c:pt>
                <c:pt idx="35">
                  <c:v>1.3913873770020007</c:v>
                </c:pt>
                <c:pt idx="36">
                  <c:v>1.4197381495307553</c:v>
                </c:pt>
                <c:pt idx="37">
                  <c:v>1.4659772549748218</c:v>
                </c:pt>
                <c:pt idx="38">
                  <c:v>1.5193524517888888</c:v>
                </c:pt>
                <c:pt idx="39">
                  <c:v>1.5032321785173908</c:v>
                </c:pt>
                <c:pt idx="40">
                  <c:v>1.5207743977936934</c:v>
                </c:pt>
                <c:pt idx="41">
                  <c:v>1.2120320695132596</c:v>
                </c:pt>
                <c:pt idx="42">
                  <c:v>1.273824929245341</c:v>
                </c:pt>
                <c:pt idx="43">
                  <c:v>1.2953222616283295</c:v>
                </c:pt>
                <c:pt idx="44">
                  <c:v>1.2793427411508609</c:v>
                </c:pt>
                <c:pt idx="45">
                  <c:v>1.2753788108804358</c:v>
                </c:pt>
                <c:pt idx="46">
                  <c:v>1.3016187723738011</c:v>
                </c:pt>
                <c:pt idx="47">
                  <c:v>1.5532928248924156</c:v>
                </c:pt>
                <c:pt idx="48">
                  <c:v>1.6182386789058398</c:v>
                </c:pt>
                <c:pt idx="49">
                  <c:v>1.6975512066131884</c:v>
                </c:pt>
                <c:pt idx="50">
                  <c:v>1.660213891905737</c:v>
                </c:pt>
                <c:pt idx="51">
                  <c:v>1.6516638487347963</c:v>
                </c:pt>
                <c:pt idx="52">
                  <c:v>1.6823522968497595</c:v>
                </c:pt>
                <c:pt idx="53">
                  <c:v>1.6818122387383549</c:v>
                </c:pt>
                <c:pt idx="54">
                  <c:v>1.7015718200628269</c:v>
                </c:pt>
                <c:pt idx="55">
                  <c:v>1.6846466082765761</c:v>
                </c:pt>
                <c:pt idx="56">
                  <c:v>1.7047425308684965</c:v>
                </c:pt>
                <c:pt idx="57">
                  <c:v>1.7499461516411363</c:v>
                </c:pt>
                <c:pt idx="58">
                  <c:v>1.7199426218825913</c:v>
                </c:pt>
                <c:pt idx="59">
                  <c:v>1.6989351479253845</c:v>
                </c:pt>
                <c:pt idx="60">
                  <c:v>1.7188679968719236</c:v>
                </c:pt>
                <c:pt idx="61">
                  <c:v>1.7279989854101772</c:v>
                </c:pt>
                <c:pt idx="62">
                  <c:v>1.7282589077794195</c:v>
                </c:pt>
                <c:pt idx="63">
                  <c:v>1.6761522793149322</c:v>
                </c:pt>
                <c:pt idx="64">
                  <c:v>1.7424301058997691</c:v>
                </c:pt>
                <c:pt idx="65">
                  <c:v>1.7690678016696522</c:v>
                </c:pt>
                <c:pt idx="66">
                  <c:v>1.7909807127779251</c:v>
                </c:pt>
                <c:pt idx="67">
                  <c:v>1.754095898678935</c:v>
                </c:pt>
                <c:pt idx="68">
                  <c:v>1.7342530275734773</c:v>
                </c:pt>
                <c:pt idx="69">
                  <c:v>1.7468197314956759</c:v>
                </c:pt>
                <c:pt idx="70">
                  <c:v>1.738656858791086</c:v>
                </c:pt>
                <c:pt idx="71">
                  <c:v>1.767099598917456</c:v>
                </c:pt>
                <c:pt idx="72">
                  <c:v>1.7685698187608672</c:v>
                </c:pt>
                <c:pt idx="73">
                  <c:v>1.8228633385199835</c:v>
                </c:pt>
                <c:pt idx="74">
                  <c:v>1.7511060655392701</c:v>
                </c:pt>
                <c:pt idx="75">
                  <c:v>1.7617572193538007</c:v>
                </c:pt>
                <c:pt idx="76">
                  <c:v>1.7696739856572119</c:v>
                </c:pt>
                <c:pt idx="77">
                  <c:v>1.7475153906073091</c:v>
                </c:pt>
                <c:pt idx="78">
                  <c:v>1.7090230992891877</c:v>
                </c:pt>
                <c:pt idx="79">
                  <c:v>1.6880919646067007</c:v>
                </c:pt>
                <c:pt idx="80">
                  <c:v>1.697981962830668</c:v>
                </c:pt>
                <c:pt idx="81">
                  <c:v>1.6438609786834497</c:v>
                </c:pt>
                <c:pt idx="82">
                  <c:v>1.6719251056174833</c:v>
                </c:pt>
                <c:pt idx="83">
                  <c:v>1.7315284397969397</c:v>
                </c:pt>
                <c:pt idx="84">
                  <c:v>1.790036285667775</c:v>
                </c:pt>
                <c:pt idx="85">
                  <c:v>1.7339421250991212</c:v>
                </c:pt>
                <c:pt idx="86">
                  <c:v>1.7076388982248079</c:v>
                </c:pt>
                <c:pt idx="87">
                  <c:v>1.7185160191185309</c:v>
                </c:pt>
                <c:pt idx="88">
                  <c:v>1.6578326241846493</c:v>
                </c:pt>
                <c:pt idx="89">
                  <c:v>1.6008994712469125</c:v>
                </c:pt>
                <c:pt idx="90">
                  <c:v>1.5830012729375686</c:v>
                </c:pt>
                <c:pt idx="91">
                  <c:v>1.5365061226699381</c:v>
                </c:pt>
                <c:pt idx="92">
                  <c:v>1.5178387980131423</c:v>
                </c:pt>
                <c:pt idx="93">
                  <c:v>1.4170961743938841</c:v>
                </c:pt>
                <c:pt idx="94">
                  <c:v>1.461059559922181</c:v>
                </c:pt>
                <c:pt idx="95">
                  <c:v>1.3829431139775139</c:v>
                </c:pt>
                <c:pt idx="96">
                  <c:v>1.3644353274597578</c:v>
                </c:pt>
                <c:pt idx="97">
                  <c:v>1.2980903954677132</c:v>
                </c:pt>
                <c:pt idx="98">
                  <c:v>1.320851130663663</c:v>
                </c:pt>
                <c:pt idx="99">
                  <c:v>1.2518793295740283</c:v>
                </c:pt>
                <c:pt idx="100">
                  <c:v>1.3037666082015489</c:v>
                </c:pt>
                <c:pt idx="101">
                  <c:v>1.3078218827154935</c:v>
                </c:pt>
                <c:pt idx="102">
                  <c:v>1.2348408786968947</c:v>
                </c:pt>
                <c:pt idx="103">
                  <c:v>1.1989399602215856</c:v>
                </c:pt>
                <c:pt idx="104">
                  <c:v>1.2087732900338195</c:v>
                </c:pt>
                <c:pt idx="105">
                  <c:v>1.1841769868482654</c:v>
                </c:pt>
                <c:pt idx="106">
                  <c:v>1.1407697926890361</c:v>
                </c:pt>
                <c:pt idx="107">
                  <c:v>1.1569904501256243</c:v>
                </c:pt>
                <c:pt idx="108">
                  <c:v>1.1745300979177142</c:v>
                </c:pt>
                <c:pt idx="109">
                  <c:v>1.1537892586162743</c:v>
                </c:pt>
                <c:pt idx="110">
                  <c:v>1.1458805682744437</c:v>
                </c:pt>
                <c:pt idx="111">
                  <c:v>1.1902768604792024</c:v>
                </c:pt>
                <c:pt idx="112">
                  <c:v>1.2214415350505288</c:v>
                </c:pt>
                <c:pt idx="113">
                  <c:v>1.2417596669177142</c:v>
                </c:pt>
                <c:pt idx="114">
                  <c:v>1.2099825801033854</c:v>
                </c:pt>
                <c:pt idx="115">
                  <c:v>1.1819601428765474</c:v>
                </c:pt>
                <c:pt idx="116">
                  <c:v>1.1834648456062813</c:v>
                </c:pt>
                <c:pt idx="117">
                  <c:v>1.2686085274329384</c:v>
                </c:pt>
                <c:pt idx="118">
                  <c:v>1.3609150136807464</c:v>
                </c:pt>
                <c:pt idx="119">
                  <c:v>1.3500500833944851</c:v>
                </c:pt>
                <c:pt idx="120">
                  <c:v>1.4498827877766094</c:v>
                </c:pt>
                <c:pt idx="121">
                  <c:v>1.4591026694387643</c:v>
                </c:pt>
                <c:pt idx="122">
                  <c:v>1.4268387192632426</c:v>
                </c:pt>
                <c:pt idx="123">
                  <c:v>1.4180429063416968</c:v>
                </c:pt>
                <c:pt idx="124">
                  <c:v>1.4158856079203852</c:v>
                </c:pt>
                <c:pt idx="125">
                  <c:v>1.3670071891804036</c:v>
                </c:pt>
                <c:pt idx="126">
                  <c:v>1.3815638503332734</c:v>
                </c:pt>
                <c:pt idx="127">
                  <c:v>1.3892329880151897</c:v>
                </c:pt>
                <c:pt idx="128">
                  <c:v>1.3824565312692747</c:v>
                </c:pt>
                <c:pt idx="129">
                  <c:v>1.3973060598388982</c:v>
                </c:pt>
                <c:pt idx="130">
                  <c:v>1.4254816622382589</c:v>
                </c:pt>
                <c:pt idx="131">
                  <c:v>1.3129310820842561</c:v>
                </c:pt>
              </c:numCache>
            </c:numRef>
          </c:val>
          <c:smooth val="0"/>
          <c:extLst>
            <c:ext xmlns:c16="http://schemas.microsoft.com/office/drawing/2014/chart" uri="{C3380CC4-5D6E-409C-BE32-E72D297353CC}">
              <c16:uniqueId val="{00000002-BB96-4909-9600-11FE7FEEC249}"/>
            </c:ext>
          </c:extLst>
        </c:ser>
        <c:ser>
          <c:idx val="4"/>
          <c:order val="4"/>
          <c:tx>
            <c:strRef>
              <c:f>'2. függelék'!$I$11</c:f>
              <c:strCache>
                <c:ptCount val="1"/>
                <c:pt idx="0">
                  <c:v>Others</c:v>
                </c:pt>
              </c:strCache>
            </c:strRef>
          </c:tx>
          <c:spPr>
            <a:ln w="19050" cap="rnd">
              <a:solidFill>
                <a:srgbClr val="262626"/>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'2. függelék'!$I$13:$I$144</c:f>
              <c:numCache>
                <c:formatCode>General</c:formatCode>
                <c:ptCount val="132"/>
                <c:pt idx="3">
                  <c:v>3.8249001241394534</c:v>
                </c:pt>
                <c:pt idx="4">
                  <c:v>3.5307426933969164</c:v>
                </c:pt>
                <c:pt idx="5">
                  <c:v>3.6605307902410504</c:v>
                </c:pt>
                <c:pt idx="6">
                  <c:v>3.3017020540147262</c:v>
                </c:pt>
                <c:pt idx="7">
                  <c:v>3.5452622230787711</c:v>
                </c:pt>
                <c:pt idx="8">
                  <c:v>3.5381502312265214</c:v>
                </c:pt>
                <c:pt idx="9">
                  <c:v>3.6384070101425405</c:v>
                </c:pt>
                <c:pt idx="10">
                  <c:v>3.5856717094890538</c:v>
                </c:pt>
                <c:pt idx="11">
                  <c:v>3.5839701308309961</c:v>
                </c:pt>
                <c:pt idx="12">
                  <c:v>4.5297847933301343</c:v>
                </c:pt>
                <c:pt idx="13">
                  <c:v>4.5619900418555224</c:v>
                </c:pt>
                <c:pt idx="14">
                  <c:v>4.5429815645246059</c:v>
                </c:pt>
                <c:pt idx="15">
                  <c:v>4.5299609808205226</c:v>
                </c:pt>
                <c:pt idx="16">
                  <c:v>4.4923010749956465</c:v>
                </c:pt>
                <c:pt idx="17">
                  <c:v>4.4435257046021031</c:v>
                </c:pt>
                <c:pt idx="18">
                  <c:v>3.9402742130869388</c:v>
                </c:pt>
                <c:pt idx="19">
                  <c:v>4.3122833963855509</c:v>
                </c:pt>
                <c:pt idx="20">
                  <c:v>4.384240348420267</c:v>
                </c:pt>
                <c:pt idx="21">
                  <c:v>4.4971139601626309</c:v>
                </c:pt>
                <c:pt idx="22">
                  <c:v>3.6355992393849701</c:v>
                </c:pt>
                <c:pt idx="23">
                  <c:v>3.7078849850762521</c:v>
                </c:pt>
                <c:pt idx="24">
                  <c:v>3.777572485804269</c:v>
                </c:pt>
                <c:pt idx="25">
                  <c:v>3.8171311355118078</c:v>
                </c:pt>
                <c:pt idx="26">
                  <c:v>3.6279500977645851</c:v>
                </c:pt>
                <c:pt idx="27">
                  <c:v>3.6022058376689925</c:v>
                </c:pt>
                <c:pt idx="28">
                  <c:v>3.5354959324511874</c:v>
                </c:pt>
                <c:pt idx="29">
                  <c:v>3.6566546695552602</c:v>
                </c:pt>
                <c:pt idx="30">
                  <c:v>3.6411306628479045</c:v>
                </c:pt>
                <c:pt idx="31">
                  <c:v>3.6862611874151803</c:v>
                </c:pt>
                <c:pt idx="32">
                  <c:v>3.7265019549297693</c:v>
                </c:pt>
                <c:pt idx="33">
                  <c:v>4.1626941271553743</c:v>
                </c:pt>
                <c:pt idx="34">
                  <c:v>3.9378820751333645</c:v>
                </c:pt>
                <c:pt idx="35">
                  <c:v>3.9829831646260234</c:v>
                </c:pt>
                <c:pt idx="36">
                  <c:v>4.1149473358328112</c:v>
                </c:pt>
                <c:pt idx="37">
                  <c:v>4.2176019166172214</c:v>
                </c:pt>
                <c:pt idx="38">
                  <c:v>4.4129255435502861</c:v>
                </c:pt>
                <c:pt idx="39">
                  <c:v>4.441287068456286</c:v>
                </c:pt>
                <c:pt idx="40">
                  <c:v>4.333550374407773</c:v>
                </c:pt>
                <c:pt idx="41">
                  <c:v>4.4317447344302785</c:v>
                </c:pt>
                <c:pt idx="42">
                  <c:v>4.2023143247338908</c:v>
                </c:pt>
                <c:pt idx="43">
                  <c:v>4.1298123000911353</c:v>
                </c:pt>
                <c:pt idx="44">
                  <c:v>4.3830296625027358</c:v>
                </c:pt>
                <c:pt idx="45">
                  <c:v>4.950995839699817</c:v>
                </c:pt>
                <c:pt idx="46">
                  <c:v>4.4329617118558087</c:v>
                </c:pt>
                <c:pt idx="47">
                  <c:v>3.7787671725799021</c:v>
                </c:pt>
                <c:pt idx="48">
                  <c:v>3.7315605866641226</c:v>
                </c:pt>
                <c:pt idx="49">
                  <c:v>3.7726496678106294</c:v>
                </c:pt>
                <c:pt idx="50">
                  <c:v>5.3959432848105706</c:v>
                </c:pt>
                <c:pt idx="51">
                  <c:v>5.0676177392799042</c:v>
                </c:pt>
                <c:pt idx="52">
                  <c:v>3.7323816479728649</c:v>
                </c:pt>
                <c:pt idx="53">
                  <c:v>3.7014267474625462</c:v>
                </c:pt>
                <c:pt idx="54">
                  <c:v>3.6775495728809218</c:v>
                </c:pt>
                <c:pt idx="55">
                  <c:v>3.6776106602008864</c:v>
                </c:pt>
                <c:pt idx="56">
                  <c:v>3.7106705743324109</c:v>
                </c:pt>
                <c:pt idx="57">
                  <c:v>3.5694592349934893</c:v>
                </c:pt>
                <c:pt idx="58">
                  <c:v>3.5365099747684958</c:v>
                </c:pt>
                <c:pt idx="59">
                  <c:v>3.543078522273245</c:v>
                </c:pt>
                <c:pt idx="60">
                  <c:v>3.5709520324429715</c:v>
                </c:pt>
                <c:pt idx="61">
                  <c:v>3.5697151965980405</c:v>
                </c:pt>
                <c:pt idx="62">
                  <c:v>3.5080383765271743</c:v>
                </c:pt>
                <c:pt idx="63">
                  <c:v>4.4936081207172478</c:v>
                </c:pt>
                <c:pt idx="64">
                  <c:v>4.4202092531767168</c:v>
                </c:pt>
                <c:pt idx="65">
                  <c:v>4.4611515879931787</c:v>
                </c:pt>
                <c:pt idx="66">
                  <c:v>3.9625109156821479</c:v>
                </c:pt>
                <c:pt idx="67">
                  <c:v>3.8595107134267828</c:v>
                </c:pt>
                <c:pt idx="68">
                  <c:v>3.8997243351377229</c:v>
                </c:pt>
                <c:pt idx="69">
                  <c:v>3.89291288093328</c:v>
                </c:pt>
                <c:pt idx="70">
                  <c:v>3.8843891649307705</c:v>
                </c:pt>
                <c:pt idx="71">
                  <c:v>3.9417329698730761</c:v>
                </c:pt>
                <c:pt idx="72">
                  <c:v>3.9200278218987106</c:v>
                </c:pt>
                <c:pt idx="73">
                  <c:v>3.889244171708079</c:v>
                </c:pt>
                <c:pt idx="74">
                  <c:v>3.8430538659814877</c:v>
                </c:pt>
                <c:pt idx="75">
                  <c:v>3.8635799428090487</c:v>
                </c:pt>
                <c:pt idx="76">
                  <c:v>3.8979925408812601</c:v>
                </c:pt>
                <c:pt idx="77">
                  <c:v>3.8002944617339209</c:v>
                </c:pt>
                <c:pt idx="78">
                  <c:v>3.8183621841446991</c:v>
                </c:pt>
                <c:pt idx="79">
                  <c:v>3.8167314610634806</c:v>
                </c:pt>
                <c:pt idx="80">
                  <c:v>3.7869820550023281</c:v>
                </c:pt>
                <c:pt idx="81">
                  <c:v>3.7438529715006079</c:v>
                </c:pt>
                <c:pt idx="82">
                  <c:v>3.7208162193940479</c:v>
                </c:pt>
                <c:pt idx="83">
                  <c:v>3.7619914251534179</c:v>
                </c:pt>
                <c:pt idx="84">
                  <c:v>3.8012073751074293</c:v>
                </c:pt>
                <c:pt idx="85">
                  <c:v>3.8392700026758297</c:v>
                </c:pt>
                <c:pt idx="86">
                  <c:v>3.7968595400325156</c:v>
                </c:pt>
                <c:pt idx="87">
                  <c:v>3.7258125795810155</c:v>
                </c:pt>
                <c:pt idx="88">
                  <c:v>3.7491896033621304</c:v>
                </c:pt>
                <c:pt idx="89">
                  <c:v>3.5268070986482316</c:v>
                </c:pt>
                <c:pt idx="90">
                  <c:v>3.4182682546023644</c:v>
                </c:pt>
                <c:pt idx="91">
                  <c:v>3.4346634044642355</c:v>
                </c:pt>
                <c:pt idx="92">
                  <c:v>3.4603826965110072</c:v>
                </c:pt>
                <c:pt idx="93">
                  <c:v>4.0026688789146663</c:v>
                </c:pt>
                <c:pt idx="94">
                  <c:v>4.1445784386931956</c:v>
                </c:pt>
                <c:pt idx="95">
                  <c:v>4.2075574627925389</c:v>
                </c:pt>
                <c:pt idx="96">
                  <c:v>4.1256672726901042</c:v>
                </c:pt>
                <c:pt idx="97">
                  <c:v>4.7416282367731437</c:v>
                </c:pt>
                <c:pt idx="98">
                  <c:v>4.7042271534395725</c:v>
                </c:pt>
                <c:pt idx="99">
                  <c:v>4.9571104851489602</c:v>
                </c:pt>
                <c:pt idx="100">
                  <c:v>5.1450505316184465</c:v>
                </c:pt>
                <c:pt idx="101">
                  <c:v>5.1726272292749167</c:v>
                </c:pt>
                <c:pt idx="102">
                  <c:v>4.6620187188486062</c:v>
                </c:pt>
                <c:pt idx="103">
                  <c:v>4.3159005302018372</c:v>
                </c:pt>
                <c:pt idx="104">
                  <c:v>4.352250010400744</c:v>
                </c:pt>
                <c:pt idx="105">
                  <c:v>4.4390290703627038</c:v>
                </c:pt>
                <c:pt idx="106">
                  <c:v>4.2950653441463977</c:v>
                </c:pt>
                <c:pt idx="107">
                  <c:v>4.0705427009755581</c:v>
                </c:pt>
                <c:pt idx="108">
                  <c:v>4.2292162751667997</c:v>
                </c:pt>
                <c:pt idx="109">
                  <c:v>4.1803386664319957</c:v>
                </c:pt>
                <c:pt idx="110">
                  <c:v>4.1758234475495826</c:v>
                </c:pt>
                <c:pt idx="111">
                  <c:v>4.1005382269201114</c:v>
                </c:pt>
                <c:pt idx="112">
                  <c:v>3.7196700532015745</c:v>
                </c:pt>
                <c:pt idx="113">
                  <c:v>3.5496931655185602</c:v>
                </c:pt>
                <c:pt idx="114">
                  <c:v>3.5735503987000516</c:v>
                </c:pt>
                <c:pt idx="115">
                  <c:v>3.5000176372019909</c:v>
                </c:pt>
                <c:pt idx="116">
                  <c:v>3.9218717780104306</c:v>
                </c:pt>
                <c:pt idx="117">
                  <c:v>3.4729616297763459</c:v>
                </c:pt>
                <c:pt idx="118">
                  <c:v>3.4288527369415194</c:v>
                </c:pt>
                <c:pt idx="119">
                  <c:v>3.4971780455005721</c:v>
                </c:pt>
                <c:pt idx="120">
                  <c:v>3.6143805368518223</c:v>
                </c:pt>
                <c:pt idx="121">
                  <c:v>3.5951452077438417</c:v>
                </c:pt>
                <c:pt idx="122">
                  <c:v>3.4835481891688684</c:v>
                </c:pt>
                <c:pt idx="123">
                  <c:v>3.5794204739232316</c:v>
                </c:pt>
                <c:pt idx="124">
                  <c:v>3.5800589160890448</c:v>
                </c:pt>
                <c:pt idx="125">
                  <c:v>3.3266623172770857</c:v>
                </c:pt>
                <c:pt idx="126">
                  <c:v>3.041127975294041</c:v>
                </c:pt>
                <c:pt idx="127">
                  <c:v>3.0153939625613182</c:v>
                </c:pt>
                <c:pt idx="128">
                  <c:v>2.9896118807669216</c:v>
                </c:pt>
                <c:pt idx="129">
                  <c:v>3.0204673369224655</c:v>
                </c:pt>
                <c:pt idx="130">
                  <c:v>3.0730638519633948</c:v>
                </c:pt>
                <c:pt idx="131">
                  <c:v>3.2007388034420012</c:v>
                </c:pt>
              </c:numCache>
            </c:numRef>
          </c:val>
          <c:smooth val="0"/>
          <c:extLst>
            <c:ext xmlns:c16="http://schemas.microsoft.com/office/drawing/2014/chart" uri="{C3380CC4-5D6E-409C-BE32-E72D297353CC}">
              <c16:uniqueId val="{00000003-BB96-4909-9600-11FE7FEEC249}"/>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'2. függelék'!$G$11</c:f>
              <c:strCache>
                <c:ptCount val="1"/>
                <c:pt idx="0">
                  <c:v>Electricity (D35)</c:v>
                </c:pt>
              </c:strCache>
            </c:strRef>
          </c:tx>
          <c:spPr>
            <a:ln w="19050" cap="rnd">
              <a:solidFill>
                <a:srgbClr val="004E6F"/>
              </a:solidFill>
              <a:round/>
            </a:ln>
            <a:effectLst/>
          </c:spPr>
          <c:marker>
            <c:symbol val="none"/>
          </c:marker>
          <c:cat>
            <c:multiLvlStrRef>
              <c:f>'1. függelék'!$B$13:$C$132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 függelék'!$G$13:$G$144</c:f>
              <c:numCache>
                <c:formatCode>General</c:formatCode>
                <c:ptCount val="132"/>
                <c:pt idx="3">
                  <c:v>3.7519386872879599</c:v>
                </c:pt>
                <c:pt idx="4">
                  <c:v>3.3205821901877104</c:v>
                </c:pt>
                <c:pt idx="5">
                  <c:v>3.2884719072324509</c:v>
                </c:pt>
                <c:pt idx="6">
                  <c:v>3.4709130490682347</c:v>
                </c:pt>
                <c:pt idx="7">
                  <c:v>3.4250324207950573</c:v>
                </c:pt>
                <c:pt idx="8">
                  <c:v>3.6029684190363858</c:v>
                </c:pt>
                <c:pt idx="9">
                  <c:v>3.4973963507723056</c:v>
                </c:pt>
                <c:pt idx="10">
                  <c:v>3.4680098353217876</c:v>
                </c:pt>
                <c:pt idx="11">
                  <c:v>3.3421415891030661</c:v>
                </c:pt>
                <c:pt idx="12">
                  <c:v>3.5790890832046562</c:v>
                </c:pt>
                <c:pt idx="13">
                  <c:v>3.3635782454608352</c:v>
                </c:pt>
                <c:pt idx="14">
                  <c:v>3.3062529393493163</c:v>
                </c:pt>
                <c:pt idx="15">
                  <c:v>3.2402790320598491</c:v>
                </c:pt>
                <c:pt idx="16">
                  <c:v>3.2083954283126972</c:v>
                </c:pt>
                <c:pt idx="17">
                  <c:v>3.1249889901142014</c:v>
                </c:pt>
                <c:pt idx="18">
                  <c:v>2.9624088531183772</c:v>
                </c:pt>
                <c:pt idx="19">
                  <c:v>2.7991009340288113</c:v>
                </c:pt>
                <c:pt idx="20">
                  <c:v>2.6964565535778346</c:v>
                </c:pt>
                <c:pt idx="21">
                  <c:v>2.9519451854875669</c:v>
                </c:pt>
                <c:pt idx="22">
                  <c:v>2.8257988969333172</c:v>
                </c:pt>
                <c:pt idx="23">
                  <c:v>2.9715843539381157</c:v>
                </c:pt>
                <c:pt idx="24">
                  <c:v>3.0394555706012305</c:v>
                </c:pt>
                <c:pt idx="25">
                  <c:v>2.7837934751509854</c:v>
                </c:pt>
                <c:pt idx="26">
                  <c:v>2.5018382669980794</c:v>
                </c:pt>
                <c:pt idx="27">
                  <c:v>2.6136952479062048</c:v>
                </c:pt>
                <c:pt idx="28">
                  <c:v>2.7439432891617606</c:v>
                </c:pt>
                <c:pt idx="29">
                  <c:v>2.6117069305887393</c:v>
                </c:pt>
                <c:pt idx="30">
                  <c:v>2.5512769547146572</c:v>
                </c:pt>
                <c:pt idx="31">
                  <c:v>2.5997883353772218</c:v>
                </c:pt>
                <c:pt idx="32">
                  <c:v>2.3916910220356269</c:v>
                </c:pt>
                <c:pt idx="33">
                  <c:v>2.4150952876599892</c:v>
                </c:pt>
                <c:pt idx="34">
                  <c:v>2.4160045602215536</c:v>
                </c:pt>
                <c:pt idx="35">
                  <c:v>2.3551080733344611</c:v>
                </c:pt>
                <c:pt idx="36">
                  <c:v>2.3828675531037438</c:v>
                </c:pt>
                <c:pt idx="37">
                  <c:v>2.0149532516472548</c:v>
                </c:pt>
                <c:pt idx="38">
                  <c:v>1.8544329887810491</c:v>
                </c:pt>
                <c:pt idx="39">
                  <c:v>2.0691251572167584</c:v>
                </c:pt>
                <c:pt idx="40">
                  <c:v>1.7255191720355236</c:v>
                </c:pt>
                <c:pt idx="41">
                  <c:v>1.6516870078710575</c:v>
                </c:pt>
                <c:pt idx="42">
                  <c:v>1.6318527926647717</c:v>
                </c:pt>
                <c:pt idx="43">
                  <c:v>1.6792303420084507</c:v>
                </c:pt>
                <c:pt idx="44">
                  <c:v>1.852852738964303</c:v>
                </c:pt>
                <c:pt idx="45">
                  <c:v>1.7446682405862564</c:v>
                </c:pt>
                <c:pt idx="46">
                  <c:v>1.970345434847854</c:v>
                </c:pt>
                <c:pt idx="47">
                  <c:v>2.1199383986528963</c:v>
                </c:pt>
                <c:pt idx="48">
                  <c:v>2.3840119568797413</c:v>
                </c:pt>
                <c:pt idx="49">
                  <c:v>2.4795042572096428</c:v>
                </c:pt>
                <c:pt idx="50">
                  <c:v>2.2940025803668083</c:v>
                </c:pt>
                <c:pt idx="51">
                  <c:v>1.9754164717915219</c:v>
                </c:pt>
                <c:pt idx="52">
                  <c:v>1.8536748409168919</c:v>
                </c:pt>
                <c:pt idx="53">
                  <c:v>1.6260079360222759</c:v>
                </c:pt>
                <c:pt idx="54">
                  <c:v>1.6522268488836194</c:v>
                </c:pt>
                <c:pt idx="55">
                  <c:v>1.5170752271198922</c:v>
                </c:pt>
                <c:pt idx="56">
                  <c:v>1.575327180796867</c:v>
                </c:pt>
                <c:pt idx="57">
                  <c:v>1.5824879278048334</c:v>
                </c:pt>
                <c:pt idx="58">
                  <c:v>1.5583075634188206</c:v>
                </c:pt>
                <c:pt idx="59">
                  <c:v>1.996516925906765</c:v>
                </c:pt>
                <c:pt idx="60">
                  <c:v>2.3509529326413774</c:v>
                </c:pt>
                <c:pt idx="61">
                  <c:v>2.4972248300700977</c:v>
                </c:pt>
                <c:pt idx="62">
                  <c:v>2.0350977625196611</c:v>
                </c:pt>
                <c:pt idx="63">
                  <c:v>1.8365466522240046</c:v>
                </c:pt>
                <c:pt idx="64">
                  <c:v>1.8637789723580485</c:v>
                </c:pt>
                <c:pt idx="65">
                  <c:v>1.6943271212303199</c:v>
                </c:pt>
                <c:pt idx="66">
                  <c:v>1.6034430486142264</c:v>
                </c:pt>
                <c:pt idx="67">
                  <c:v>1.5391837446641108</c:v>
                </c:pt>
                <c:pt idx="68">
                  <c:v>1.6037677418257574</c:v>
                </c:pt>
                <c:pt idx="69">
                  <c:v>1.5261343069890072</c:v>
                </c:pt>
                <c:pt idx="70">
                  <c:v>1.2907508872416729</c:v>
                </c:pt>
                <c:pt idx="71">
                  <c:v>1.5566246457836237</c:v>
                </c:pt>
                <c:pt idx="72">
                  <c:v>1.4758593148064048</c:v>
                </c:pt>
                <c:pt idx="73">
                  <c:v>1.5929245912145105</c:v>
                </c:pt>
                <c:pt idx="74">
                  <c:v>1.5971712696453009</c:v>
                </c:pt>
                <c:pt idx="75">
                  <c:v>1.5915228395740437</c:v>
                </c:pt>
                <c:pt idx="76">
                  <c:v>1.7639464356301011</c:v>
                </c:pt>
                <c:pt idx="77">
                  <c:v>1.6770301401611372</c:v>
                </c:pt>
                <c:pt idx="78">
                  <c:v>1.6086363206584267</c:v>
                </c:pt>
                <c:pt idx="79">
                  <c:v>1.6771220406198579</c:v>
                </c:pt>
                <c:pt idx="80">
                  <c:v>1.6927292736258566</c:v>
                </c:pt>
                <c:pt idx="81">
                  <c:v>1.5859946203076447</c:v>
                </c:pt>
                <c:pt idx="82">
                  <c:v>1.5722688510841156</c:v>
                </c:pt>
                <c:pt idx="83">
                  <c:v>1.9069549506796106</c:v>
                </c:pt>
                <c:pt idx="84">
                  <c:v>1.9657236849501376</c:v>
                </c:pt>
                <c:pt idx="85">
                  <c:v>2.1119932690386989</c:v>
                </c:pt>
                <c:pt idx="86">
                  <c:v>2.2319742858573792</c:v>
                </c:pt>
                <c:pt idx="87">
                  <c:v>2.4246955814404361</c:v>
                </c:pt>
                <c:pt idx="88">
                  <c:v>2.4951506354771635</c:v>
                </c:pt>
                <c:pt idx="89">
                  <c:v>2.4852097499828605</c:v>
                </c:pt>
                <c:pt idx="90">
                  <c:v>2.411156065890196</c:v>
                </c:pt>
                <c:pt idx="91">
                  <c:v>2.4102699011212865</c:v>
                </c:pt>
                <c:pt idx="92">
                  <c:v>2.3304143283977625</c:v>
                </c:pt>
                <c:pt idx="93">
                  <c:v>2.2822991542553126</c:v>
                </c:pt>
                <c:pt idx="94">
                  <c:v>2.4067293134689649</c:v>
                </c:pt>
                <c:pt idx="95">
                  <c:v>2.6571571559921048</c:v>
                </c:pt>
                <c:pt idx="96">
                  <c:v>2.6954966416722388</c:v>
                </c:pt>
                <c:pt idx="97">
                  <c:v>2.7217291723536032</c:v>
                </c:pt>
                <c:pt idx="98">
                  <c:v>2.7699974970027319</c:v>
                </c:pt>
                <c:pt idx="99">
                  <c:v>2.7495524514611644</c:v>
                </c:pt>
                <c:pt idx="100">
                  <c:v>2.7022414440063014</c:v>
                </c:pt>
                <c:pt idx="101">
                  <c:v>2.7423532438600215</c:v>
                </c:pt>
                <c:pt idx="102">
                  <c:v>2.6712064406917717</c:v>
                </c:pt>
                <c:pt idx="103">
                  <c:v>2.8662169999823006</c:v>
                </c:pt>
                <c:pt idx="104">
                  <c:v>2.7504751445082971</c:v>
                </c:pt>
                <c:pt idx="105">
                  <c:v>2.7612915345680058</c:v>
                </c:pt>
                <c:pt idx="106">
                  <c:v>2.9338460196925342</c:v>
                </c:pt>
                <c:pt idx="107">
                  <c:v>3.0576352249119791</c:v>
                </c:pt>
                <c:pt idx="108">
                  <c:v>3.1522624267914163</c:v>
                </c:pt>
                <c:pt idx="109">
                  <c:v>3.1739540678253402</c:v>
                </c:pt>
                <c:pt idx="110">
                  <c:v>3.0920672486215652</c:v>
                </c:pt>
                <c:pt idx="111">
                  <c:v>3.0165677447367232</c:v>
                </c:pt>
                <c:pt idx="112">
                  <c:v>3.0804851754187212</c:v>
                </c:pt>
                <c:pt idx="113">
                  <c:v>3.1415972237165017</c:v>
                </c:pt>
                <c:pt idx="114">
                  <c:v>3.2905295396939342</c:v>
                </c:pt>
                <c:pt idx="115">
                  <c:v>3.3206280435240521</c:v>
                </c:pt>
                <c:pt idx="116">
                  <c:v>3.3613313692481759</c:v>
                </c:pt>
                <c:pt idx="117">
                  <c:v>3.3216679115739911</c:v>
                </c:pt>
                <c:pt idx="118">
                  <c:v>3.0814436053758989</c:v>
                </c:pt>
                <c:pt idx="119">
                  <c:v>3.1048284693372992</c:v>
                </c:pt>
                <c:pt idx="120">
                  <c:v>3.1371050923210886</c:v>
                </c:pt>
                <c:pt idx="121">
                  <c:v>3.3670280352603679</c:v>
                </c:pt>
                <c:pt idx="122">
                  <c:v>3.4414894761131807</c:v>
                </c:pt>
                <c:pt idx="123">
                  <c:v>3.5556050901981378</c:v>
                </c:pt>
                <c:pt idx="124">
                  <c:v>3.5831169222618495</c:v>
                </c:pt>
                <c:pt idx="125">
                  <c:v>3.5093066983285457</c:v>
                </c:pt>
                <c:pt idx="126">
                  <c:v>3.5411391817724431</c:v>
                </c:pt>
                <c:pt idx="127">
                  <c:v>3.6719994397958393</c:v>
                </c:pt>
                <c:pt idx="128">
                  <c:v>3.5676383579152917</c:v>
                </c:pt>
                <c:pt idx="129">
                  <c:v>3.4822327119073084</c:v>
                </c:pt>
                <c:pt idx="130">
                  <c:v>3.4711196447971138</c:v>
                </c:pt>
                <c:pt idx="131">
                  <c:v>3.5212885972115271</c:v>
                </c:pt>
              </c:numCache>
            </c:numRef>
          </c:val>
          <c:smooth val="0"/>
          <c:extLst>
            <c:ext xmlns:c16="http://schemas.microsoft.com/office/drawing/2014/chart" uri="{C3380CC4-5D6E-409C-BE32-E72D297353CC}">
              <c16:uniqueId val="{00000004-BB96-4909-9600-11FE7FEEC249}"/>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1336104893555405"/>
          <c:h val="0.64713939568347023"/>
        </c:manualLayout>
      </c:layout>
      <c:lineChart>
        <c:grouping val="standard"/>
        <c:varyColors val="0"/>
        <c:ser>
          <c:idx val="3"/>
          <c:order val="1"/>
          <c:tx>
            <c:strRef>
              <c:f>'3. függelék'!$D$13</c:f>
              <c:strCache>
                <c:ptCount val="1"/>
                <c:pt idx="0">
                  <c:v>2019-es ÜHG - Lineáris s. - mozgó átlag</c:v>
                </c:pt>
              </c:strCache>
            </c:strRef>
          </c:tx>
          <c:spPr>
            <a:ln w="19050" cap="rnd">
              <a:solidFill>
                <a:schemeClr val="accent5">
                  <a:lumMod val="50000"/>
                </a:schemeClr>
              </a:solidFill>
              <a:round/>
            </a:ln>
            <a:effectLst/>
          </c:spPr>
          <c:marker>
            <c:symbol val="none"/>
          </c:marker>
          <c:cat>
            <c:strRef>
              <c:f>'3. függelék'!$K$14:$K$145</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'3. függelék'!$D$14:$D$145</c:f>
              <c:numCache>
                <c:formatCode>General</c:formatCode>
                <c:ptCount val="132"/>
                <c:pt idx="14">
                  <c:v>8.112550507236886</c:v>
                </c:pt>
                <c:pt idx="15">
                  <c:v>8.1293099720896809</c:v>
                </c:pt>
                <c:pt idx="16">
                  <c:v>8.1700856394681267</c:v>
                </c:pt>
                <c:pt idx="17">
                  <c:v>8.202080858813293</c:v>
                </c:pt>
                <c:pt idx="18">
                  <c:v>8.2140267413436003</c:v>
                </c:pt>
                <c:pt idx="19">
                  <c:v>8.2315942890048408</c:v>
                </c:pt>
                <c:pt idx="20">
                  <c:v>8.2361759888664725</c:v>
                </c:pt>
                <c:pt idx="21">
                  <c:v>8.2618144214347744</c:v>
                </c:pt>
                <c:pt idx="22">
                  <c:v>8.2569415184763688</c:v>
                </c:pt>
                <c:pt idx="23">
                  <c:v>8.2751522891783704</c:v>
                </c:pt>
                <c:pt idx="24">
                  <c:v>8.2510351923088532</c:v>
                </c:pt>
                <c:pt idx="25">
                  <c:v>8.2234699464756087</c:v>
                </c:pt>
                <c:pt idx="26">
                  <c:v>8.3193055501364146</c:v>
                </c:pt>
                <c:pt idx="27">
                  <c:v>8.4283721931834563</c:v>
                </c:pt>
                <c:pt idx="28">
                  <c:v>8.5590205378984194</c:v>
                </c:pt>
                <c:pt idx="29">
                  <c:v>8.6710603190681113</c:v>
                </c:pt>
                <c:pt idx="30">
                  <c:v>8.7824641147689082</c:v>
                </c:pt>
                <c:pt idx="31">
                  <c:v>8.9007169324945963</c:v>
                </c:pt>
                <c:pt idx="32">
                  <c:v>9.0050948393682226</c:v>
                </c:pt>
                <c:pt idx="33">
                  <c:v>9.0874463803244829</c:v>
                </c:pt>
                <c:pt idx="34">
                  <c:v>9.1978108975917721</c:v>
                </c:pt>
                <c:pt idx="35">
                  <c:v>9.3063558547632539</c:v>
                </c:pt>
                <c:pt idx="36">
                  <c:v>9.3063200174189511</c:v>
                </c:pt>
                <c:pt idx="37">
                  <c:v>9.2979950812535144</c:v>
                </c:pt>
                <c:pt idx="38">
                  <c:v>9.1781366858559483</c:v>
                </c:pt>
                <c:pt idx="39">
                  <c:v>9.0625081739826694</c:v>
                </c:pt>
                <c:pt idx="40">
                  <c:v>8.9022225501585073</c:v>
                </c:pt>
                <c:pt idx="41">
                  <c:v>8.7554958691796312</c:v>
                </c:pt>
                <c:pt idx="42">
                  <c:v>8.6215247051318631</c:v>
                </c:pt>
                <c:pt idx="43">
                  <c:v>8.4742709899863495</c:v>
                </c:pt>
                <c:pt idx="44">
                  <c:v>8.3611211122389637</c:v>
                </c:pt>
                <c:pt idx="45">
                  <c:v>8.2522661534465946</c:v>
                </c:pt>
                <c:pt idx="46">
                  <c:v>8.1500417557903617</c:v>
                </c:pt>
                <c:pt idx="47">
                  <c:v>8.0293012268563899</c:v>
                </c:pt>
                <c:pt idx="48">
                  <c:v>8.0425642492731768</c:v>
                </c:pt>
                <c:pt idx="49">
                  <c:v>8.1031889102629577</c:v>
                </c:pt>
                <c:pt idx="50">
                  <c:v>8.1837411774430748</c:v>
                </c:pt>
                <c:pt idx="51">
                  <c:v>8.2177415414803825</c:v>
                </c:pt>
                <c:pt idx="52">
                  <c:v>8.2425057099376566</c:v>
                </c:pt>
                <c:pt idx="53">
                  <c:v>8.2668669324389281</c:v>
                </c:pt>
                <c:pt idx="54">
                  <c:v>8.2881485898946075</c:v>
                </c:pt>
                <c:pt idx="55">
                  <c:v>8.3000493427514179</c:v>
                </c:pt>
                <c:pt idx="56">
                  <c:v>8.2872702755869714</c:v>
                </c:pt>
                <c:pt idx="57">
                  <c:v>8.25121851835741</c:v>
                </c:pt>
                <c:pt idx="58">
                  <c:v>8.2079444288007792</c:v>
                </c:pt>
                <c:pt idx="59">
                  <c:v>8.1821993530614776</c:v>
                </c:pt>
                <c:pt idx="60">
                  <c:v>8.1658971528316258</c:v>
                </c:pt>
                <c:pt idx="61">
                  <c:v>8.1418107058968605</c:v>
                </c:pt>
                <c:pt idx="62">
                  <c:v>8.0800066705301106</c:v>
                </c:pt>
                <c:pt idx="63">
                  <c:v>8.0486626230227127</c:v>
                </c:pt>
                <c:pt idx="64">
                  <c:v>8.0650810583196257</c:v>
                </c:pt>
                <c:pt idx="65">
                  <c:v>8.0804822234050739</c:v>
                </c:pt>
                <c:pt idx="66">
                  <c:v>8.0768075002774857</c:v>
                </c:pt>
                <c:pt idx="67">
                  <c:v>8.0713272281447264</c:v>
                </c:pt>
                <c:pt idx="68">
                  <c:v>8.0715923818608779</c:v>
                </c:pt>
                <c:pt idx="69">
                  <c:v>8.0431301145433682</c:v>
                </c:pt>
                <c:pt idx="70">
                  <c:v>7.9854125902602036</c:v>
                </c:pt>
                <c:pt idx="71">
                  <c:v>7.9291010963170123</c:v>
                </c:pt>
                <c:pt idx="72">
                  <c:v>7.829577926071563</c:v>
                </c:pt>
                <c:pt idx="73">
                  <c:v>7.7323544794771255</c:v>
                </c:pt>
                <c:pt idx="74">
                  <c:v>7.6465821656927782</c:v>
                </c:pt>
                <c:pt idx="75">
                  <c:v>7.5645419235313538</c:v>
                </c:pt>
                <c:pt idx="76">
                  <c:v>7.4933453227347071</c:v>
                </c:pt>
                <c:pt idx="77">
                  <c:v>7.4257183282792569</c:v>
                </c:pt>
                <c:pt idx="78">
                  <c:v>7.3716324823690655</c:v>
                </c:pt>
                <c:pt idx="79">
                  <c:v>7.3292964562132799</c:v>
                </c:pt>
                <c:pt idx="80">
                  <c:v>7.2842670175145452</c:v>
                </c:pt>
                <c:pt idx="81">
                  <c:v>7.2635920544964971</c:v>
                </c:pt>
                <c:pt idx="82">
                  <c:v>7.2693246020606503</c:v>
                </c:pt>
                <c:pt idx="83">
                  <c:v>7.2874827309824042</c:v>
                </c:pt>
                <c:pt idx="84">
                  <c:v>7.323210507049235</c:v>
                </c:pt>
                <c:pt idx="85">
                  <c:v>7.3649535013135745</c:v>
                </c:pt>
                <c:pt idx="86">
                  <c:v>7.4187211664018022</c:v>
                </c:pt>
                <c:pt idx="87">
                  <c:v>7.5014989361836735</c:v>
                </c:pt>
                <c:pt idx="88">
                  <c:v>7.5718511899994549</c:v>
                </c:pt>
                <c:pt idx="89">
                  <c:v>7.6398144000544228</c:v>
                </c:pt>
                <c:pt idx="90">
                  <c:v>7.7081173410276262</c:v>
                </c:pt>
                <c:pt idx="91">
                  <c:v>7.7730434856297421</c:v>
                </c:pt>
                <c:pt idx="92">
                  <c:v>7.8537845683040359</c:v>
                </c:pt>
                <c:pt idx="93">
                  <c:v>7.9435325767493126</c:v>
                </c:pt>
                <c:pt idx="94">
                  <c:v>8.0503780391274411</c:v>
                </c:pt>
                <c:pt idx="95">
                  <c:v>8.1462745989841547</c:v>
                </c:pt>
                <c:pt idx="96">
                  <c:v>8.234763239191917</c:v>
                </c:pt>
                <c:pt idx="97">
                  <c:v>8.3203517732731207</c:v>
                </c:pt>
                <c:pt idx="98">
                  <c:v>8.4086027487961257</c:v>
                </c:pt>
                <c:pt idx="99">
                  <c:v>8.4497497922868821</c:v>
                </c:pt>
                <c:pt idx="100">
                  <c:v>8.5039801005992572</c:v>
                </c:pt>
                <c:pt idx="101">
                  <c:v>8.5707128914297463</c:v>
                </c:pt>
                <c:pt idx="102">
                  <c:v>8.6240956676849994</c:v>
                </c:pt>
                <c:pt idx="103">
                  <c:v>8.6867883223061799</c:v>
                </c:pt>
                <c:pt idx="104">
                  <c:v>8.7034341617633189</c:v>
                </c:pt>
                <c:pt idx="105">
                  <c:v>8.7269339215904083</c:v>
                </c:pt>
                <c:pt idx="106">
                  <c:v>8.7408070014830184</c:v>
                </c:pt>
                <c:pt idx="107">
                  <c:v>8.7417147975503546</c:v>
                </c:pt>
                <c:pt idx="108">
                  <c:v>8.7680845764013604</c:v>
                </c:pt>
                <c:pt idx="109">
                  <c:v>8.7812343041258067</c:v>
                </c:pt>
                <c:pt idx="110">
                  <c:v>8.788727503447447</c:v>
                </c:pt>
                <c:pt idx="111">
                  <c:v>8.8123937031271193</c:v>
                </c:pt>
                <c:pt idx="112">
                  <c:v>8.8057773619964941</c:v>
                </c:pt>
                <c:pt idx="113">
                  <c:v>8.8012324886351756</c:v>
                </c:pt>
                <c:pt idx="114">
                  <c:v>8.8216843604529114</c:v>
                </c:pt>
                <c:pt idx="115">
                  <c:v>8.8318609026517674</c:v>
                </c:pt>
                <c:pt idx="116">
                  <c:v>8.8857380618112227</c:v>
                </c:pt>
                <c:pt idx="117">
                  <c:v>8.912994633727088</c:v>
                </c:pt>
                <c:pt idx="118">
                  <c:v>8.9000848976249411</c:v>
                </c:pt>
                <c:pt idx="119">
                  <c:v>8.8833752585010757</c:v>
                </c:pt>
                <c:pt idx="120">
                  <c:v>8.8589683889146684</c:v>
                </c:pt>
                <c:pt idx="121">
                  <c:v>8.8546722692900488</c:v>
                </c:pt>
                <c:pt idx="122">
                  <c:v>8.8565592078718218</c:v>
                </c:pt>
                <c:pt idx="123">
                  <c:v>8.869225460173265</c:v>
                </c:pt>
                <c:pt idx="124">
                  <c:v>8.9049152243131395</c:v>
                </c:pt>
                <c:pt idx="125">
                  <c:v>8.9194264405928987</c:v>
                </c:pt>
                <c:pt idx="126">
                  <c:v>8.9242275875503747</c:v>
                </c:pt>
                <c:pt idx="127">
                  <c:v>8.9380544943530964</c:v>
                </c:pt>
                <c:pt idx="128">
                  <c:v>8.9285441331402371</c:v>
                </c:pt>
                <c:pt idx="129">
                  <c:v>8.9419963367529025</c:v>
                </c:pt>
                <c:pt idx="130">
                  <c:v>8.9823995345901544</c:v>
                </c:pt>
                <c:pt idx="131">
                  <c:v>9.0238036239944268</c:v>
                </c:pt>
              </c:numCache>
            </c:numRef>
          </c:val>
          <c:smooth val="0"/>
          <c:extLst>
            <c:ext xmlns:c16="http://schemas.microsoft.com/office/drawing/2014/chart" uri="{C3380CC4-5D6E-409C-BE32-E72D297353CC}">
              <c16:uniqueId val="{00000000-1212-4741-A99E-90DCD205C981}"/>
            </c:ext>
          </c:extLst>
        </c:ser>
        <c:ser>
          <c:idx val="1"/>
          <c:order val="3"/>
          <c:tx>
            <c:strRef>
              <c:f>'3. függelék'!$F$13</c:f>
              <c:strCache>
                <c:ptCount val="1"/>
                <c:pt idx="0">
                  <c:v>2019-es ÜHG - Gompertz-féle s. - mozgó átlag</c:v>
                </c:pt>
              </c:strCache>
            </c:strRef>
          </c:tx>
          <c:spPr>
            <a:ln w="19050" cap="rnd">
              <a:solidFill>
                <a:sysClr val="windowText" lastClr="000000"/>
              </a:solidFill>
              <a:round/>
            </a:ln>
            <a:effectLst/>
          </c:spPr>
          <c:marker>
            <c:symbol val="none"/>
          </c:marker>
          <c:cat>
            <c:strRef>
              <c:f>'3. függelék'!$K$14:$K$145</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'3. függelék'!$F$14:$F$145</c:f>
              <c:numCache>
                <c:formatCode>General</c:formatCode>
                <c:ptCount val="132"/>
                <c:pt idx="14">
                  <c:v>12.312272820213868</c:v>
                </c:pt>
                <c:pt idx="15">
                  <c:v>12.427858390701813</c:v>
                </c:pt>
                <c:pt idx="16">
                  <c:v>12.585559638438786</c:v>
                </c:pt>
                <c:pt idx="17">
                  <c:v>12.733342176335963</c:v>
                </c:pt>
                <c:pt idx="18">
                  <c:v>12.859472929991394</c:v>
                </c:pt>
                <c:pt idx="19">
                  <c:v>13.019150664820605</c:v>
                </c:pt>
                <c:pt idx="20">
                  <c:v>13.170310193164307</c:v>
                </c:pt>
                <c:pt idx="21">
                  <c:v>13.350851632251773</c:v>
                </c:pt>
                <c:pt idx="22">
                  <c:v>13.454717473086127</c:v>
                </c:pt>
                <c:pt idx="23">
                  <c:v>13.576130878597553</c:v>
                </c:pt>
                <c:pt idx="24">
                  <c:v>13.593374667715477</c:v>
                </c:pt>
                <c:pt idx="25">
                  <c:v>13.603499786586958</c:v>
                </c:pt>
                <c:pt idx="26">
                  <c:v>14.000815730080463</c:v>
                </c:pt>
                <c:pt idx="27">
                  <c:v>14.409598689318695</c:v>
                </c:pt>
                <c:pt idx="28">
                  <c:v>14.841563639000482</c:v>
                </c:pt>
                <c:pt idx="29">
                  <c:v>15.214156962676192</c:v>
                </c:pt>
                <c:pt idx="30">
                  <c:v>15.572549862195364</c:v>
                </c:pt>
                <c:pt idx="31">
                  <c:v>15.918835343997307</c:v>
                </c:pt>
                <c:pt idx="32">
                  <c:v>16.244176756190203</c:v>
                </c:pt>
                <c:pt idx="33">
                  <c:v>16.538836417621429</c:v>
                </c:pt>
                <c:pt idx="34">
                  <c:v>16.893332563377722</c:v>
                </c:pt>
                <c:pt idx="35">
                  <c:v>17.273954657893054</c:v>
                </c:pt>
                <c:pt idx="36">
                  <c:v>17.347777465072859</c:v>
                </c:pt>
                <c:pt idx="37">
                  <c:v>17.415344838115349</c:v>
                </c:pt>
                <c:pt idx="38">
                  <c:v>17.136660381956535</c:v>
                </c:pt>
                <c:pt idx="39">
                  <c:v>16.857025891329609</c:v>
                </c:pt>
                <c:pt idx="40">
                  <c:v>16.520485165641098</c:v>
                </c:pt>
                <c:pt idx="41">
                  <c:v>16.225127321131382</c:v>
                </c:pt>
                <c:pt idx="42">
                  <c:v>15.958573587035479</c:v>
                </c:pt>
                <c:pt idx="43">
                  <c:v>15.658981164273648</c:v>
                </c:pt>
                <c:pt idx="44">
                  <c:v>15.402870100779511</c:v>
                </c:pt>
                <c:pt idx="45">
                  <c:v>15.192368717907193</c:v>
                </c:pt>
                <c:pt idx="46">
                  <c:v>14.979039511424713</c:v>
                </c:pt>
                <c:pt idx="47">
                  <c:v>14.673700083388102</c:v>
                </c:pt>
                <c:pt idx="48">
                  <c:v>14.720396645012668</c:v>
                </c:pt>
                <c:pt idx="49">
                  <c:v>14.827609200123753</c:v>
                </c:pt>
                <c:pt idx="50">
                  <c:v>15.013930408090978</c:v>
                </c:pt>
                <c:pt idx="51">
                  <c:v>15.138340992305025</c:v>
                </c:pt>
                <c:pt idx="52">
                  <c:v>15.187313341493988</c:v>
                </c:pt>
                <c:pt idx="53">
                  <c:v>15.252680751889311</c:v>
                </c:pt>
                <c:pt idx="54">
                  <c:v>15.296409814403322</c:v>
                </c:pt>
                <c:pt idx="55">
                  <c:v>15.336789477985254</c:v>
                </c:pt>
                <c:pt idx="56">
                  <c:v>15.323744436850676</c:v>
                </c:pt>
                <c:pt idx="57">
                  <c:v>15.205974630775479</c:v>
                </c:pt>
                <c:pt idx="58">
                  <c:v>15.112458586243793</c:v>
                </c:pt>
                <c:pt idx="59">
                  <c:v>15.045677627455314</c:v>
                </c:pt>
                <c:pt idx="60">
                  <c:v>14.992389575307232</c:v>
                </c:pt>
                <c:pt idx="61">
                  <c:v>14.910987834935629</c:v>
                </c:pt>
                <c:pt idx="62">
                  <c:v>14.751684018029737</c:v>
                </c:pt>
                <c:pt idx="63">
                  <c:v>14.675704843011228</c:v>
                </c:pt>
                <c:pt idx="64">
                  <c:v>14.726230684026353</c:v>
                </c:pt>
                <c:pt idx="65">
                  <c:v>14.768016390336625</c:v>
                </c:pt>
                <c:pt idx="66">
                  <c:v>14.773446920736641</c:v>
                </c:pt>
                <c:pt idx="67">
                  <c:v>14.762971125845729</c:v>
                </c:pt>
                <c:pt idx="68">
                  <c:v>14.767849073910261</c:v>
                </c:pt>
                <c:pt idx="69">
                  <c:v>14.706467500425227</c:v>
                </c:pt>
                <c:pt idx="70">
                  <c:v>14.584741526773822</c:v>
                </c:pt>
                <c:pt idx="71">
                  <c:v>14.480401541817296</c:v>
                </c:pt>
                <c:pt idx="72">
                  <c:v>14.315858080933264</c:v>
                </c:pt>
                <c:pt idx="73">
                  <c:v>14.163079541925889</c:v>
                </c:pt>
                <c:pt idx="74">
                  <c:v>13.975243986433034</c:v>
                </c:pt>
                <c:pt idx="75">
                  <c:v>13.760312399202826</c:v>
                </c:pt>
                <c:pt idx="76">
                  <c:v>13.557423975792183</c:v>
                </c:pt>
                <c:pt idx="77">
                  <c:v>13.356098469208904</c:v>
                </c:pt>
                <c:pt idx="78">
                  <c:v>13.195221452086333</c:v>
                </c:pt>
                <c:pt idx="79">
                  <c:v>13.051441321532749</c:v>
                </c:pt>
                <c:pt idx="80">
                  <c:v>12.905168068856085</c:v>
                </c:pt>
                <c:pt idx="81">
                  <c:v>12.831681392335959</c:v>
                </c:pt>
                <c:pt idx="82">
                  <c:v>12.811052911140633</c:v>
                </c:pt>
                <c:pt idx="83">
                  <c:v>12.818279784914191</c:v>
                </c:pt>
                <c:pt idx="84">
                  <c:v>12.85918531290609</c:v>
                </c:pt>
                <c:pt idx="85">
                  <c:v>12.910028808459845</c:v>
                </c:pt>
                <c:pt idx="86">
                  <c:v>12.977751798014376</c:v>
                </c:pt>
                <c:pt idx="87">
                  <c:v>13.112398592464281</c:v>
                </c:pt>
                <c:pt idx="88">
                  <c:v>13.223136770965816</c:v>
                </c:pt>
                <c:pt idx="89">
                  <c:v>13.322192672783869</c:v>
                </c:pt>
                <c:pt idx="90">
                  <c:v>13.428638259502604</c:v>
                </c:pt>
                <c:pt idx="91">
                  <c:v>13.531382313459872</c:v>
                </c:pt>
                <c:pt idx="92">
                  <c:v>13.699131316182402</c:v>
                </c:pt>
                <c:pt idx="93">
                  <c:v>13.8901968138257</c:v>
                </c:pt>
                <c:pt idx="94">
                  <c:v>14.104614740756302</c:v>
                </c:pt>
                <c:pt idx="95">
                  <c:v>14.294188294268656</c:v>
                </c:pt>
                <c:pt idx="96">
                  <c:v>14.463595757902512</c:v>
                </c:pt>
                <c:pt idx="97">
                  <c:v>14.646996570592851</c:v>
                </c:pt>
                <c:pt idx="98">
                  <c:v>14.85307344601982</c:v>
                </c:pt>
                <c:pt idx="99">
                  <c:v>14.950389802290836</c:v>
                </c:pt>
                <c:pt idx="100">
                  <c:v>15.102794628241281</c:v>
                </c:pt>
                <c:pt idx="101">
                  <c:v>15.276194323627898</c:v>
                </c:pt>
                <c:pt idx="102">
                  <c:v>15.405676144314498</c:v>
                </c:pt>
                <c:pt idx="103">
                  <c:v>15.534709559106712</c:v>
                </c:pt>
                <c:pt idx="104">
                  <c:v>15.538003129604974</c:v>
                </c:pt>
                <c:pt idx="105">
                  <c:v>15.548063520956962</c:v>
                </c:pt>
                <c:pt idx="106">
                  <c:v>15.518995101149383</c:v>
                </c:pt>
                <c:pt idx="107">
                  <c:v>15.470287676511409</c:v>
                </c:pt>
                <c:pt idx="108">
                  <c:v>15.476082459823068</c:v>
                </c:pt>
                <c:pt idx="109">
                  <c:v>15.437507006168488</c:v>
                </c:pt>
                <c:pt idx="110">
                  <c:v>15.389623256828216</c:v>
                </c:pt>
                <c:pt idx="111">
                  <c:v>15.3892104802148</c:v>
                </c:pt>
                <c:pt idx="112">
                  <c:v>15.283896956739856</c:v>
                </c:pt>
                <c:pt idx="113">
                  <c:v>15.183903483805336</c:v>
                </c:pt>
                <c:pt idx="114">
                  <c:v>15.130466509064213</c:v>
                </c:pt>
                <c:pt idx="115">
                  <c:v>15.077038132711493</c:v>
                </c:pt>
                <c:pt idx="116">
                  <c:v>15.129313432579847</c:v>
                </c:pt>
                <c:pt idx="117">
                  <c:v>15.115698520562518</c:v>
                </c:pt>
                <c:pt idx="118">
                  <c:v>15.046021715247344</c:v>
                </c:pt>
                <c:pt idx="119">
                  <c:v>14.993739887257785</c:v>
                </c:pt>
                <c:pt idx="120">
                  <c:v>14.931858878617104</c:v>
                </c:pt>
                <c:pt idx="121">
                  <c:v>14.899945172131973</c:v>
                </c:pt>
                <c:pt idx="122">
                  <c:v>14.868002853680631</c:v>
                </c:pt>
                <c:pt idx="123">
                  <c:v>14.847924236713144</c:v>
                </c:pt>
                <c:pt idx="124">
                  <c:v>14.901491146816801</c:v>
                </c:pt>
                <c:pt idx="125">
                  <c:v>14.916574547170795</c:v>
                </c:pt>
                <c:pt idx="126">
                  <c:v>14.917061096349965</c:v>
                </c:pt>
                <c:pt idx="127">
                  <c:v>14.927462149381599</c:v>
                </c:pt>
                <c:pt idx="128">
                  <c:v>14.888912360550627</c:v>
                </c:pt>
                <c:pt idx="129">
                  <c:v>14.925316261327042</c:v>
                </c:pt>
                <c:pt idx="130">
                  <c:v>15.017987990824134</c:v>
                </c:pt>
                <c:pt idx="131">
                  <c:v>15.099951128644435</c:v>
                </c:pt>
              </c:numCache>
            </c:numRef>
          </c:val>
          <c:smooth val="0"/>
          <c:extLst>
            <c:ext xmlns:c16="http://schemas.microsoft.com/office/drawing/2014/chart" uri="{C3380CC4-5D6E-409C-BE32-E72D297353CC}">
              <c16:uniqueId val="{00000001-1212-4741-A99E-90DCD205C981}"/>
            </c:ext>
          </c:extLst>
        </c:ser>
        <c:ser>
          <c:idx val="5"/>
          <c:order val="5"/>
          <c:tx>
            <c:strRef>
              <c:f>'3. függelék'!$H$13</c:f>
              <c:strCache>
                <c:ptCount val="1"/>
                <c:pt idx="0">
                  <c:v>2020-as ÜHG - Lineáris s. - mozgó átlag</c:v>
                </c:pt>
              </c:strCache>
            </c:strRef>
          </c:tx>
          <c:spPr>
            <a:ln w="19050" cap="rnd">
              <a:solidFill>
                <a:schemeClr val="accent6">
                  <a:lumMod val="50000"/>
                </a:schemeClr>
              </a:solidFill>
              <a:prstDash val="sysDash"/>
              <a:round/>
            </a:ln>
            <a:effectLst/>
          </c:spPr>
          <c:marker>
            <c:symbol val="none"/>
          </c:marker>
          <c:val>
            <c:numRef>
              <c:f>'3. függelék'!$H$14:$H$145</c:f>
              <c:numCache>
                <c:formatCode>General</c:formatCode>
                <c:ptCount val="132"/>
                <c:pt idx="14">
                  <c:v>4.9605935836441146</c:v>
                </c:pt>
                <c:pt idx="15">
                  <c:v>4.974041249482922</c:v>
                </c:pt>
                <c:pt idx="16">
                  <c:v>5.0030906109732092</c:v>
                </c:pt>
                <c:pt idx="17">
                  <c:v>5.0253253183244802</c:v>
                </c:pt>
                <c:pt idx="18">
                  <c:v>5.0340451415400338</c:v>
                </c:pt>
                <c:pt idx="19">
                  <c:v>5.0477192071278152</c:v>
                </c:pt>
                <c:pt idx="20">
                  <c:v>5.0534109364140809</c:v>
                </c:pt>
                <c:pt idx="21">
                  <c:v>5.0725386287158125</c:v>
                </c:pt>
                <c:pt idx="22">
                  <c:v>5.0686656725565351</c:v>
                </c:pt>
                <c:pt idx="23">
                  <c:v>5.0792354135374467</c:v>
                </c:pt>
                <c:pt idx="24">
                  <c:v>5.0595148722411514</c:v>
                </c:pt>
                <c:pt idx="25">
                  <c:v>5.0375551408852557</c:v>
                </c:pt>
                <c:pt idx="26">
                  <c:v>5.0873300827286299</c:v>
                </c:pt>
                <c:pt idx="27">
                  <c:v>5.1455709613352747</c:v>
                </c:pt>
                <c:pt idx="28">
                  <c:v>5.2162025227141502</c:v>
                </c:pt>
                <c:pt idx="29">
                  <c:v>5.2766167188714563</c:v>
                </c:pt>
                <c:pt idx="30">
                  <c:v>5.339264853272347</c:v>
                </c:pt>
                <c:pt idx="31">
                  <c:v>5.4046263918160964</c:v>
                </c:pt>
                <c:pt idx="32">
                  <c:v>5.4621392321386333</c:v>
                </c:pt>
                <c:pt idx="33">
                  <c:v>5.5080656448471297</c:v>
                </c:pt>
                <c:pt idx="34">
                  <c:v>5.5748812468332183</c:v>
                </c:pt>
                <c:pt idx="35">
                  <c:v>5.6404151186718066</c:v>
                </c:pt>
                <c:pt idx="36">
                  <c:v>5.6409591441379199</c:v>
                </c:pt>
                <c:pt idx="37">
                  <c:v>5.6369379144560776</c:v>
                </c:pt>
                <c:pt idx="38">
                  <c:v>5.5674626975157322</c:v>
                </c:pt>
                <c:pt idx="39">
                  <c:v>5.5006544457804019</c:v>
                </c:pt>
                <c:pt idx="40">
                  <c:v>5.406482520053971</c:v>
                </c:pt>
                <c:pt idx="41">
                  <c:v>5.3205976309996617</c:v>
                </c:pt>
                <c:pt idx="42">
                  <c:v>5.2411265760874812</c:v>
                </c:pt>
                <c:pt idx="43">
                  <c:v>5.153396680053226</c:v>
                </c:pt>
                <c:pt idx="44">
                  <c:v>5.0870641770250344</c:v>
                </c:pt>
                <c:pt idx="45">
                  <c:v>5.024356490820538</c:v>
                </c:pt>
                <c:pt idx="46">
                  <c:v>4.9649323405129921</c:v>
                </c:pt>
                <c:pt idx="47">
                  <c:v>4.8897415202205483</c:v>
                </c:pt>
                <c:pt idx="48">
                  <c:v>4.8943357067946396</c:v>
                </c:pt>
                <c:pt idx="49">
                  <c:v>4.9273773127618696</c:v>
                </c:pt>
                <c:pt idx="50">
                  <c:v>4.9813393266032167</c:v>
                </c:pt>
                <c:pt idx="51">
                  <c:v>5.0056325540933626</c:v>
                </c:pt>
                <c:pt idx="52">
                  <c:v>5.0179525694092009</c:v>
                </c:pt>
                <c:pt idx="53">
                  <c:v>5.0286066552987707</c:v>
                </c:pt>
                <c:pt idx="54">
                  <c:v>5.0391282912456061</c:v>
                </c:pt>
                <c:pt idx="55">
                  <c:v>5.0437593282901112</c:v>
                </c:pt>
                <c:pt idx="56">
                  <c:v>5.0313620905200551</c:v>
                </c:pt>
                <c:pt idx="57">
                  <c:v>5.000958971150717</c:v>
                </c:pt>
                <c:pt idx="58">
                  <c:v>4.9681796364777044</c:v>
                </c:pt>
                <c:pt idx="59">
                  <c:v>4.9514827463307345</c:v>
                </c:pt>
                <c:pt idx="60">
                  <c:v>4.9409551399084073</c:v>
                </c:pt>
                <c:pt idx="61">
                  <c:v>4.9260690531356142</c:v>
                </c:pt>
                <c:pt idx="62">
                  <c:v>4.8786677148039308</c:v>
                </c:pt>
                <c:pt idx="63">
                  <c:v>4.8566020862355659</c:v>
                </c:pt>
                <c:pt idx="64">
                  <c:v>4.8703701343228705</c:v>
                </c:pt>
                <c:pt idx="65">
                  <c:v>4.8828248066977533</c:v>
                </c:pt>
                <c:pt idx="66">
                  <c:v>4.8806554767309862</c:v>
                </c:pt>
                <c:pt idx="67">
                  <c:v>4.8776003086446336</c:v>
                </c:pt>
                <c:pt idx="68">
                  <c:v>4.8786736705747673</c:v>
                </c:pt>
                <c:pt idx="69">
                  <c:v>4.8625721344256139</c:v>
                </c:pt>
                <c:pt idx="70">
                  <c:v>4.8286489091788569</c:v>
                </c:pt>
                <c:pt idx="71">
                  <c:v>4.7953271570509868</c:v>
                </c:pt>
                <c:pt idx="72">
                  <c:v>4.7354528759083321</c:v>
                </c:pt>
                <c:pt idx="73">
                  <c:v>4.6768239966993503</c:v>
                </c:pt>
                <c:pt idx="74">
                  <c:v>4.6260899491695353</c:v>
                </c:pt>
                <c:pt idx="75">
                  <c:v>4.5724479944214522</c:v>
                </c:pt>
                <c:pt idx="76">
                  <c:v>4.5260187845434965</c:v>
                </c:pt>
                <c:pt idx="77">
                  <c:v>4.4828875445806933</c:v>
                </c:pt>
                <c:pt idx="78">
                  <c:v>4.4506921222017315</c:v>
                </c:pt>
                <c:pt idx="79">
                  <c:v>4.4259219751614172</c:v>
                </c:pt>
                <c:pt idx="80">
                  <c:v>4.3992561839769211</c:v>
                </c:pt>
                <c:pt idx="81">
                  <c:v>4.3869004192641663</c:v>
                </c:pt>
                <c:pt idx="82">
                  <c:v>4.3905190455509446</c:v>
                </c:pt>
                <c:pt idx="83">
                  <c:v>4.4017163357484606</c:v>
                </c:pt>
                <c:pt idx="84">
                  <c:v>4.4239703132223589</c:v>
                </c:pt>
                <c:pt idx="85">
                  <c:v>4.4500974950441181</c:v>
                </c:pt>
                <c:pt idx="86">
                  <c:v>4.4836573103598409</c:v>
                </c:pt>
                <c:pt idx="87">
                  <c:v>4.5347543929505729</c:v>
                </c:pt>
                <c:pt idx="88">
                  <c:v>4.5783916304764301</c:v>
                </c:pt>
                <c:pt idx="89">
                  <c:v>4.6205687994386757</c:v>
                </c:pt>
                <c:pt idx="90">
                  <c:v>4.6628630935137982</c:v>
                </c:pt>
                <c:pt idx="91">
                  <c:v>4.7029958223649286</c:v>
                </c:pt>
                <c:pt idx="92">
                  <c:v>4.7521805164315589</c:v>
                </c:pt>
                <c:pt idx="93">
                  <c:v>4.8104035203328248</c:v>
                </c:pt>
                <c:pt idx="94">
                  <c:v>4.8804915352572307</c:v>
                </c:pt>
                <c:pt idx="95">
                  <c:v>4.944953357002742</c:v>
                </c:pt>
                <c:pt idx="96">
                  <c:v>5.0040832677846394</c:v>
                </c:pt>
                <c:pt idx="97">
                  <c:v>5.0639423640595389</c:v>
                </c:pt>
                <c:pt idx="98">
                  <c:v>5.125220891499235</c:v>
                </c:pt>
                <c:pt idx="99">
                  <c:v>5.1597178698004749</c:v>
                </c:pt>
                <c:pt idx="100">
                  <c:v>5.202343720224464</c:v>
                </c:pt>
                <c:pt idx="101">
                  <c:v>5.2527961630851898</c:v>
                </c:pt>
                <c:pt idx="102">
                  <c:v>5.2926198842806018</c:v>
                </c:pt>
                <c:pt idx="103">
                  <c:v>5.3368750775666021</c:v>
                </c:pt>
                <c:pt idx="104">
                  <c:v>5.3540106551717193</c:v>
                </c:pt>
                <c:pt idx="105">
                  <c:v>5.3725246915272571</c:v>
                </c:pt>
                <c:pt idx="106">
                  <c:v>5.3820458971587737</c:v>
                </c:pt>
                <c:pt idx="107">
                  <c:v>5.382753940489617</c:v>
                </c:pt>
                <c:pt idx="108">
                  <c:v>5.3994234904078207</c:v>
                </c:pt>
                <c:pt idx="109">
                  <c:v>5.4056042671278028</c:v>
                </c:pt>
                <c:pt idx="110">
                  <c:v>5.4084536978682447</c:v>
                </c:pt>
                <c:pt idx="111">
                  <c:v>5.4185448438943773</c:v>
                </c:pt>
                <c:pt idx="112">
                  <c:v>5.4082070666034587</c:v>
                </c:pt>
                <c:pt idx="113">
                  <c:v>5.3982357307775262</c:v>
                </c:pt>
                <c:pt idx="114">
                  <c:v>5.4059838654670527</c:v>
                </c:pt>
                <c:pt idx="115">
                  <c:v>5.408280145434234</c:v>
                </c:pt>
                <c:pt idx="116">
                  <c:v>5.4394570903813628</c:v>
                </c:pt>
                <c:pt idx="117">
                  <c:v>5.451948647632257</c:v>
                </c:pt>
                <c:pt idx="118">
                  <c:v>5.4413207115509215</c:v>
                </c:pt>
                <c:pt idx="119">
                  <c:v>5.4287167656080424</c:v>
                </c:pt>
                <c:pt idx="120">
                  <c:v>5.4112825257237374</c:v>
                </c:pt>
                <c:pt idx="121">
                  <c:v>5.4062977885384651</c:v>
                </c:pt>
                <c:pt idx="122">
                  <c:v>5.4043823390382526</c:v>
                </c:pt>
                <c:pt idx="123">
                  <c:v>5.4104127117166279</c:v>
                </c:pt>
                <c:pt idx="124">
                  <c:v>5.4317884899102529</c:v>
                </c:pt>
                <c:pt idx="125">
                  <c:v>5.439938345921429</c:v>
                </c:pt>
                <c:pt idx="126">
                  <c:v>5.4410735338502851</c:v>
                </c:pt>
                <c:pt idx="127">
                  <c:v>5.4480241444785635</c:v>
                </c:pt>
                <c:pt idx="128">
                  <c:v>5.4382605073617887</c:v>
                </c:pt>
                <c:pt idx="129">
                  <c:v>5.4444664689248201</c:v>
                </c:pt>
                <c:pt idx="130">
                  <c:v>5.4675094391003185</c:v>
                </c:pt>
                <c:pt idx="131">
                  <c:v>5.4917657773393742</c:v>
                </c:pt>
              </c:numCache>
            </c:numRef>
          </c:val>
          <c:smooth val="0"/>
          <c:extLst>
            <c:ext xmlns:c16="http://schemas.microsoft.com/office/drawing/2014/chart" uri="{C3380CC4-5D6E-409C-BE32-E72D297353CC}">
              <c16:uniqueId val="{00000002-1212-4741-A99E-90DCD205C981}"/>
            </c:ext>
          </c:extLst>
        </c:ser>
        <c:ser>
          <c:idx val="7"/>
          <c:order val="7"/>
          <c:tx>
            <c:strRef>
              <c:f>'3. függelék'!$J$13</c:f>
              <c:strCache>
                <c:ptCount val="1"/>
                <c:pt idx="0">
                  <c:v>2020-as ÜHG - Gompertz-féle s. - mozgó átlag</c:v>
                </c:pt>
              </c:strCache>
            </c:strRef>
          </c:tx>
          <c:spPr>
            <a:ln w="19050" cap="rnd">
              <a:solidFill>
                <a:schemeClr val="accent4">
                  <a:lumMod val="50000"/>
                </a:schemeClr>
              </a:solidFill>
              <a:prstDash val="dash"/>
              <a:round/>
            </a:ln>
            <a:effectLst/>
          </c:spPr>
          <c:marker>
            <c:symbol val="none"/>
          </c:marker>
          <c:val>
            <c:numRef>
              <c:f>'3. függelék'!$J$14:$J$145</c:f>
              <c:numCache>
                <c:formatCode>General</c:formatCode>
                <c:ptCount val="132"/>
                <c:pt idx="14">
                  <c:v>12.188726306215949</c:v>
                </c:pt>
                <c:pt idx="15">
                  <c:v>12.303627289715445</c:v>
                </c:pt>
                <c:pt idx="16">
                  <c:v>12.461750521179713</c:v>
                </c:pt>
                <c:pt idx="17">
                  <c:v>12.606974482214858</c:v>
                </c:pt>
                <c:pt idx="18">
                  <c:v>12.730251664384607</c:v>
                </c:pt>
                <c:pt idx="19">
                  <c:v>12.885895647264805</c:v>
                </c:pt>
                <c:pt idx="20">
                  <c:v>13.032574020473142</c:v>
                </c:pt>
                <c:pt idx="21">
                  <c:v>13.208892354707199</c:v>
                </c:pt>
                <c:pt idx="22">
                  <c:v>13.307677622372788</c:v>
                </c:pt>
                <c:pt idx="23">
                  <c:v>13.423794850550724</c:v>
                </c:pt>
                <c:pt idx="24">
                  <c:v>13.435725548158386</c:v>
                </c:pt>
                <c:pt idx="25">
                  <c:v>13.440035977246149</c:v>
                </c:pt>
                <c:pt idx="26">
                  <c:v>13.833070001413365</c:v>
                </c:pt>
                <c:pt idx="27">
                  <c:v>14.236831617848933</c:v>
                </c:pt>
                <c:pt idx="28">
                  <c:v>14.662931711847749</c:v>
                </c:pt>
                <c:pt idx="29">
                  <c:v>15.029077057587514</c:v>
                </c:pt>
                <c:pt idx="30">
                  <c:v>15.38184957034148</c:v>
                </c:pt>
                <c:pt idx="31">
                  <c:v>15.723796927228683</c:v>
                </c:pt>
                <c:pt idx="32">
                  <c:v>16.045024882009486</c:v>
                </c:pt>
                <c:pt idx="33">
                  <c:v>16.336488228463239</c:v>
                </c:pt>
                <c:pt idx="34">
                  <c:v>16.688413979064496</c:v>
                </c:pt>
                <c:pt idx="35">
                  <c:v>17.067131132753428</c:v>
                </c:pt>
                <c:pt idx="36">
                  <c:v>17.13915439956779</c:v>
                </c:pt>
                <c:pt idx="37">
                  <c:v>17.205234020827735</c:v>
                </c:pt>
                <c:pt idx="38">
                  <c:v>16.923595325072611</c:v>
                </c:pt>
                <c:pt idx="39">
                  <c:v>16.641577045720489</c:v>
                </c:pt>
                <c:pt idx="40">
                  <c:v>16.302411414988637</c:v>
                </c:pt>
                <c:pt idx="41">
                  <c:v>16.009590395582851</c:v>
                </c:pt>
                <c:pt idx="42">
                  <c:v>15.745206667879847</c:v>
                </c:pt>
                <c:pt idx="43">
                  <c:v>15.44683795251224</c:v>
                </c:pt>
                <c:pt idx="44">
                  <c:v>15.192056328945721</c:v>
                </c:pt>
                <c:pt idx="45">
                  <c:v>14.983066010657348</c:v>
                </c:pt>
                <c:pt idx="46">
                  <c:v>14.770925770196207</c:v>
                </c:pt>
                <c:pt idx="47">
                  <c:v>14.463252948407963</c:v>
                </c:pt>
                <c:pt idx="48">
                  <c:v>14.506165547452607</c:v>
                </c:pt>
                <c:pt idx="49">
                  <c:v>14.609738450252333</c:v>
                </c:pt>
                <c:pt idx="50">
                  <c:v>14.795037344257226</c:v>
                </c:pt>
                <c:pt idx="51">
                  <c:v>14.918844508470963</c:v>
                </c:pt>
                <c:pt idx="52">
                  <c:v>14.966129894362219</c:v>
                </c:pt>
                <c:pt idx="53">
                  <c:v>15.024640067747896</c:v>
                </c:pt>
                <c:pt idx="54">
                  <c:v>15.061467327955775</c:v>
                </c:pt>
                <c:pt idx="55">
                  <c:v>15.095214624755373</c:v>
                </c:pt>
                <c:pt idx="56">
                  <c:v>15.074413165406074</c:v>
                </c:pt>
                <c:pt idx="57">
                  <c:v>14.947454797236642</c:v>
                </c:pt>
                <c:pt idx="58">
                  <c:v>14.846057228730203</c:v>
                </c:pt>
                <c:pt idx="59">
                  <c:v>14.776452937431236</c:v>
                </c:pt>
                <c:pt idx="60">
                  <c:v>14.721282564034938</c:v>
                </c:pt>
                <c:pt idx="61">
                  <c:v>14.639080579570349</c:v>
                </c:pt>
                <c:pt idx="62">
                  <c:v>14.476606156444799</c:v>
                </c:pt>
                <c:pt idx="63">
                  <c:v>14.398504363895459</c:v>
                </c:pt>
                <c:pt idx="64">
                  <c:v>14.447338135508522</c:v>
                </c:pt>
                <c:pt idx="65">
                  <c:v>14.487037262850015</c:v>
                </c:pt>
                <c:pt idx="66">
                  <c:v>14.490947789695364</c:v>
                </c:pt>
                <c:pt idx="67">
                  <c:v>14.479533954725953</c:v>
                </c:pt>
                <c:pt idx="68">
                  <c:v>14.484195877976097</c:v>
                </c:pt>
                <c:pt idx="69">
                  <c:v>14.422954988682827</c:v>
                </c:pt>
                <c:pt idx="70">
                  <c:v>14.301221119444349</c:v>
                </c:pt>
                <c:pt idx="71">
                  <c:v>14.196479305831966</c:v>
                </c:pt>
                <c:pt idx="72">
                  <c:v>14.031932217842433</c:v>
                </c:pt>
                <c:pt idx="73">
                  <c:v>13.878403371786222</c:v>
                </c:pt>
                <c:pt idx="74">
                  <c:v>13.691119653211553</c:v>
                </c:pt>
                <c:pt idx="75">
                  <c:v>13.474953027090846</c:v>
                </c:pt>
                <c:pt idx="76">
                  <c:v>13.272115474918014</c:v>
                </c:pt>
                <c:pt idx="77">
                  <c:v>13.07158292188984</c:v>
                </c:pt>
                <c:pt idx="78">
                  <c:v>12.912600577606554</c:v>
                </c:pt>
                <c:pt idx="79">
                  <c:v>12.770683257850671</c:v>
                </c:pt>
                <c:pt idx="80">
                  <c:v>12.625876386459673</c:v>
                </c:pt>
                <c:pt idx="81">
                  <c:v>12.55516574620891</c:v>
                </c:pt>
                <c:pt idx="82">
                  <c:v>12.536285343145579</c:v>
                </c:pt>
                <c:pt idx="83">
                  <c:v>12.544403671008189</c:v>
                </c:pt>
                <c:pt idx="84">
                  <c:v>12.585203767585051</c:v>
                </c:pt>
                <c:pt idx="85">
                  <c:v>12.637732271462998</c:v>
                </c:pt>
                <c:pt idx="86">
                  <c:v>12.706627786672357</c:v>
                </c:pt>
                <c:pt idx="87">
                  <c:v>12.842384975638641</c:v>
                </c:pt>
                <c:pt idx="88">
                  <c:v>12.955141184516233</c:v>
                </c:pt>
                <c:pt idx="89">
                  <c:v>13.056456329727986</c:v>
                </c:pt>
                <c:pt idx="90">
                  <c:v>13.164841057901667</c:v>
                </c:pt>
                <c:pt idx="91">
                  <c:v>13.269922597082751</c:v>
                </c:pt>
                <c:pt idx="92">
                  <c:v>13.440933035403111</c:v>
                </c:pt>
                <c:pt idx="93">
                  <c:v>13.636730937492574</c:v>
                </c:pt>
                <c:pt idx="94">
                  <c:v>13.855491916134605</c:v>
                </c:pt>
                <c:pt idx="95">
                  <c:v>14.050805634416063</c:v>
                </c:pt>
                <c:pt idx="96">
                  <c:v>14.226904928345746</c:v>
                </c:pt>
                <c:pt idx="97">
                  <c:v>14.41824915733903</c:v>
                </c:pt>
                <c:pt idx="98">
                  <c:v>14.631419647253471</c:v>
                </c:pt>
                <c:pt idx="99">
                  <c:v>14.737370698094388</c:v>
                </c:pt>
                <c:pt idx="100">
                  <c:v>14.8963954923617</c:v>
                </c:pt>
                <c:pt idx="101">
                  <c:v>15.075989806672258</c:v>
                </c:pt>
                <c:pt idx="102">
                  <c:v>15.212103358346473</c:v>
                </c:pt>
                <c:pt idx="103">
                  <c:v>15.347104124516415</c:v>
                </c:pt>
                <c:pt idx="104">
                  <c:v>15.3559633327373</c:v>
                </c:pt>
                <c:pt idx="105">
                  <c:v>15.370002839069688</c:v>
                </c:pt>
                <c:pt idx="106">
                  <c:v>15.346176803260429</c:v>
                </c:pt>
                <c:pt idx="107">
                  <c:v>15.30209447641929</c:v>
                </c:pt>
                <c:pt idx="108">
                  <c:v>15.311737581810716</c:v>
                </c:pt>
                <c:pt idx="109">
                  <c:v>15.275216539372513</c:v>
                </c:pt>
                <c:pt idx="110">
                  <c:v>15.229987024898159</c:v>
                </c:pt>
                <c:pt idx="111">
                  <c:v>15.230086822706426</c:v>
                </c:pt>
                <c:pt idx="112">
                  <c:v>15.125333867763677</c:v>
                </c:pt>
                <c:pt idx="113">
                  <c:v>15.025390615463262</c:v>
                </c:pt>
                <c:pt idx="114">
                  <c:v>14.971809186257104</c:v>
                </c:pt>
                <c:pt idx="115">
                  <c:v>14.918728990531211</c:v>
                </c:pt>
                <c:pt idx="116">
                  <c:v>14.971319092168066</c:v>
                </c:pt>
                <c:pt idx="117">
                  <c:v>14.955452443375158</c:v>
                </c:pt>
                <c:pt idx="118">
                  <c:v>14.881459076221104</c:v>
                </c:pt>
                <c:pt idx="119">
                  <c:v>14.825436633860726</c:v>
                </c:pt>
                <c:pt idx="120">
                  <c:v>14.75882159296863</c:v>
                </c:pt>
                <c:pt idx="121">
                  <c:v>14.721832768965971</c:v>
                </c:pt>
                <c:pt idx="122">
                  <c:v>14.685285052109029</c:v>
                </c:pt>
                <c:pt idx="123">
                  <c:v>14.661439536307608</c:v>
                </c:pt>
                <c:pt idx="124">
                  <c:v>14.712072465115147</c:v>
                </c:pt>
                <c:pt idx="125">
                  <c:v>14.725269681329046</c:v>
                </c:pt>
                <c:pt idx="126">
                  <c:v>14.723015405695309</c:v>
                </c:pt>
                <c:pt idx="127">
                  <c:v>14.730032092014266</c:v>
                </c:pt>
                <c:pt idx="128">
                  <c:v>14.687956521012509</c:v>
                </c:pt>
                <c:pt idx="129">
                  <c:v>14.722704136622882</c:v>
                </c:pt>
                <c:pt idx="130">
                  <c:v>14.81510221466965</c:v>
                </c:pt>
                <c:pt idx="131">
                  <c:v>14.898084079879615</c:v>
                </c:pt>
              </c:numCache>
            </c:numRef>
          </c:val>
          <c:smooth val="0"/>
          <c:extLst>
            <c:ext xmlns:c16="http://schemas.microsoft.com/office/drawing/2014/chart" uri="{C3380CC4-5D6E-409C-BE32-E72D297353CC}">
              <c16:uniqueId val="{00000003-1212-4741-A99E-90DCD205C981}"/>
            </c:ext>
          </c:extLst>
        </c:ser>
        <c:dLbls>
          <c:showLegendKey val="0"/>
          <c:showVal val="0"/>
          <c:showCatName val="0"/>
          <c:showSerName val="0"/>
          <c:showPercent val="0"/>
          <c:showBubbleSize val="0"/>
        </c:dLbls>
        <c:marker val="1"/>
        <c:smooth val="0"/>
        <c:axId val="993490592"/>
        <c:axId val="993490920"/>
        <c:extLst>
          <c:ext xmlns:c15="http://schemas.microsoft.com/office/drawing/2012/chart" uri="{02D57815-91ED-43cb-92C2-25804820EDAC}">
            <c15:filteredLineSeries>
              <c15:ser>
                <c:idx val="2"/>
                <c:order val="0"/>
                <c:tx>
                  <c:strRef>
                    <c:extLst>
                      <c:ext uri="{02D57815-91ED-43cb-92C2-25804820EDAC}">
                        <c15:formulaRef>
                          <c15:sqref>'3. függelék'!$C$13</c15:sqref>
                        </c15:formulaRef>
                      </c:ext>
                    </c:extLst>
                    <c:strCache>
                      <c:ptCount val="1"/>
                      <c:pt idx="0">
                        <c:v>2019-es ÜHG - Lineáris súlyozás</c:v>
                      </c:pt>
                    </c:strCache>
                  </c:strRef>
                </c:tx>
                <c:spPr>
                  <a:ln w="12700" cap="rnd">
                    <a:solidFill>
                      <a:schemeClr val="accent5">
                        <a:lumMod val="75000"/>
                      </a:schemeClr>
                    </a:solidFill>
                    <a:round/>
                  </a:ln>
                  <a:effectLst/>
                </c:spPr>
                <c:marker>
                  <c:symbol val="none"/>
                </c:marker>
                <c:cat>
                  <c:strRef>
                    <c:extLst>
                      <c:ext uri="{02D57815-91ED-43cb-92C2-25804820EDAC}">
                        <c15:formulaRef>
                          <c15:sqref>[169]x!$F$13:$F$144</c15:sqref>
                        </c15:formulaRef>
                      </c:ext>
                    </c:extLst>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extLst>
                      <c:ext uri="{02D57815-91ED-43cb-92C2-25804820EDAC}">
                        <c15:formulaRef>
                          <c15:sqref>'3. függelék'!$C$14:$C$145</c15:sqref>
                        </c15:formulaRef>
                      </c:ext>
                    </c:extLst>
                    <c:numCache>
                      <c:formatCode>General</c:formatCode>
                      <c:ptCount val="132"/>
                      <c:pt idx="3">
                        <c:v>8.1752512718688948</c:v>
                      </c:pt>
                      <c:pt idx="4">
                        <c:v>7.729529363188778</c:v>
                      </c:pt>
                      <c:pt idx="5">
                        <c:v>7.7977193836444165</c:v>
                      </c:pt>
                      <c:pt idx="6">
                        <c:v>7.9029324710302902</c:v>
                      </c:pt>
                      <c:pt idx="7">
                        <c:v>7.9137676411393185</c:v>
                      </c:pt>
                      <c:pt idx="8">
                        <c:v>8.0770964078586793</c:v>
                      </c:pt>
                      <c:pt idx="9">
                        <c:v>8.1613884270903139</c:v>
                      </c:pt>
                      <c:pt idx="10">
                        <c:v>8.1140610215533933</c:v>
                      </c:pt>
                      <c:pt idx="11">
                        <c:v>8.0569747236575147</c:v>
                      </c:pt>
                      <c:pt idx="12">
                        <c:v>8.591369383898142</c:v>
                      </c:pt>
                      <c:pt idx="13">
                        <c:v>8.4107184808356088</c:v>
                      </c:pt>
                      <c:pt idx="14">
                        <c:v>8.3840734353177009</c:v>
                      </c:pt>
                      <c:pt idx="15">
                        <c:v>8.363190380182445</c:v>
                      </c:pt>
                      <c:pt idx="16">
                        <c:v>8.2717980100344395</c:v>
                      </c:pt>
                      <c:pt idx="17">
                        <c:v>8.1989283127992216</c:v>
                      </c:pt>
                      <c:pt idx="18">
                        <c:v>8.0510729389806546</c:v>
                      </c:pt>
                      <c:pt idx="19">
                        <c:v>8.1141574699995509</c:v>
                      </c:pt>
                      <c:pt idx="20">
                        <c:v>8.1280148955058262</c:v>
                      </c:pt>
                      <c:pt idx="21">
                        <c:v>8.4646829280413236</c:v>
                      </c:pt>
                      <c:pt idx="22">
                        <c:v>8.0422077053284742</c:v>
                      </c:pt>
                      <c:pt idx="23">
                        <c:v>8.257651038772309</c:v>
                      </c:pt>
                      <c:pt idx="24">
                        <c:v>8.3150267053744216</c:v>
                      </c:pt>
                      <c:pt idx="25">
                        <c:v>8.078615932366775</c:v>
                      </c:pt>
                      <c:pt idx="26">
                        <c:v>9.5314938523720318</c:v>
                      </c:pt>
                      <c:pt idx="27">
                        <c:v>9.6529103981110769</c:v>
                      </c:pt>
                      <c:pt idx="28">
                        <c:v>9.8164272088706976</c:v>
                      </c:pt>
                      <c:pt idx="29">
                        <c:v>9.5247164320985043</c:v>
                      </c:pt>
                      <c:pt idx="30">
                        <c:v>9.3866722446433144</c:v>
                      </c:pt>
                      <c:pt idx="31">
                        <c:v>9.5326057276752412</c:v>
                      </c:pt>
                      <c:pt idx="32">
                        <c:v>9.3637640111339273</c:v>
                      </c:pt>
                      <c:pt idx="33">
                        <c:v>9.4272116097621605</c:v>
                      </c:pt>
                      <c:pt idx="34">
                        <c:v>9.3512774382948258</c:v>
                      </c:pt>
                      <c:pt idx="35">
                        <c:v>9.5775105313469826</c:v>
                      </c:pt>
                      <c:pt idx="36">
                        <c:v>8.3246991475476992</c:v>
                      </c:pt>
                      <c:pt idx="37">
                        <c:v>7.9852572256285406</c:v>
                      </c:pt>
                      <c:pt idx="38">
                        <c:v>7.9888342756366946</c:v>
                      </c:pt>
                      <c:pt idx="39">
                        <c:v>8.2025595046899831</c:v>
                      </c:pt>
                      <c:pt idx="40">
                        <c:v>7.8445662174222424</c:v>
                      </c:pt>
                      <c:pt idx="41">
                        <c:v>7.7242875770975523</c:v>
                      </c:pt>
                      <c:pt idx="42">
                        <c:v>7.7282717039363069</c:v>
                      </c:pt>
                      <c:pt idx="43">
                        <c:v>7.761266036891425</c:v>
                      </c:pt>
                      <c:pt idx="44">
                        <c:v>8.0478121953290263</c:v>
                      </c:pt>
                      <c:pt idx="45">
                        <c:v>8.2135388829939782</c:v>
                      </c:pt>
                      <c:pt idx="46">
                        <c:v>8.232492496684463</c:v>
                      </c:pt>
                      <c:pt idx="47">
                        <c:v>8.2927048806841821</c:v>
                      </c:pt>
                      <c:pt idx="48">
                        <c:v>8.5298527999015317</c:v>
                      </c:pt>
                      <c:pt idx="49">
                        <c:v>8.7423524599239357</c:v>
                      </c:pt>
                      <c:pt idx="50">
                        <c:v>8.9873876462976625</c:v>
                      </c:pt>
                      <c:pt idx="51">
                        <c:v>8.6259288110249788</c:v>
                      </c:pt>
                      <c:pt idx="52">
                        <c:v>8.1204387714485637</c:v>
                      </c:pt>
                      <c:pt idx="53">
                        <c:v>7.9815086319852817</c:v>
                      </c:pt>
                      <c:pt idx="54">
                        <c:v>7.9582121880974883</c:v>
                      </c:pt>
                      <c:pt idx="55">
                        <c:v>7.8737097499603159</c:v>
                      </c:pt>
                      <c:pt idx="56">
                        <c:v>7.8784337932819355</c:v>
                      </c:pt>
                      <c:pt idx="57">
                        <c:v>7.7709702481600322</c:v>
                      </c:pt>
                      <c:pt idx="58">
                        <c:v>7.7178304404138212</c:v>
                      </c:pt>
                      <c:pt idx="59">
                        <c:v>7.9891228057110437</c:v>
                      </c:pt>
                      <c:pt idx="60">
                        <c:v>8.333945615128096</c:v>
                      </c:pt>
                      <c:pt idx="61">
                        <c:v>8.4445010973340651</c:v>
                      </c:pt>
                      <c:pt idx="62">
                        <c:v>8.2398315138160729</c:v>
                      </c:pt>
                      <c:pt idx="63">
                        <c:v>8.2368188498399366</c:v>
                      </c:pt>
                      <c:pt idx="64">
                        <c:v>8.3018464464583897</c:v>
                      </c:pt>
                      <c:pt idx="65">
                        <c:v>8.1650178964687239</c:v>
                      </c:pt>
                      <c:pt idx="66">
                        <c:v>7.9246674883947019</c:v>
                      </c:pt>
                      <c:pt idx="67">
                        <c:v>7.8256471115095803</c:v>
                      </c:pt>
                      <c:pt idx="68">
                        <c:v>7.8958304015678413</c:v>
                      </c:pt>
                      <c:pt idx="69">
                        <c:v>7.4617085475729343</c:v>
                      </c:pt>
                      <c:pt idx="70">
                        <c:v>7.0733324910369975</c:v>
                      </c:pt>
                      <c:pt idx="71">
                        <c:v>7.3387477915778376</c:v>
                      </c:pt>
                      <c:pt idx="72">
                        <c:v>7.1517172847237065</c:v>
                      </c:pt>
                      <c:pt idx="73">
                        <c:v>7.2659063317195089</c:v>
                      </c:pt>
                      <c:pt idx="74">
                        <c:v>7.2100638283923058</c:v>
                      </c:pt>
                      <c:pt idx="75">
                        <c:v>7.2557089542599043</c:v>
                      </c:pt>
                      <c:pt idx="76">
                        <c:v>7.4354213205012929</c:v>
                      </c:pt>
                      <c:pt idx="77">
                        <c:v>7.3332190054296875</c:v>
                      </c:pt>
                      <c:pt idx="78">
                        <c:v>7.2599453262274238</c:v>
                      </c:pt>
                      <c:pt idx="79">
                        <c:v>7.2976970580314768</c:v>
                      </c:pt>
                      <c:pt idx="80">
                        <c:v>7.3213208545432185</c:v>
                      </c:pt>
                      <c:pt idx="81">
                        <c:v>7.2066276880093429</c:v>
                      </c:pt>
                      <c:pt idx="82">
                        <c:v>7.1623555839458275</c:v>
                      </c:pt>
                      <c:pt idx="83">
                        <c:v>7.5389961173822959</c:v>
                      </c:pt>
                      <c:pt idx="84">
                        <c:v>7.5747342453074396</c:v>
                      </c:pt>
                      <c:pt idx="85">
                        <c:v>7.7537684307424808</c:v>
                      </c:pt>
                      <c:pt idx="86">
                        <c:v>7.8449803760794818</c:v>
                      </c:pt>
                      <c:pt idx="87">
                        <c:v>8.2183633276142771</c:v>
                      </c:pt>
                      <c:pt idx="88">
                        <c:v>8.2439000546880923</c:v>
                      </c:pt>
                      <c:pt idx="89">
                        <c:v>8.1216438562951723</c:v>
                      </c:pt>
                      <c:pt idx="90">
                        <c:v>8.0675017932007442</c:v>
                      </c:pt>
                      <c:pt idx="91">
                        <c:v>8.073746952725374</c:v>
                      </c:pt>
                      <c:pt idx="92">
                        <c:v>8.2772637898244064</c:v>
                      </c:pt>
                      <c:pt idx="93">
                        <c:v>8.2853920811826676</c:v>
                      </c:pt>
                      <c:pt idx="94">
                        <c:v>8.4535465692386946</c:v>
                      </c:pt>
                      <c:pt idx="95">
                        <c:v>8.7015972236779557</c:v>
                      </c:pt>
                      <c:pt idx="96">
                        <c:v>8.6615107221563861</c:v>
                      </c:pt>
                      <c:pt idx="97">
                        <c:v>8.7997774059937086</c:v>
                      </c:pt>
                      <c:pt idx="98">
                        <c:v>8.8961845703871472</c:v>
                      </c:pt>
                      <c:pt idx="99">
                        <c:v>8.7097571297588292</c:v>
                      </c:pt>
                      <c:pt idx="100">
                        <c:v>8.8914496153108953</c:v>
                      </c:pt>
                      <c:pt idx="101">
                        <c:v>8.9339122866385416</c:v>
                      </c:pt>
                      <c:pt idx="102">
                        <c:v>8.7311862995405978</c:v>
                      </c:pt>
                      <c:pt idx="103">
                        <c:v>8.8500352831593929</c:v>
                      </c:pt>
                      <c:pt idx="104">
                        <c:v>8.498801166925924</c:v>
                      </c:pt>
                      <c:pt idx="105">
                        <c:v>8.5858287869237895</c:v>
                      </c:pt>
                      <c:pt idx="106">
                        <c:v>8.6388567694680276</c:v>
                      </c:pt>
                      <c:pt idx="107">
                        <c:v>8.7156877183720489</c:v>
                      </c:pt>
                      <c:pt idx="108">
                        <c:v>8.9827506072636112</c:v>
                      </c:pt>
                      <c:pt idx="109">
                        <c:v>8.9540407111958817</c:v>
                      </c:pt>
                      <c:pt idx="110">
                        <c:v>8.984315213216238</c:v>
                      </c:pt>
                      <c:pt idx="111">
                        <c:v>8.9932149644211989</c:v>
                      </c:pt>
                      <c:pt idx="112">
                        <c:v>8.8108305587952707</c:v>
                      </c:pt>
                      <c:pt idx="113">
                        <c:v>8.8760335762397986</c:v>
                      </c:pt>
                      <c:pt idx="114">
                        <c:v>8.9767092143791132</c:v>
                      </c:pt>
                      <c:pt idx="115">
                        <c:v>8.9671067203363659</c:v>
                      </c:pt>
                      <c:pt idx="116">
                        <c:v>9.1461341384301917</c:v>
                      </c:pt>
                      <c:pt idx="117">
                        <c:v>8.9151740326389159</c:v>
                      </c:pt>
                      <c:pt idx="118">
                        <c:v>8.4997646848571833</c:v>
                      </c:pt>
                      <c:pt idx="119">
                        <c:v>8.5455447412885448</c:v>
                      </c:pt>
                      <c:pt idx="120">
                        <c:v>8.6960962360548262</c:v>
                      </c:pt>
                      <c:pt idx="121">
                        <c:v>8.8962548109921809</c:v>
                      </c:pt>
                      <c:pt idx="122">
                        <c:v>8.9946399854346026</c:v>
                      </c:pt>
                      <c:pt idx="123">
                        <c:v>9.1270438092325836</c:v>
                      </c:pt>
                      <c:pt idx="124">
                        <c:v>9.2296993935270475</c:v>
                      </c:pt>
                      <c:pt idx="125">
                        <c:v>9.0452444993741299</c:v>
                      </c:pt>
                      <c:pt idx="126">
                        <c:v>9.0234652172558469</c:v>
                      </c:pt>
                      <c:pt idx="127">
                        <c:v>9.1147261421625139</c:v>
                      </c:pt>
                      <c:pt idx="128">
                        <c:v>9.0119389427718275</c:v>
                      </c:pt>
                      <c:pt idx="129">
                        <c:v>9.0660693531402536</c:v>
                      </c:pt>
                      <c:pt idx="130">
                        <c:v>9.0043098508637183</c:v>
                      </c:pt>
                      <c:pt idx="131">
                        <c:v>9.0590186373467443</c:v>
                      </c:pt>
                    </c:numCache>
                  </c:numRef>
                </c:val>
                <c:smooth val="0"/>
                <c:extLst>
                  <c:ext xmlns:c16="http://schemas.microsoft.com/office/drawing/2014/chart" uri="{C3380CC4-5D6E-409C-BE32-E72D297353CC}">
                    <c16:uniqueId val="{00000005-1212-4741-A99E-90DCD205C981}"/>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'3. függelék'!$E$13</c15:sqref>
                        </c15:formulaRef>
                      </c:ext>
                    </c:extLst>
                    <c:strCache>
                      <c:ptCount val="1"/>
                      <c:pt idx="0">
                        <c:v>2019-es ÜHG - Gompertz-féle súlyozás</c:v>
                      </c:pt>
                    </c:strCache>
                  </c:strRef>
                </c:tx>
                <c:spPr>
                  <a:ln w="12700"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[169]x!$F$13:$F$144</c15:sqref>
                        </c15:formulaRef>
                      </c:ext>
                    </c:extLst>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extLst xmlns:c15="http://schemas.microsoft.com/office/drawing/2012/chart">
                      <c:ext xmlns:c15="http://schemas.microsoft.com/office/drawing/2012/chart" uri="{02D57815-91ED-43cb-92C2-25804820EDAC}">
                        <c15:formulaRef>
                          <c15:sqref>'3. függelék'!$E$14:$E$145</c15:sqref>
                        </c15:formulaRef>
                      </c:ext>
                    </c:extLst>
                    <c:numCache>
                      <c:formatCode>General</c:formatCode>
                      <c:ptCount val="132"/>
                      <c:pt idx="3">
                        <c:v>11.911443694275842</c:v>
                      </c:pt>
                      <c:pt idx="4">
                        <c:v>11.369776335188162</c:v>
                      </c:pt>
                      <c:pt idx="5">
                        <c:v>11.54916153481258</c:v>
                      </c:pt>
                      <c:pt idx="6">
                        <c:v>11.657305933460883</c:v>
                      </c:pt>
                      <c:pt idx="7">
                        <c:v>11.763949057982522</c:v>
                      </c:pt>
                      <c:pt idx="8">
                        <c:v>12.057281533954473</c:v>
                      </c:pt>
                      <c:pt idx="9">
                        <c:v>12.324166762860475</c:v>
                      </c:pt>
                      <c:pt idx="10">
                        <c:v>12.236891281477973</c:v>
                      </c:pt>
                      <c:pt idx="11">
                        <c:v>12.365346545665425</c:v>
                      </c:pt>
                      <c:pt idx="12">
                        <c:v>13.507745660890121</c:v>
                      </c:pt>
                      <c:pt idx="13">
                        <c:v>13.375517681951193</c:v>
                      </c:pt>
                      <c:pt idx="14">
                        <c:v>13.378339674534907</c:v>
                      </c:pt>
                      <c:pt idx="15">
                        <c:v>13.44325003601419</c:v>
                      </c:pt>
                      <c:pt idx="16">
                        <c:v>13.420979534313126</c:v>
                      </c:pt>
                      <c:pt idx="17">
                        <c:v>13.39582745321656</c:v>
                      </c:pt>
                      <c:pt idx="18">
                        <c:v>13.236263639774334</c:v>
                      </c:pt>
                      <c:pt idx="19">
                        <c:v>13.691999092954562</c:v>
                      </c:pt>
                      <c:pt idx="20">
                        <c:v>13.878572742062294</c:v>
                      </c:pt>
                      <c:pt idx="21">
                        <c:v>14.439683808192591</c:v>
                      </c:pt>
                      <c:pt idx="22">
                        <c:v>13.405417717897411</c:v>
                      </c:pt>
                      <c:pt idx="23">
                        <c:v>13.734187055001639</c:v>
                      </c:pt>
                      <c:pt idx="24">
                        <c:v>13.719251943618721</c:v>
                      </c:pt>
                      <c:pt idx="25">
                        <c:v>13.484539355412528</c:v>
                      </c:pt>
                      <c:pt idx="26">
                        <c:v>18.119141178505647</c:v>
                      </c:pt>
                      <c:pt idx="27">
                        <c:v>18.27682173581973</c:v>
                      </c:pt>
                      <c:pt idx="28">
                        <c:v>18.528233558547701</c:v>
                      </c:pt>
                      <c:pt idx="29">
                        <c:v>17.806040830713307</c:v>
                      </c:pt>
                      <c:pt idx="30">
                        <c:v>17.532854304657164</c:v>
                      </c:pt>
                      <c:pt idx="31">
                        <c:v>17.845047864490031</c:v>
                      </c:pt>
                      <c:pt idx="32">
                        <c:v>17.730593378137019</c:v>
                      </c:pt>
                      <c:pt idx="33">
                        <c:v>17.88474797163531</c:v>
                      </c:pt>
                      <c:pt idx="34">
                        <c:v>17.608322935496933</c:v>
                      </c:pt>
                      <c:pt idx="35">
                        <c:v>18.357697710916021</c:v>
                      </c:pt>
                      <c:pt idx="36">
                        <c:v>14.674942938074354</c:v>
                      </c:pt>
                      <c:pt idx="37">
                        <c:v>14.359960417106135</c:v>
                      </c:pt>
                      <c:pt idx="38">
                        <c:v>14.54746466027389</c:v>
                      </c:pt>
                      <c:pt idx="39">
                        <c:v>14.768436776371576</c:v>
                      </c:pt>
                      <c:pt idx="40">
                        <c:v>14.396746013781192</c:v>
                      </c:pt>
                      <c:pt idx="41">
                        <c:v>14.185180265066247</c:v>
                      </c:pt>
                      <c:pt idx="42">
                        <c:v>14.239710752711757</c:v>
                      </c:pt>
                      <c:pt idx="43">
                        <c:v>14.245087642066464</c:v>
                      </c:pt>
                      <c:pt idx="44">
                        <c:v>14.759485723926371</c:v>
                      </c:pt>
                      <c:pt idx="45">
                        <c:v>15.587714673926156</c:v>
                      </c:pt>
                      <c:pt idx="46">
                        <c:v>15.288899132392956</c:v>
                      </c:pt>
                      <c:pt idx="47">
                        <c:v>15.067758414347947</c:v>
                      </c:pt>
                      <c:pt idx="48">
                        <c:v>15.266000446665048</c:v>
                      </c:pt>
                      <c:pt idx="49">
                        <c:v>15.664085771129068</c:v>
                      </c:pt>
                      <c:pt idx="50">
                        <c:v>16.856043799794744</c:v>
                      </c:pt>
                      <c:pt idx="51">
                        <c:v>16.296643175259138</c:v>
                      </c:pt>
                      <c:pt idx="52">
                        <c:v>14.941989782466747</c:v>
                      </c:pt>
                      <c:pt idx="53">
                        <c:v>14.908954089349763</c:v>
                      </c:pt>
                      <c:pt idx="54">
                        <c:v>14.71829130672748</c:v>
                      </c:pt>
                      <c:pt idx="55">
                        <c:v>14.673987392324655</c:v>
                      </c:pt>
                      <c:pt idx="56">
                        <c:v>14.56872673605325</c:v>
                      </c:pt>
                      <c:pt idx="57">
                        <c:v>14.181101724154638</c:v>
                      </c:pt>
                      <c:pt idx="58">
                        <c:v>14.183040855526214</c:v>
                      </c:pt>
                      <c:pt idx="59">
                        <c:v>14.282469561574477</c:v>
                      </c:pt>
                      <c:pt idx="60">
                        <c:v>14.63488271724389</c:v>
                      </c:pt>
                      <c:pt idx="61">
                        <c:v>14.692448075698536</c:v>
                      </c:pt>
                      <c:pt idx="62">
                        <c:v>14.937777137811977</c:v>
                      </c:pt>
                      <c:pt idx="63">
                        <c:v>15.339744576496722</c:v>
                      </c:pt>
                      <c:pt idx="64">
                        <c:v>15.496970244359265</c:v>
                      </c:pt>
                      <c:pt idx="65">
                        <c:v>15.379109606525937</c:v>
                      </c:pt>
                      <c:pt idx="66">
                        <c:v>14.785245911610865</c:v>
                      </c:pt>
                      <c:pt idx="67">
                        <c:v>14.5599592986201</c:v>
                      </c:pt>
                      <c:pt idx="68">
                        <c:v>14.639895899930828</c:v>
                      </c:pt>
                      <c:pt idx="69">
                        <c:v>13.509300417652796</c:v>
                      </c:pt>
                      <c:pt idx="70">
                        <c:v>12.811203690650744</c:v>
                      </c:pt>
                      <c:pt idx="71">
                        <c:v>13.101976933742558</c:v>
                      </c:pt>
                      <c:pt idx="72">
                        <c:v>12.7277578471976</c:v>
                      </c:pt>
                      <c:pt idx="73">
                        <c:v>12.888079013752431</c:v>
                      </c:pt>
                      <c:pt idx="74">
                        <c:v>12.710627564901818</c:v>
                      </c:pt>
                      <c:pt idx="75">
                        <c:v>12.780993131788948</c:v>
                      </c:pt>
                      <c:pt idx="76">
                        <c:v>13.054366669589646</c:v>
                      </c:pt>
                      <c:pt idx="77">
                        <c:v>12.918958673276078</c:v>
                      </c:pt>
                      <c:pt idx="78">
                        <c:v>12.814238695342484</c:v>
                      </c:pt>
                      <c:pt idx="79">
                        <c:v>12.787466478584644</c:v>
                      </c:pt>
                      <c:pt idx="80">
                        <c:v>12.804830832287095</c:v>
                      </c:pt>
                      <c:pt idx="81">
                        <c:v>12.606213365708587</c:v>
                      </c:pt>
                      <c:pt idx="82">
                        <c:v>12.582834864025697</c:v>
                      </c:pt>
                      <c:pt idx="83">
                        <c:v>13.152909551432934</c:v>
                      </c:pt>
                      <c:pt idx="84">
                        <c:v>13.204998854252795</c:v>
                      </c:pt>
                      <c:pt idx="85">
                        <c:v>13.471319075972335</c:v>
                      </c:pt>
                      <c:pt idx="86">
                        <c:v>13.510805368540002</c:v>
                      </c:pt>
                      <c:pt idx="87">
                        <c:v>14.338628704192224</c:v>
                      </c:pt>
                      <c:pt idx="88">
                        <c:v>14.321509231728205</c:v>
                      </c:pt>
                      <c:pt idx="89">
                        <c:v>14.061829206273623</c:v>
                      </c:pt>
                      <c:pt idx="90">
                        <c:v>14.061269343660426</c:v>
                      </c:pt>
                      <c:pt idx="91">
                        <c:v>14.014448666261526</c:v>
                      </c:pt>
                      <c:pt idx="92">
                        <c:v>14.762905375577256</c:v>
                      </c:pt>
                      <c:pt idx="93">
                        <c:v>14.864146068394298</c:v>
                      </c:pt>
                      <c:pt idx="94">
                        <c:v>15.140432031107141</c:v>
                      </c:pt>
                      <c:pt idx="95">
                        <c:v>15.443827855974193</c:v>
                      </c:pt>
                      <c:pt idx="96">
                        <c:v>15.284981022036062</c:v>
                      </c:pt>
                      <c:pt idx="97">
                        <c:v>15.707644195155718</c:v>
                      </c:pt>
                      <c:pt idx="98">
                        <c:v>15.969988058407687</c:v>
                      </c:pt>
                      <c:pt idx="99">
                        <c:v>15.510132842690627</c:v>
                      </c:pt>
                      <c:pt idx="100">
                        <c:v>16.147980487147549</c:v>
                      </c:pt>
                      <c:pt idx="101">
                        <c:v>16.176532080418824</c:v>
                      </c:pt>
                      <c:pt idx="102">
                        <c:v>15.670670586466221</c:v>
                      </c:pt>
                      <c:pt idx="103">
                        <c:v>15.629315349115011</c:v>
                      </c:pt>
                      <c:pt idx="104">
                        <c:v>14.850945793890455</c:v>
                      </c:pt>
                      <c:pt idx="105">
                        <c:v>15.028551292817127</c:v>
                      </c:pt>
                      <c:pt idx="106">
                        <c:v>14.869049442349649</c:v>
                      </c:pt>
                      <c:pt idx="107">
                        <c:v>14.882109662261399</c:v>
                      </c:pt>
                      <c:pt idx="108">
                        <c:v>15.366107010803628</c:v>
                      </c:pt>
                      <c:pt idx="109">
                        <c:v>15.234585268738959</c:v>
                      </c:pt>
                      <c:pt idx="110">
                        <c:v>15.397598457435786</c:v>
                      </c:pt>
                      <c:pt idx="111">
                        <c:v>15.503048625007814</c:v>
                      </c:pt>
                      <c:pt idx="112">
                        <c:v>14.873562404021227</c:v>
                      </c:pt>
                      <c:pt idx="113">
                        <c:v>14.946968762698894</c:v>
                      </c:pt>
                      <c:pt idx="114">
                        <c:v>15.013739247912234</c:v>
                      </c:pt>
                      <c:pt idx="115">
                        <c:v>14.973126235913259</c:v>
                      </c:pt>
                      <c:pt idx="116">
                        <c:v>15.472824107280001</c:v>
                      </c:pt>
                      <c:pt idx="117">
                        <c:v>14.876318165000683</c:v>
                      </c:pt>
                      <c:pt idx="118">
                        <c:v>14.090318898253038</c:v>
                      </c:pt>
                      <c:pt idx="119">
                        <c:v>14.313668212359049</c:v>
                      </c:pt>
                      <c:pt idx="120">
                        <c:v>14.627318059892383</c:v>
                      </c:pt>
                      <c:pt idx="121">
                        <c:v>14.844309359532936</c:v>
                      </c:pt>
                      <c:pt idx="122">
                        <c:v>14.986792993929235</c:v>
                      </c:pt>
                      <c:pt idx="123">
                        <c:v>15.212563736313248</c:v>
                      </c:pt>
                      <c:pt idx="124">
                        <c:v>15.490681995013627</c:v>
                      </c:pt>
                      <c:pt idx="125">
                        <c:v>15.112827608241941</c:v>
                      </c:pt>
                      <c:pt idx="126">
                        <c:v>15.006687819438397</c:v>
                      </c:pt>
                      <c:pt idx="127">
                        <c:v>15.080891586661188</c:v>
                      </c:pt>
                      <c:pt idx="128">
                        <c:v>14.969251062364242</c:v>
                      </c:pt>
                      <c:pt idx="129">
                        <c:v>15.281295486810992</c:v>
                      </c:pt>
                      <c:pt idx="130">
                        <c:v>15.222825436863774</c:v>
                      </c:pt>
                      <c:pt idx="131">
                        <c:v>15.311800977806971</c:v>
                      </c:pt>
                    </c:numCache>
                  </c:numRef>
                </c:val>
                <c:smooth val="0"/>
                <c:extLst xmlns:c15="http://schemas.microsoft.com/office/drawing/2012/chart">
                  <c:ext xmlns:c16="http://schemas.microsoft.com/office/drawing/2014/chart" uri="{C3380CC4-5D6E-409C-BE32-E72D297353CC}">
                    <c16:uniqueId val="{00000006-1212-4741-A99E-90DCD205C981}"/>
                  </c:ext>
                </c:extLst>
              </c15:ser>
            </c15:filteredLineSeries>
          </c:ext>
        </c:extLst>
      </c:lineChart>
      <c:lineChart>
        <c:grouping val="standard"/>
        <c:varyColors val="0"/>
        <c:ser>
          <c:idx val="8"/>
          <c:order val="8"/>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1212-4741-A99E-90DCD205C981}"/>
            </c:ext>
          </c:extLst>
        </c:ser>
        <c:dLbls>
          <c:showLegendKey val="0"/>
          <c:showVal val="0"/>
          <c:showCatName val="0"/>
          <c:showSerName val="0"/>
          <c:showPercent val="0"/>
          <c:showBubbleSize val="0"/>
        </c:dLbls>
        <c:marker val="1"/>
        <c:smooth val="0"/>
        <c:axId val="987205368"/>
        <c:axId val="987204712"/>
        <c:extLst>
          <c:ext xmlns:c15="http://schemas.microsoft.com/office/drawing/2012/chart" uri="{02D57815-91ED-43cb-92C2-25804820EDAC}">
            <c15:filteredLineSeries>
              <c15:ser>
                <c:idx val="4"/>
                <c:order val="4"/>
                <c:tx>
                  <c:strRef>
                    <c:extLst>
                      <c:ext uri="{02D57815-91ED-43cb-92C2-25804820EDAC}">
                        <c15:formulaRef>
                          <c15:sqref>'3. függelék'!$G$13</c15:sqref>
                        </c15:formulaRef>
                      </c:ext>
                    </c:extLst>
                    <c:strCache>
                      <c:ptCount val="1"/>
                      <c:pt idx="0">
                        <c:v>2020-as ÜHG - Lineáris súlyozás</c:v>
                      </c:pt>
                    </c:strCache>
                  </c:strRef>
                </c:tx>
                <c:spPr>
                  <a:ln w="12700" cap="rnd">
                    <a:solidFill>
                      <a:schemeClr val="accent6"/>
                    </a:solidFill>
                    <a:prstDash val="dash"/>
                    <a:round/>
                  </a:ln>
                  <a:effectLst/>
                </c:spPr>
                <c:marker>
                  <c:symbol val="none"/>
                </c:marker>
                <c:val>
                  <c:numRef>
                    <c:extLst>
                      <c:ext uri="{02D57815-91ED-43cb-92C2-25804820EDAC}">
                        <c15:formulaRef>
                          <c15:sqref>'3. függelék'!$G$14:$G$145</c15:sqref>
                        </c15:formulaRef>
                      </c:ext>
                    </c:extLst>
                    <c:numCache>
                      <c:formatCode>General</c:formatCode>
                      <c:ptCount val="132"/>
                      <c:pt idx="3">
                        <c:v>4.9887309328089682</c:v>
                      </c:pt>
                      <c:pt idx="4">
                        <c:v>4.7111631254922504</c:v>
                      </c:pt>
                      <c:pt idx="5">
                        <c:v>4.7684974204576642</c:v>
                      </c:pt>
                      <c:pt idx="6">
                        <c:v>4.8169673470326497</c:v>
                      </c:pt>
                      <c:pt idx="7">
                        <c:v>4.8247009265343612</c:v>
                      </c:pt>
                      <c:pt idx="8">
                        <c:v>4.926891104788476</c:v>
                      </c:pt>
                      <c:pt idx="9">
                        <c:v>4.97825248727138</c:v>
                      </c:pt>
                      <c:pt idx="10">
                        <c:v>4.9466819009010354</c:v>
                      </c:pt>
                      <c:pt idx="11">
                        <c:v>4.9114645681016569</c:v>
                      </c:pt>
                      <c:pt idx="12">
                        <c:v>5.2907323955788312</c:v>
                      </c:pt>
                      <c:pt idx="13">
                        <c:v>5.1768293424412395</c:v>
                      </c:pt>
                      <c:pt idx="14">
                        <c:v>5.1624335541973769</c:v>
                      </c:pt>
                      <c:pt idx="15">
                        <c:v>5.1458022814796127</c:v>
                      </c:pt>
                      <c:pt idx="16">
                        <c:v>5.0954167639806291</c:v>
                      </c:pt>
                      <c:pt idx="17">
                        <c:v>5.0470838538004115</c:v>
                      </c:pt>
                      <c:pt idx="18">
                        <c:v>4.9251727304664188</c:v>
                      </c:pt>
                      <c:pt idx="19">
                        <c:v>4.9822691680043087</c:v>
                      </c:pt>
                      <c:pt idx="20">
                        <c:v>4.9925767913914418</c:v>
                      </c:pt>
                      <c:pt idx="21">
                        <c:v>5.2033009592889297</c:v>
                      </c:pt>
                      <c:pt idx="22">
                        <c:v>4.8888560461938297</c:v>
                      </c:pt>
                      <c:pt idx="23">
                        <c:v>5.0227248875188639</c:v>
                      </c:pt>
                      <c:pt idx="24">
                        <c:v>5.0606120827392784</c:v>
                      </c:pt>
                      <c:pt idx="25">
                        <c:v>4.9114554055647988</c:v>
                      </c:pt>
                      <c:pt idx="26">
                        <c:v>5.7591320146309108</c:v>
                      </c:pt>
                      <c:pt idx="27">
                        <c:v>5.8345195731516881</c:v>
                      </c:pt>
                      <c:pt idx="28">
                        <c:v>5.930463520696466</c:v>
                      </c:pt>
                      <c:pt idx="29">
                        <c:v>5.761850884987445</c:v>
                      </c:pt>
                      <c:pt idx="30">
                        <c:v>5.6762687946464778</c:v>
                      </c:pt>
                      <c:pt idx="31">
                        <c:v>5.7661766415679505</c:v>
                      </c:pt>
                      <c:pt idx="32">
                        <c:v>5.6734909138845842</c:v>
                      </c:pt>
                      <c:pt idx="33">
                        <c:v>5.740442925878293</c:v>
                      </c:pt>
                      <c:pt idx="34">
                        <c:v>5.6812631551696393</c:v>
                      </c:pt>
                      <c:pt idx="35">
                        <c:v>5.8190613854650506</c:v>
                      </c:pt>
                      <c:pt idx="36">
                        <c:v>5.0733057169826523</c:v>
                      </c:pt>
                      <c:pt idx="37">
                        <c:v>4.8675216376209818</c:v>
                      </c:pt>
                      <c:pt idx="38">
                        <c:v>4.8636972267051313</c:v>
                      </c:pt>
                      <c:pt idx="39">
                        <c:v>4.9957389848888418</c:v>
                      </c:pt>
                      <c:pt idx="40">
                        <c:v>4.7706503404633436</c:v>
                      </c:pt>
                      <c:pt idx="41">
                        <c:v>4.7070564213873505</c:v>
                      </c:pt>
                      <c:pt idx="42">
                        <c:v>4.6901786776898398</c:v>
                      </c:pt>
                      <c:pt idx="43">
                        <c:v>4.7087587511806772</c:v>
                      </c:pt>
                      <c:pt idx="44">
                        <c:v>4.9018579428427405</c:v>
                      </c:pt>
                      <c:pt idx="45">
                        <c:v>5.0459494426035194</c:v>
                      </c:pt>
                      <c:pt idx="46">
                        <c:v>5.0331606316763464</c:v>
                      </c:pt>
                      <c:pt idx="47">
                        <c:v>5.0128072543590507</c:v>
                      </c:pt>
                      <c:pt idx="48">
                        <c:v>5.1546336195741285</c:v>
                      </c:pt>
                      <c:pt idx="49">
                        <c:v>5.2807461872328254</c:v>
                      </c:pt>
                      <c:pt idx="50">
                        <c:v>5.5335563190829111</c:v>
                      </c:pt>
                      <c:pt idx="51">
                        <c:v>5.29829950324919</c:v>
                      </c:pt>
                      <c:pt idx="52">
                        <c:v>4.9037059248912636</c:v>
                      </c:pt>
                      <c:pt idx="53">
                        <c:v>4.8122628705936474</c:v>
                      </c:pt>
                      <c:pt idx="54">
                        <c:v>4.7991622180097089</c:v>
                      </c:pt>
                      <c:pt idx="55">
                        <c:v>4.7444515986684674</c:v>
                      </c:pt>
                      <c:pt idx="56">
                        <c:v>4.7432796884635922</c:v>
                      </c:pt>
                      <c:pt idx="57">
                        <c:v>4.6786718624122159</c:v>
                      </c:pt>
                      <c:pt idx="58">
                        <c:v>4.6456950669137393</c:v>
                      </c:pt>
                      <c:pt idx="59">
                        <c:v>4.8160053447627051</c:v>
                      </c:pt>
                      <c:pt idx="60">
                        <c:v>5.0283368183647301</c:v>
                      </c:pt>
                      <c:pt idx="61">
                        <c:v>5.0971171844470007</c:v>
                      </c:pt>
                      <c:pt idx="62">
                        <c:v>4.9617156302224599</c:v>
                      </c:pt>
                      <c:pt idx="63">
                        <c:v>5.0221933957565419</c:v>
                      </c:pt>
                      <c:pt idx="64">
                        <c:v>5.0567749735438969</c:v>
                      </c:pt>
                      <c:pt idx="65">
                        <c:v>4.9600220042087333</c:v>
                      </c:pt>
                      <c:pt idx="66">
                        <c:v>4.7802256599638913</c:v>
                      </c:pt>
                      <c:pt idx="67">
                        <c:v>4.7194204031346576</c:v>
                      </c:pt>
                      <c:pt idx="68">
                        <c:v>4.765734519334119</c:v>
                      </c:pt>
                      <c:pt idx="69">
                        <c:v>4.5060753926461734</c:v>
                      </c:pt>
                      <c:pt idx="70">
                        <c:v>4.2688831539859171</c:v>
                      </c:pt>
                      <c:pt idx="71">
                        <c:v>4.432332983927262</c:v>
                      </c:pt>
                      <c:pt idx="72">
                        <c:v>4.3180674506793668</c:v>
                      </c:pt>
                      <c:pt idx="73">
                        <c:v>4.3871268364743363</c:v>
                      </c:pt>
                      <c:pt idx="74">
                        <c:v>4.3538809349336498</c:v>
                      </c:pt>
                      <c:pt idx="75">
                        <c:v>4.3800465644345286</c:v>
                      </c:pt>
                      <c:pt idx="76">
                        <c:v>4.4915012085138759</c:v>
                      </c:pt>
                      <c:pt idx="77">
                        <c:v>4.4290067753599542</c:v>
                      </c:pt>
                      <c:pt idx="78">
                        <c:v>4.3845023870731996</c:v>
                      </c:pt>
                      <c:pt idx="79">
                        <c:v>4.4101671587263045</c:v>
                      </c:pt>
                      <c:pt idx="80">
                        <c:v>4.4249836905940496</c:v>
                      </c:pt>
                      <c:pt idx="81">
                        <c:v>4.3535297478371371</c:v>
                      </c:pt>
                      <c:pt idx="82">
                        <c:v>4.3248066276538806</c:v>
                      </c:pt>
                      <c:pt idx="83">
                        <c:v>4.5559258312206161</c:v>
                      </c:pt>
                      <c:pt idx="84">
                        <c:v>4.5814546773583915</c:v>
                      </c:pt>
                      <c:pt idx="85">
                        <c:v>4.692591208138615</c:v>
                      </c:pt>
                      <c:pt idx="86">
                        <c:v>4.7501225829171148</c:v>
                      </c:pt>
                      <c:pt idx="87">
                        <c:v>4.9746331713853467</c:v>
                      </c:pt>
                      <c:pt idx="88">
                        <c:v>4.9932430909923902</c:v>
                      </c:pt>
                      <c:pt idx="89">
                        <c:v>4.9184792289049017</c:v>
                      </c:pt>
                      <c:pt idx="90">
                        <c:v>4.8846700941084915</c:v>
                      </c:pt>
                      <c:pt idx="91">
                        <c:v>4.8897343337626511</c:v>
                      </c:pt>
                      <c:pt idx="92">
                        <c:v>5.0076863391989548</c:v>
                      </c:pt>
                      <c:pt idx="93">
                        <c:v>5.0504903801912979</c:v>
                      </c:pt>
                      <c:pt idx="94">
                        <c:v>5.1683354857019008</c:v>
                      </c:pt>
                      <c:pt idx="95">
                        <c:v>5.3350389137712328</c:v>
                      </c:pt>
                      <c:pt idx="96">
                        <c:v>5.3054435815249343</c:v>
                      </c:pt>
                      <c:pt idx="97">
                        <c:v>5.4208545740501979</c:v>
                      </c:pt>
                      <c:pt idx="98">
                        <c:v>5.4772493278172094</c:v>
                      </c:pt>
                      <c:pt idx="99">
                        <c:v>5.3853234437507593</c:v>
                      </c:pt>
                      <c:pt idx="100">
                        <c:v>5.5028435446312836</c:v>
                      </c:pt>
                      <c:pt idx="101">
                        <c:v>5.5321366174706439</c:v>
                      </c:pt>
                      <c:pt idx="102">
                        <c:v>5.3792784504140574</c:v>
                      </c:pt>
                      <c:pt idx="103">
                        <c:v>5.4386747182192146</c:v>
                      </c:pt>
                      <c:pt idx="104">
                        <c:v>5.2298293632514525</c:v>
                      </c:pt>
                      <c:pt idx="105">
                        <c:v>5.2853184553692865</c:v>
                      </c:pt>
                      <c:pt idx="106">
                        <c:v>5.2974899477848645</c:v>
                      </c:pt>
                      <c:pt idx="107">
                        <c:v>5.3474935645222574</c:v>
                      </c:pt>
                      <c:pt idx="108">
                        <c:v>5.5101856203096657</c:v>
                      </c:pt>
                      <c:pt idx="109">
                        <c:v>5.492949926593373</c:v>
                      </c:pt>
                      <c:pt idx="110">
                        <c:v>5.5105596549646512</c:v>
                      </c:pt>
                      <c:pt idx="111">
                        <c:v>5.5059990123190641</c:v>
                      </c:pt>
                      <c:pt idx="112">
                        <c:v>5.3775711059256999</c:v>
                      </c:pt>
                      <c:pt idx="113">
                        <c:v>5.4087300246513053</c:v>
                      </c:pt>
                      <c:pt idx="114">
                        <c:v>5.4719092152184157</c:v>
                      </c:pt>
                      <c:pt idx="115">
                        <c:v>5.4634046284162778</c:v>
                      </c:pt>
                      <c:pt idx="116">
                        <c:v>5.6035063650510182</c:v>
                      </c:pt>
                      <c:pt idx="117">
                        <c:v>5.4370737041623327</c:v>
                      </c:pt>
                      <c:pt idx="118">
                        <c:v>5.1813638290137307</c:v>
                      </c:pt>
                      <c:pt idx="119">
                        <c:v>5.2152011208593798</c:v>
                      </c:pt>
                      <c:pt idx="120">
                        <c:v>5.304378152450882</c:v>
                      </c:pt>
                      <c:pt idx="121">
                        <c:v>5.4286690918654372</c:v>
                      </c:pt>
                      <c:pt idx="122">
                        <c:v>5.479401089208392</c:v>
                      </c:pt>
                      <c:pt idx="123">
                        <c:v>5.5663521877133659</c:v>
                      </c:pt>
                      <c:pt idx="124">
                        <c:v>5.6282277730471515</c:v>
                      </c:pt>
                      <c:pt idx="125">
                        <c:v>5.504670922753264</c:v>
                      </c:pt>
                      <c:pt idx="126">
                        <c:v>5.4805863175770169</c:v>
                      </c:pt>
                      <c:pt idx="127">
                        <c:v>5.5375041367899422</c:v>
                      </c:pt>
                      <c:pt idx="128">
                        <c:v>5.4736134083873056</c:v>
                      </c:pt>
                      <c:pt idx="129">
                        <c:v>5.5059750801523712</c:v>
                      </c:pt>
                      <c:pt idx="130">
                        <c:v>5.4706215184288327</c:v>
                      </c:pt>
                      <c:pt idx="131">
                        <c:v>5.5156030717103945</c:v>
                      </c:pt>
                    </c:numCache>
                  </c:numRef>
                </c:val>
                <c:smooth val="0"/>
                <c:extLst>
                  <c:ext xmlns:c16="http://schemas.microsoft.com/office/drawing/2014/chart" uri="{C3380CC4-5D6E-409C-BE32-E72D297353CC}">
                    <c16:uniqueId val="{00000007-1212-4741-A99E-90DCD205C98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'3. függelék'!$I$13</c15:sqref>
                        </c15:formulaRef>
                      </c:ext>
                    </c:extLst>
                    <c:strCache>
                      <c:ptCount val="1"/>
                      <c:pt idx="0">
                        <c:v>2020-as ÜHG - Gompertz-féle súlyozás</c:v>
                      </c:pt>
                    </c:strCache>
                  </c:strRef>
                </c:tx>
                <c:spPr>
                  <a:ln w="12700" cap="rnd">
                    <a:solidFill>
                      <a:schemeClr val="accent4">
                        <a:lumMod val="60000"/>
                        <a:lumOff val="40000"/>
                      </a:schemeClr>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'3. függelék'!$I$14:$I$145</c15:sqref>
                        </c15:formulaRef>
                      </c:ext>
                    </c:extLst>
                    <c:numCache>
                      <c:formatCode>General</c:formatCode>
                      <c:ptCount val="132"/>
                      <c:pt idx="3">
                        <c:v>11.770801505597744</c:v>
                      </c:pt>
                      <c:pt idx="4">
                        <c:v>11.227010861229809</c:v>
                      </c:pt>
                      <c:pt idx="5">
                        <c:v>11.4445109857663</c:v>
                      </c:pt>
                      <c:pt idx="6">
                        <c:v>11.541789591706751</c:v>
                      </c:pt>
                      <c:pt idx="7">
                        <c:v>11.654084310726342</c:v>
                      </c:pt>
                      <c:pt idx="8">
                        <c:v>11.954190450840532</c:v>
                      </c:pt>
                      <c:pt idx="9">
                        <c:v>12.209023372674542</c:v>
                      </c:pt>
                      <c:pt idx="10">
                        <c:v>12.119484286344884</c:v>
                      </c:pt>
                      <c:pt idx="11">
                        <c:v>12.23691467590605</c:v>
                      </c:pt>
                      <c:pt idx="12">
                        <c:v>13.381539895901495</c:v>
                      </c:pt>
                      <c:pt idx="13">
                        <c:v>13.237055002865697</c:v>
                      </c:pt>
                      <c:pt idx="14">
                        <c:v>13.230160543434613</c:v>
                      </c:pt>
                      <c:pt idx="15">
                        <c:v>13.299041208299261</c:v>
                      </c:pt>
                      <c:pt idx="16">
                        <c:v>13.285183966225786</c:v>
                      </c:pt>
                      <c:pt idx="17">
                        <c:v>13.259193841228761</c:v>
                      </c:pt>
                      <c:pt idx="18">
                        <c:v>13.084929107507504</c:v>
                      </c:pt>
                      <c:pt idx="19">
                        <c:v>13.532885290147762</c:v>
                      </c:pt>
                      <c:pt idx="20">
                        <c:v>13.721545492482928</c:v>
                      </c:pt>
                      <c:pt idx="21">
                        <c:v>14.275232972711068</c:v>
                      </c:pt>
                      <c:pt idx="22">
                        <c:v>13.228303378828199</c:v>
                      </c:pt>
                      <c:pt idx="23">
                        <c:v>13.542380233289467</c:v>
                      </c:pt>
                      <c:pt idx="24">
                        <c:v>13.528324254644689</c:v>
                      </c:pt>
                      <c:pt idx="25">
                        <c:v>13.274841448534694</c:v>
                      </c:pt>
                      <c:pt idx="26">
                        <c:v>17.920103420059757</c:v>
                      </c:pt>
                      <c:pt idx="27">
                        <c:v>18.073246283943675</c:v>
                      </c:pt>
                      <c:pt idx="28">
                        <c:v>18.323085053498563</c:v>
                      </c:pt>
                      <c:pt idx="29">
                        <c:v>17.593000324209878</c:v>
                      </c:pt>
                      <c:pt idx="30">
                        <c:v>17.314120978668601</c:v>
                      </c:pt>
                      <c:pt idx="31">
                        <c:v>17.633836826400376</c:v>
                      </c:pt>
                      <c:pt idx="32">
                        <c:v>17.524871167897508</c:v>
                      </c:pt>
                      <c:pt idx="33">
                        <c:v>17.683051992614786</c:v>
                      </c:pt>
                      <c:pt idx="34">
                        <c:v>17.400712784206991</c:v>
                      </c:pt>
                      <c:pt idx="35">
                        <c:v>18.142843069417737</c:v>
                      </c:pt>
                      <c:pt idx="36">
                        <c:v>14.461441083246923</c:v>
                      </c:pt>
                      <c:pt idx="37">
                        <c:v>14.131719989265962</c:v>
                      </c:pt>
                      <c:pt idx="38">
                        <c:v>14.31090567538468</c:v>
                      </c:pt>
                      <c:pt idx="39">
                        <c:v>14.534928468294328</c:v>
                      </c:pt>
                      <c:pt idx="40">
                        <c:v>14.159103922856991</c:v>
                      </c:pt>
                      <c:pt idx="41">
                        <c:v>14.004904932643178</c:v>
                      </c:pt>
                      <c:pt idx="42">
                        <c:v>14.048715005785329</c:v>
                      </c:pt>
                      <c:pt idx="43">
                        <c:v>14.049747850697344</c:v>
                      </c:pt>
                      <c:pt idx="44">
                        <c:v>14.57139845487497</c:v>
                      </c:pt>
                      <c:pt idx="45">
                        <c:v>15.405708097245412</c:v>
                      </c:pt>
                      <c:pt idx="46">
                        <c:v>15.096114382531017</c:v>
                      </c:pt>
                      <c:pt idx="47">
                        <c:v>14.822016358764065</c:v>
                      </c:pt>
                      <c:pt idx="48">
                        <c:v>15.004230196410994</c:v>
                      </c:pt>
                      <c:pt idx="49">
                        <c:v>15.388050689960716</c:v>
                      </c:pt>
                      <c:pt idx="50">
                        <c:v>16.605366667392786</c:v>
                      </c:pt>
                      <c:pt idx="51">
                        <c:v>16.054669707914552</c:v>
                      </c:pt>
                      <c:pt idx="52">
                        <c:v>14.681855118038028</c:v>
                      </c:pt>
                      <c:pt idx="53">
                        <c:v>14.647199631867242</c:v>
                      </c:pt>
                      <c:pt idx="54">
                        <c:v>14.443760683540233</c:v>
                      </c:pt>
                      <c:pt idx="55">
                        <c:v>14.399639670006589</c:v>
                      </c:pt>
                      <c:pt idx="56">
                        <c:v>14.289366721387085</c:v>
                      </c:pt>
                      <c:pt idx="57">
                        <c:v>13.892970438633952</c:v>
                      </c:pt>
                      <c:pt idx="58">
                        <c:v>13.900070621831617</c:v>
                      </c:pt>
                      <c:pt idx="59">
                        <c:v>14.003341457564492</c:v>
                      </c:pt>
                      <c:pt idx="60">
                        <c:v>14.350822486869653</c:v>
                      </c:pt>
                      <c:pt idx="61">
                        <c:v>14.407176937940221</c:v>
                      </c:pt>
                      <c:pt idx="62">
                        <c:v>14.649562662140664</c:v>
                      </c:pt>
                      <c:pt idx="63">
                        <c:v>15.071659218163614</c:v>
                      </c:pt>
                      <c:pt idx="64">
                        <c:v>15.216372180921459</c:v>
                      </c:pt>
                      <c:pt idx="65">
                        <c:v>15.092099083326286</c:v>
                      </c:pt>
                      <c:pt idx="66">
                        <c:v>14.492538199767925</c:v>
                      </c:pt>
                      <c:pt idx="67">
                        <c:v>14.274092476127354</c:v>
                      </c:pt>
                      <c:pt idx="68">
                        <c:v>14.357719823520332</c:v>
                      </c:pt>
                      <c:pt idx="69">
                        <c:v>13.223167458101056</c:v>
                      </c:pt>
                      <c:pt idx="70">
                        <c:v>12.528099850715895</c:v>
                      </c:pt>
                      <c:pt idx="71">
                        <c:v>12.817860577253951</c:v>
                      </c:pt>
                      <c:pt idx="72">
                        <c:v>12.443668615627249</c:v>
                      </c:pt>
                      <c:pt idx="73">
                        <c:v>12.594204864454243</c:v>
                      </c:pt>
                      <c:pt idx="74">
                        <c:v>12.429061059734458</c:v>
                      </c:pt>
                      <c:pt idx="75">
                        <c:v>12.497682052963359</c:v>
                      </c:pt>
                      <c:pt idx="76">
                        <c:v>12.774003999509349</c:v>
                      </c:pt>
                      <c:pt idx="77">
                        <c:v>12.641142083649806</c:v>
                      </c:pt>
                      <c:pt idx="78">
                        <c:v>12.543770519899059</c:v>
                      </c:pt>
                      <c:pt idx="79">
                        <c:v>12.522892680885381</c:v>
                      </c:pt>
                      <c:pt idx="80">
                        <c:v>12.5392561550217</c:v>
                      </c:pt>
                      <c:pt idx="81">
                        <c:v>12.352049317650451</c:v>
                      </c:pt>
                      <c:pt idx="82">
                        <c:v>12.320168979201936</c:v>
                      </c:pt>
                      <c:pt idx="83">
                        <c:v>12.880017914789969</c:v>
                      </c:pt>
                      <c:pt idx="84">
                        <c:v>12.920818930691125</c:v>
                      </c:pt>
                      <c:pt idx="85">
                        <c:v>13.19909430251316</c:v>
                      </c:pt>
                      <c:pt idx="86">
                        <c:v>13.243726528245976</c:v>
                      </c:pt>
                      <c:pt idx="87">
                        <c:v>14.069433184795043</c:v>
                      </c:pt>
                      <c:pt idx="88">
                        <c:v>14.065338790685535</c:v>
                      </c:pt>
                      <c:pt idx="89">
                        <c:v>13.810492220279654</c:v>
                      </c:pt>
                      <c:pt idx="90">
                        <c:v>13.812900302859518</c:v>
                      </c:pt>
                      <c:pt idx="91">
                        <c:v>13.775964271836354</c:v>
                      </c:pt>
                      <c:pt idx="92">
                        <c:v>14.534077411734399</c:v>
                      </c:pt>
                      <c:pt idx="93">
                        <c:v>14.661685668854124</c:v>
                      </c:pt>
                      <c:pt idx="94">
                        <c:v>14.92734187895347</c:v>
                      </c:pt>
                      <c:pt idx="95">
                        <c:v>15.23967508966177</c:v>
                      </c:pt>
                      <c:pt idx="96">
                        <c:v>15.082695132677648</c:v>
                      </c:pt>
                      <c:pt idx="97">
                        <c:v>15.53129346084757</c:v>
                      </c:pt>
                      <c:pt idx="98">
                        <c:v>15.78742582701077</c:v>
                      </c:pt>
                      <c:pt idx="99">
                        <c:v>15.345156414785762</c:v>
                      </c:pt>
                      <c:pt idx="100">
                        <c:v>15.973235099110614</c:v>
                      </c:pt>
                      <c:pt idx="101">
                        <c:v>16.001409150072018</c:v>
                      </c:pt>
                      <c:pt idx="102">
                        <c:v>15.503759448546948</c:v>
                      </c:pt>
                      <c:pt idx="103">
                        <c:v>15.464226516337188</c:v>
                      </c:pt>
                      <c:pt idx="104">
                        <c:v>14.690065514562178</c:v>
                      </c:pt>
                      <c:pt idx="105">
                        <c:v>14.873320609566774</c:v>
                      </c:pt>
                      <c:pt idx="106">
                        <c:v>14.717843822235825</c:v>
                      </c:pt>
                      <c:pt idx="107">
                        <c:v>14.734726453924901</c:v>
                      </c:pt>
                      <c:pt idx="108">
                        <c:v>15.212108193311668</c:v>
                      </c:pt>
                      <c:pt idx="109">
                        <c:v>15.083407574596658</c:v>
                      </c:pt>
                      <c:pt idx="110">
                        <c:v>15.246697057809705</c:v>
                      </c:pt>
                      <c:pt idx="111">
                        <c:v>15.344276680108832</c:v>
                      </c:pt>
                      <c:pt idx="112">
                        <c:v>14.705804828628407</c:v>
                      </c:pt>
                      <c:pt idx="113">
                        <c:v>14.772830070972603</c:v>
                      </c:pt>
                      <c:pt idx="114">
                        <c:v>14.845545557262222</c:v>
                      </c:pt>
                      <c:pt idx="115">
                        <c:v>14.812517660369643</c:v>
                      </c:pt>
                      <c:pt idx="116">
                        <c:v>15.315766145685567</c:v>
                      </c:pt>
                      <c:pt idx="117">
                        <c:v>14.69495802628369</c:v>
                      </c:pt>
                      <c:pt idx="118">
                        <c:v>13.890317293691673</c:v>
                      </c:pt>
                      <c:pt idx="119">
                        <c:v>14.12308879615277</c:v>
                      </c:pt>
                      <c:pt idx="120">
                        <c:v>14.418214549634703</c:v>
                      </c:pt>
                      <c:pt idx="121">
                        <c:v>14.633606800835992</c:v>
                      </c:pt>
                      <c:pt idx="122">
                        <c:v>14.780566987911664</c:v>
                      </c:pt>
                      <c:pt idx="123">
                        <c:v>15.008050740419765</c:v>
                      </c:pt>
                      <c:pt idx="124">
                        <c:v>15.287068657544904</c:v>
                      </c:pt>
                      <c:pt idx="125">
                        <c:v>14.915164354490962</c:v>
                      </c:pt>
                      <c:pt idx="126">
                        <c:v>14.804600199426529</c:v>
                      </c:pt>
                      <c:pt idx="127">
                        <c:v>14.878100853310421</c:v>
                      </c:pt>
                      <c:pt idx="128">
                        <c:v>14.767423976274857</c:v>
                      </c:pt>
                      <c:pt idx="129">
                        <c:v>15.078791676073511</c:v>
                      </c:pt>
                      <c:pt idx="130">
                        <c:v>15.019459646164609</c:v>
                      </c:pt>
                      <c:pt idx="131">
                        <c:v>15.131221148875706</c:v>
                      </c:pt>
                    </c:numCache>
                  </c:numRef>
                </c:val>
                <c:smooth val="0"/>
                <c:extLst xmlns:c15="http://schemas.microsoft.com/office/drawing/2012/chart">
                  <c:ext xmlns:c16="http://schemas.microsoft.com/office/drawing/2014/chart" uri="{C3380CC4-5D6E-409C-BE32-E72D297353CC}">
                    <c16:uniqueId val="{00000008-1212-4741-A99E-90DCD205C981}"/>
                  </c:ext>
                </c:extLst>
              </c15:ser>
            </c15:filteredLineSeries>
          </c:ext>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valAx>
      <c:valAx>
        <c:axId val="987204712"/>
        <c:scaling>
          <c:orientation val="minMax"/>
          <c:max val="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egendEntry>
        <c:idx val="4"/>
        <c:delete val="1"/>
      </c:legendEntry>
      <c:layout>
        <c:manualLayout>
          <c:xMode val="edge"/>
          <c:yMode val="edge"/>
          <c:x val="0.49153962986283356"/>
          <c:y val="0.1751287072930508"/>
          <c:w val="0.4972324369910936"/>
          <c:h val="0.792643598965555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1336104893555405"/>
          <c:h val="0.64713939568347023"/>
        </c:manualLayout>
      </c:layout>
      <c:lineChart>
        <c:grouping val="standard"/>
        <c:varyColors val="0"/>
        <c:ser>
          <c:idx val="3"/>
          <c:order val="1"/>
          <c:tx>
            <c:strRef>
              <c:f>'3. függelék'!$D$12</c:f>
              <c:strCache>
                <c:ptCount val="1"/>
                <c:pt idx="0">
                  <c:v>2019 GHG - Linear w. - moving average</c:v>
                </c:pt>
              </c:strCache>
            </c:strRef>
          </c:tx>
          <c:spPr>
            <a:ln w="19050" cap="rnd">
              <a:solidFill>
                <a:schemeClr val="accent5">
                  <a:lumMod val="50000"/>
                </a:schemeClr>
              </a:solidFill>
              <a:round/>
            </a:ln>
            <a:effectLst/>
          </c:spPr>
          <c:marker>
            <c:symbol val="none"/>
          </c:marker>
          <c:cat>
            <c:strRef>
              <c:f>'3. függelék'!$K$14:$K$145</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'3. függelék'!$D$14:$D$145</c:f>
              <c:numCache>
                <c:formatCode>General</c:formatCode>
                <c:ptCount val="132"/>
                <c:pt idx="14">
                  <c:v>8.112550507236886</c:v>
                </c:pt>
                <c:pt idx="15">
                  <c:v>8.1293099720896809</c:v>
                </c:pt>
                <c:pt idx="16">
                  <c:v>8.1700856394681267</c:v>
                </c:pt>
                <c:pt idx="17">
                  <c:v>8.202080858813293</c:v>
                </c:pt>
                <c:pt idx="18">
                  <c:v>8.2140267413436003</c:v>
                </c:pt>
                <c:pt idx="19">
                  <c:v>8.2315942890048408</c:v>
                </c:pt>
                <c:pt idx="20">
                  <c:v>8.2361759888664725</c:v>
                </c:pt>
                <c:pt idx="21">
                  <c:v>8.2618144214347744</c:v>
                </c:pt>
                <c:pt idx="22">
                  <c:v>8.2569415184763688</c:v>
                </c:pt>
                <c:pt idx="23">
                  <c:v>8.2751522891783704</c:v>
                </c:pt>
                <c:pt idx="24">
                  <c:v>8.2510351923088532</c:v>
                </c:pt>
                <c:pt idx="25">
                  <c:v>8.2234699464756087</c:v>
                </c:pt>
                <c:pt idx="26">
                  <c:v>8.3193055501364146</c:v>
                </c:pt>
                <c:pt idx="27">
                  <c:v>8.4283721931834563</c:v>
                </c:pt>
                <c:pt idx="28">
                  <c:v>8.5590205378984194</c:v>
                </c:pt>
                <c:pt idx="29">
                  <c:v>8.6710603190681113</c:v>
                </c:pt>
                <c:pt idx="30">
                  <c:v>8.7824641147689082</c:v>
                </c:pt>
                <c:pt idx="31">
                  <c:v>8.9007169324945963</c:v>
                </c:pt>
                <c:pt idx="32">
                  <c:v>9.0050948393682226</c:v>
                </c:pt>
                <c:pt idx="33">
                  <c:v>9.0874463803244829</c:v>
                </c:pt>
                <c:pt idx="34">
                  <c:v>9.1978108975917721</c:v>
                </c:pt>
                <c:pt idx="35">
                  <c:v>9.3063558547632539</c:v>
                </c:pt>
                <c:pt idx="36">
                  <c:v>9.3063200174189511</c:v>
                </c:pt>
                <c:pt idx="37">
                  <c:v>9.2979950812535144</c:v>
                </c:pt>
                <c:pt idx="38">
                  <c:v>9.1781366858559483</c:v>
                </c:pt>
                <c:pt idx="39">
                  <c:v>9.0625081739826694</c:v>
                </c:pt>
                <c:pt idx="40">
                  <c:v>8.9022225501585073</c:v>
                </c:pt>
                <c:pt idx="41">
                  <c:v>8.7554958691796312</c:v>
                </c:pt>
                <c:pt idx="42">
                  <c:v>8.6215247051318631</c:v>
                </c:pt>
                <c:pt idx="43">
                  <c:v>8.4742709899863495</c:v>
                </c:pt>
                <c:pt idx="44">
                  <c:v>8.3611211122389637</c:v>
                </c:pt>
                <c:pt idx="45">
                  <c:v>8.2522661534465946</c:v>
                </c:pt>
                <c:pt idx="46">
                  <c:v>8.1500417557903617</c:v>
                </c:pt>
                <c:pt idx="47">
                  <c:v>8.0293012268563899</c:v>
                </c:pt>
                <c:pt idx="48">
                  <c:v>8.0425642492731768</c:v>
                </c:pt>
                <c:pt idx="49">
                  <c:v>8.1031889102629577</c:v>
                </c:pt>
                <c:pt idx="50">
                  <c:v>8.1837411774430748</c:v>
                </c:pt>
                <c:pt idx="51">
                  <c:v>8.2177415414803825</c:v>
                </c:pt>
                <c:pt idx="52">
                  <c:v>8.2425057099376566</c:v>
                </c:pt>
                <c:pt idx="53">
                  <c:v>8.2668669324389281</c:v>
                </c:pt>
                <c:pt idx="54">
                  <c:v>8.2881485898946075</c:v>
                </c:pt>
                <c:pt idx="55">
                  <c:v>8.3000493427514179</c:v>
                </c:pt>
                <c:pt idx="56">
                  <c:v>8.2872702755869714</c:v>
                </c:pt>
                <c:pt idx="57">
                  <c:v>8.25121851835741</c:v>
                </c:pt>
                <c:pt idx="58">
                  <c:v>8.2079444288007792</c:v>
                </c:pt>
                <c:pt idx="59">
                  <c:v>8.1821993530614776</c:v>
                </c:pt>
                <c:pt idx="60">
                  <c:v>8.1658971528316258</c:v>
                </c:pt>
                <c:pt idx="61">
                  <c:v>8.1418107058968605</c:v>
                </c:pt>
                <c:pt idx="62">
                  <c:v>8.0800066705301106</c:v>
                </c:pt>
                <c:pt idx="63">
                  <c:v>8.0486626230227127</c:v>
                </c:pt>
                <c:pt idx="64">
                  <c:v>8.0650810583196257</c:v>
                </c:pt>
                <c:pt idx="65">
                  <c:v>8.0804822234050739</c:v>
                </c:pt>
                <c:pt idx="66">
                  <c:v>8.0768075002774857</c:v>
                </c:pt>
                <c:pt idx="67">
                  <c:v>8.0713272281447264</c:v>
                </c:pt>
                <c:pt idx="68">
                  <c:v>8.0715923818608779</c:v>
                </c:pt>
                <c:pt idx="69">
                  <c:v>8.0431301145433682</c:v>
                </c:pt>
                <c:pt idx="70">
                  <c:v>7.9854125902602036</c:v>
                </c:pt>
                <c:pt idx="71">
                  <c:v>7.9291010963170123</c:v>
                </c:pt>
                <c:pt idx="72">
                  <c:v>7.829577926071563</c:v>
                </c:pt>
                <c:pt idx="73">
                  <c:v>7.7323544794771255</c:v>
                </c:pt>
                <c:pt idx="74">
                  <c:v>7.6465821656927782</c:v>
                </c:pt>
                <c:pt idx="75">
                  <c:v>7.5645419235313538</c:v>
                </c:pt>
                <c:pt idx="76">
                  <c:v>7.4933453227347071</c:v>
                </c:pt>
                <c:pt idx="77">
                  <c:v>7.4257183282792569</c:v>
                </c:pt>
                <c:pt idx="78">
                  <c:v>7.3716324823690655</c:v>
                </c:pt>
                <c:pt idx="79">
                  <c:v>7.3292964562132799</c:v>
                </c:pt>
                <c:pt idx="80">
                  <c:v>7.2842670175145452</c:v>
                </c:pt>
                <c:pt idx="81">
                  <c:v>7.2635920544964971</c:v>
                </c:pt>
                <c:pt idx="82">
                  <c:v>7.2693246020606503</c:v>
                </c:pt>
                <c:pt idx="83">
                  <c:v>7.2874827309824042</c:v>
                </c:pt>
                <c:pt idx="84">
                  <c:v>7.323210507049235</c:v>
                </c:pt>
                <c:pt idx="85">
                  <c:v>7.3649535013135745</c:v>
                </c:pt>
                <c:pt idx="86">
                  <c:v>7.4187211664018022</c:v>
                </c:pt>
                <c:pt idx="87">
                  <c:v>7.5014989361836735</c:v>
                </c:pt>
                <c:pt idx="88">
                  <c:v>7.5718511899994549</c:v>
                </c:pt>
                <c:pt idx="89">
                  <c:v>7.6398144000544228</c:v>
                </c:pt>
                <c:pt idx="90">
                  <c:v>7.7081173410276262</c:v>
                </c:pt>
                <c:pt idx="91">
                  <c:v>7.7730434856297421</c:v>
                </c:pt>
                <c:pt idx="92">
                  <c:v>7.8537845683040359</c:v>
                </c:pt>
                <c:pt idx="93">
                  <c:v>7.9435325767493126</c:v>
                </c:pt>
                <c:pt idx="94">
                  <c:v>8.0503780391274411</c:v>
                </c:pt>
                <c:pt idx="95">
                  <c:v>8.1462745989841547</c:v>
                </c:pt>
                <c:pt idx="96">
                  <c:v>8.234763239191917</c:v>
                </c:pt>
                <c:pt idx="97">
                  <c:v>8.3203517732731207</c:v>
                </c:pt>
                <c:pt idx="98">
                  <c:v>8.4086027487961257</c:v>
                </c:pt>
                <c:pt idx="99">
                  <c:v>8.4497497922868821</c:v>
                </c:pt>
                <c:pt idx="100">
                  <c:v>8.5039801005992572</c:v>
                </c:pt>
                <c:pt idx="101">
                  <c:v>8.5707128914297463</c:v>
                </c:pt>
                <c:pt idx="102">
                  <c:v>8.6240956676849994</c:v>
                </c:pt>
                <c:pt idx="103">
                  <c:v>8.6867883223061799</c:v>
                </c:pt>
                <c:pt idx="104">
                  <c:v>8.7034341617633189</c:v>
                </c:pt>
                <c:pt idx="105">
                  <c:v>8.7269339215904083</c:v>
                </c:pt>
                <c:pt idx="106">
                  <c:v>8.7408070014830184</c:v>
                </c:pt>
                <c:pt idx="107">
                  <c:v>8.7417147975503546</c:v>
                </c:pt>
                <c:pt idx="108">
                  <c:v>8.7680845764013604</c:v>
                </c:pt>
                <c:pt idx="109">
                  <c:v>8.7812343041258067</c:v>
                </c:pt>
                <c:pt idx="110">
                  <c:v>8.788727503447447</c:v>
                </c:pt>
                <c:pt idx="111">
                  <c:v>8.8123937031271193</c:v>
                </c:pt>
                <c:pt idx="112">
                  <c:v>8.8057773619964941</c:v>
                </c:pt>
                <c:pt idx="113">
                  <c:v>8.8012324886351756</c:v>
                </c:pt>
                <c:pt idx="114">
                  <c:v>8.8216843604529114</c:v>
                </c:pt>
                <c:pt idx="115">
                  <c:v>8.8318609026517674</c:v>
                </c:pt>
                <c:pt idx="116">
                  <c:v>8.8857380618112227</c:v>
                </c:pt>
                <c:pt idx="117">
                  <c:v>8.912994633727088</c:v>
                </c:pt>
                <c:pt idx="118">
                  <c:v>8.9000848976249411</c:v>
                </c:pt>
                <c:pt idx="119">
                  <c:v>8.8833752585010757</c:v>
                </c:pt>
                <c:pt idx="120">
                  <c:v>8.8589683889146684</c:v>
                </c:pt>
                <c:pt idx="121">
                  <c:v>8.8546722692900488</c:v>
                </c:pt>
                <c:pt idx="122">
                  <c:v>8.8565592078718218</c:v>
                </c:pt>
                <c:pt idx="123">
                  <c:v>8.869225460173265</c:v>
                </c:pt>
                <c:pt idx="124">
                  <c:v>8.9049152243131395</c:v>
                </c:pt>
                <c:pt idx="125">
                  <c:v>8.9194264405928987</c:v>
                </c:pt>
                <c:pt idx="126">
                  <c:v>8.9242275875503747</c:v>
                </c:pt>
                <c:pt idx="127">
                  <c:v>8.9380544943530964</c:v>
                </c:pt>
                <c:pt idx="128">
                  <c:v>8.9285441331402371</c:v>
                </c:pt>
                <c:pt idx="129">
                  <c:v>8.9419963367529025</c:v>
                </c:pt>
                <c:pt idx="130">
                  <c:v>8.9823995345901544</c:v>
                </c:pt>
                <c:pt idx="131">
                  <c:v>9.0238036239944268</c:v>
                </c:pt>
              </c:numCache>
            </c:numRef>
          </c:val>
          <c:smooth val="0"/>
          <c:extLst>
            <c:ext xmlns:c16="http://schemas.microsoft.com/office/drawing/2014/chart" uri="{C3380CC4-5D6E-409C-BE32-E72D297353CC}">
              <c16:uniqueId val="{00000000-E34A-4C5D-935B-3B05E4E14185}"/>
            </c:ext>
          </c:extLst>
        </c:ser>
        <c:ser>
          <c:idx val="1"/>
          <c:order val="3"/>
          <c:tx>
            <c:strRef>
              <c:f>'3. függelék'!$F$12</c:f>
              <c:strCache>
                <c:ptCount val="1"/>
                <c:pt idx="0">
                  <c:v>2019 GHG - Gompertz w. - moving average</c:v>
                </c:pt>
              </c:strCache>
            </c:strRef>
          </c:tx>
          <c:spPr>
            <a:ln w="19050" cap="rnd">
              <a:solidFill>
                <a:sysClr val="windowText" lastClr="000000"/>
              </a:solidFill>
              <a:round/>
            </a:ln>
            <a:effectLst/>
          </c:spPr>
          <c:marker>
            <c:symbol val="none"/>
          </c:marker>
          <c:cat>
            <c:strRef>
              <c:f>'3. függelék'!$K$14:$K$145</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'3. függelék'!$F$14:$F$145</c:f>
              <c:numCache>
                <c:formatCode>General</c:formatCode>
                <c:ptCount val="132"/>
                <c:pt idx="14">
                  <c:v>12.312272820213868</c:v>
                </c:pt>
                <c:pt idx="15">
                  <c:v>12.427858390701813</c:v>
                </c:pt>
                <c:pt idx="16">
                  <c:v>12.585559638438786</c:v>
                </c:pt>
                <c:pt idx="17">
                  <c:v>12.733342176335963</c:v>
                </c:pt>
                <c:pt idx="18">
                  <c:v>12.859472929991394</c:v>
                </c:pt>
                <c:pt idx="19">
                  <c:v>13.019150664820605</c:v>
                </c:pt>
                <c:pt idx="20">
                  <c:v>13.170310193164307</c:v>
                </c:pt>
                <c:pt idx="21">
                  <c:v>13.350851632251773</c:v>
                </c:pt>
                <c:pt idx="22">
                  <c:v>13.454717473086127</c:v>
                </c:pt>
                <c:pt idx="23">
                  <c:v>13.576130878597553</c:v>
                </c:pt>
                <c:pt idx="24">
                  <c:v>13.593374667715477</c:v>
                </c:pt>
                <c:pt idx="25">
                  <c:v>13.603499786586958</c:v>
                </c:pt>
                <c:pt idx="26">
                  <c:v>14.000815730080463</c:v>
                </c:pt>
                <c:pt idx="27">
                  <c:v>14.409598689318695</c:v>
                </c:pt>
                <c:pt idx="28">
                  <c:v>14.841563639000482</c:v>
                </c:pt>
                <c:pt idx="29">
                  <c:v>15.214156962676192</c:v>
                </c:pt>
                <c:pt idx="30">
                  <c:v>15.572549862195364</c:v>
                </c:pt>
                <c:pt idx="31">
                  <c:v>15.918835343997307</c:v>
                </c:pt>
                <c:pt idx="32">
                  <c:v>16.244176756190203</c:v>
                </c:pt>
                <c:pt idx="33">
                  <c:v>16.538836417621429</c:v>
                </c:pt>
                <c:pt idx="34">
                  <c:v>16.893332563377722</c:v>
                </c:pt>
                <c:pt idx="35">
                  <c:v>17.273954657893054</c:v>
                </c:pt>
                <c:pt idx="36">
                  <c:v>17.347777465072859</c:v>
                </c:pt>
                <c:pt idx="37">
                  <c:v>17.415344838115349</c:v>
                </c:pt>
                <c:pt idx="38">
                  <c:v>17.136660381956535</c:v>
                </c:pt>
                <c:pt idx="39">
                  <c:v>16.857025891329609</c:v>
                </c:pt>
                <c:pt idx="40">
                  <c:v>16.520485165641098</c:v>
                </c:pt>
                <c:pt idx="41">
                  <c:v>16.225127321131382</c:v>
                </c:pt>
                <c:pt idx="42">
                  <c:v>15.958573587035479</c:v>
                </c:pt>
                <c:pt idx="43">
                  <c:v>15.658981164273648</c:v>
                </c:pt>
                <c:pt idx="44">
                  <c:v>15.402870100779511</c:v>
                </c:pt>
                <c:pt idx="45">
                  <c:v>15.192368717907193</c:v>
                </c:pt>
                <c:pt idx="46">
                  <c:v>14.979039511424713</c:v>
                </c:pt>
                <c:pt idx="47">
                  <c:v>14.673700083388102</c:v>
                </c:pt>
                <c:pt idx="48">
                  <c:v>14.720396645012668</c:v>
                </c:pt>
                <c:pt idx="49">
                  <c:v>14.827609200123753</c:v>
                </c:pt>
                <c:pt idx="50">
                  <c:v>15.013930408090978</c:v>
                </c:pt>
                <c:pt idx="51">
                  <c:v>15.138340992305025</c:v>
                </c:pt>
                <c:pt idx="52">
                  <c:v>15.187313341493988</c:v>
                </c:pt>
                <c:pt idx="53">
                  <c:v>15.252680751889311</c:v>
                </c:pt>
                <c:pt idx="54">
                  <c:v>15.296409814403322</c:v>
                </c:pt>
                <c:pt idx="55">
                  <c:v>15.336789477985254</c:v>
                </c:pt>
                <c:pt idx="56">
                  <c:v>15.323744436850676</c:v>
                </c:pt>
                <c:pt idx="57">
                  <c:v>15.205974630775479</c:v>
                </c:pt>
                <c:pt idx="58">
                  <c:v>15.112458586243793</c:v>
                </c:pt>
                <c:pt idx="59">
                  <c:v>15.045677627455314</c:v>
                </c:pt>
                <c:pt idx="60">
                  <c:v>14.992389575307232</c:v>
                </c:pt>
                <c:pt idx="61">
                  <c:v>14.910987834935629</c:v>
                </c:pt>
                <c:pt idx="62">
                  <c:v>14.751684018029737</c:v>
                </c:pt>
                <c:pt idx="63">
                  <c:v>14.675704843011228</c:v>
                </c:pt>
                <c:pt idx="64">
                  <c:v>14.726230684026353</c:v>
                </c:pt>
                <c:pt idx="65">
                  <c:v>14.768016390336625</c:v>
                </c:pt>
                <c:pt idx="66">
                  <c:v>14.773446920736641</c:v>
                </c:pt>
                <c:pt idx="67">
                  <c:v>14.762971125845729</c:v>
                </c:pt>
                <c:pt idx="68">
                  <c:v>14.767849073910261</c:v>
                </c:pt>
                <c:pt idx="69">
                  <c:v>14.706467500425227</c:v>
                </c:pt>
                <c:pt idx="70">
                  <c:v>14.584741526773822</c:v>
                </c:pt>
                <c:pt idx="71">
                  <c:v>14.480401541817296</c:v>
                </c:pt>
                <c:pt idx="72">
                  <c:v>14.315858080933264</c:v>
                </c:pt>
                <c:pt idx="73">
                  <c:v>14.163079541925889</c:v>
                </c:pt>
                <c:pt idx="74">
                  <c:v>13.975243986433034</c:v>
                </c:pt>
                <c:pt idx="75">
                  <c:v>13.760312399202826</c:v>
                </c:pt>
                <c:pt idx="76">
                  <c:v>13.557423975792183</c:v>
                </c:pt>
                <c:pt idx="77">
                  <c:v>13.356098469208904</c:v>
                </c:pt>
                <c:pt idx="78">
                  <c:v>13.195221452086333</c:v>
                </c:pt>
                <c:pt idx="79">
                  <c:v>13.051441321532749</c:v>
                </c:pt>
                <c:pt idx="80">
                  <c:v>12.905168068856085</c:v>
                </c:pt>
                <c:pt idx="81">
                  <c:v>12.831681392335959</c:v>
                </c:pt>
                <c:pt idx="82">
                  <c:v>12.811052911140633</c:v>
                </c:pt>
                <c:pt idx="83">
                  <c:v>12.818279784914191</c:v>
                </c:pt>
                <c:pt idx="84">
                  <c:v>12.85918531290609</c:v>
                </c:pt>
                <c:pt idx="85">
                  <c:v>12.910028808459845</c:v>
                </c:pt>
                <c:pt idx="86">
                  <c:v>12.977751798014376</c:v>
                </c:pt>
                <c:pt idx="87">
                  <c:v>13.112398592464281</c:v>
                </c:pt>
                <c:pt idx="88">
                  <c:v>13.223136770965816</c:v>
                </c:pt>
                <c:pt idx="89">
                  <c:v>13.322192672783869</c:v>
                </c:pt>
                <c:pt idx="90">
                  <c:v>13.428638259502604</c:v>
                </c:pt>
                <c:pt idx="91">
                  <c:v>13.531382313459872</c:v>
                </c:pt>
                <c:pt idx="92">
                  <c:v>13.699131316182402</c:v>
                </c:pt>
                <c:pt idx="93">
                  <c:v>13.8901968138257</c:v>
                </c:pt>
                <c:pt idx="94">
                  <c:v>14.104614740756302</c:v>
                </c:pt>
                <c:pt idx="95">
                  <c:v>14.294188294268656</c:v>
                </c:pt>
                <c:pt idx="96">
                  <c:v>14.463595757902512</c:v>
                </c:pt>
                <c:pt idx="97">
                  <c:v>14.646996570592851</c:v>
                </c:pt>
                <c:pt idx="98">
                  <c:v>14.85307344601982</c:v>
                </c:pt>
                <c:pt idx="99">
                  <c:v>14.950389802290836</c:v>
                </c:pt>
                <c:pt idx="100">
                  <c:v>15.102794628241281</c:v>
                </c:pt>
                <c:pt idx="101">
                  <c:v>15.276194323627898</c:v>
                </c:pt>
                <c:pt idx="102">
                  <c:v>15.405676144314498</c:v>
                </c:pt>
                <c:pt idx="103">
                  <c:v>15.534709559106712</c:v>
                </c:pt>
                <c:pt idx="104">
                  <c:v>15.538003129604974</c:v>
                </c:pt>
                <c:pt idx="105">
                  <c:v>15.548063520956962</c:v>
                </c:pt>
                <c:pt idx="106">
                  <c:v>15.518995101149383</c:v>
                </c:pt>
                <c:pt idx="107">
                  <c:v>15.470287676511409</c:v>
                </c:pt>
                <c:pt idx="108">
                  <c:v>15.476082459823068</c:v>
                </c:pt>
                <c:pt idx="109">
                  <c:v>15.437507006168488</c:v>
                </c:pt>
                <c:pt idx="110">
                  <c:v>15.389623256828216</c:v>
                </c:pt>
                <c:pt idx="111">
                  <c:v>15.3892104802148</c:v>
                </c:pt>
                <c:pt idx="112">
                  <c:v>15.283896956739856</c:v>
                </c:pt>
                <c:pt idx="113">
                  <c:v>15.183903483805336</c:v>
                </c:pt>
                <c:pt idx="114">
                  <c:v>15.130466509064213</c:v>
                </c:pt>
                <c:pt idx="115">
                  <c:v>15.077038132711493</c:v>
                </c:pt>
                <c:pt idx="116">
                  <c:v>15.129313432579847</c:v>
                </c:pt>
                <c:pt idx="117">
                  <c:v>15.115698520562518</c:v>
                </c:pt>
                <c:pt idx="118">
                  <c:v>15.046021715247344</c:v>
                </c:pt>
                <c:pt idx="119">
                  <c:v>14.993739887257785</c:v>
                </c:pt>
                <c:pt idx="120">
                  <c:v>14.931858878617104</c:v>
                </c:pt>
                <c:pt idx="121">
                  <c:v>14.899945172131973</c:v>
                </c:pt>
                <c:pt idx="122">
                  <c:v>14.868002853680631</c:v>
                </c:pt>
                <c:pt idx="123">
                  <c:v>14.847924236713144</c:v>
                </c:pt>
                <c:pt idx="124">
                  <c:v>14.901491146816801</c:v>
                </c:pt>
                <c:pt idx="125">
                  <c:v>14.916574547170795</c:v>
                </c:pt>
                <c:pt idx="126">
                  <c:v>14.917061096349965</c:v>
                </c:pt>
                <c:pt idx="127">
                  <c:v>14.927462149381599</c:v>
                </c:pt>
                <c:pt idx="128">
                  <c:v>14.888912360550627</c:v>
                </c:pt>
                <c:pt idx="129">
                  <c:v>14.925316261327042</c:v>
                </c:pt>
                <c:pt idx="130">
                  <c:v>15.017987990824134</c:v>
                </c:pt>
                <c:pt idx="131">
                  <c:v>15.099951128644435</c:v>
                </c:pt>
              </c:numCache>
            </c:numRef>
          </c:val>
          <c:smooth val="0"/>
          <c:extLst>
            <c:ext xmlns:c16="http://schemas.microsoft.com/office/drawing/2014/chart" uri="{C3380CC4-5D6E-409C-BE32-E72D297353CC}">
              <c16:uniqueId val="{00000001-E34A-4C5D-935B-3B05E4E14185}"/>
            </c:ext>
          </c:extLst>
        </c:ser>
        <c:ser>
          <c:idx val="5"/>
          <c:order val="5"/>
          <c:tx>
            <c:strRef>
              <c:f>'3. függelék'!$H$12</c:f>
              <c:strCache>
                <c:ptCount val="1"/>
                <c:pt idx="0">
                  <c:v>2020 GHG - Linear w. - moving average</c:v>
                </c:pt>
              </c:strCache>
            </c:strRef>
          </c:tx>
          <c:spPr>
            <a:ln w="19050" cap="rnd">
              <a:solidFill>
                <a:schemeClr val="accent6">
                  <a:lumMod val="50000"/>
                </a:schemeClr>
              </a:solidFill>
              <a:prstDash val="sysDash"/>
              <a:round/>
            </a:ln>
            <a:effectLst/>
          </c:spPr>
          <c:marker>
            <c:symbol val="none"/>
          </c:marker>
          <c:val>
            <c:numRef>
              <c:f>'3. függelék'!$H$14:$H$145</c:f>
              <c:numCache>
                <c:formatCode>General</c:formatCode>
                <c:ptCount val="132"/>
                <c:pt idx="14">
                  <c:v>4.9605935836441146</c:v>
                </c:pt>
                <c:pt idx="15">
                  <c:v>4.974041249482922</c:v>
                </c:pt>
                <c:pt idx="16">
                  <c:v>5.0030906109732092</c:v>
                </c:pt>
                <c:pt idx="17">
                  <c:v>5.0253253183244802</c:v>
                </c:pt>
                <c:pt idx="18">
                  <c:v>5.0340451415400338</c:v>
                </c:pt>
                <c:pt idx="19">
                  <c:v>5.0477192071278152</c:v>
                </c:pt>
                <c:pt idx="20">
                  <c:v>5.0534109364140809</c:v>
                </c:pt>
                <c:pt idx="21">
                  <c:v>5.0725386287158125</c:v>
                </c:pt>
                <c:pt idx="22">
                  <c:v>5.0686656725565351</c:v>
                </c:pt>
                <c:pt idx="23">
                  <c:v>5.0792354135374467</c:v>
                </c:pt>
                <c:pt idx="24">
                  <c:v>5.0595148722411514</c:v>
                </c:pt>
                <c:pt idx="25">
                  <c:v>5.0375551408852557</c:v>
                </c:pt>
                <c:pt idx="26">
                  <c:v>5.0873300827286299</c:v>
                </c:pt>
                <c:pt idx="27">
                  <c:v>5.1455709613352747</c:v>
                </c:pt>
                <c:pt idx="28">
                  <c:v>5.2162025227141502</c:v>
                </c:pt>
                <c:pt idx="29">
                  <c:v>5.2766167188714563</c:v>
                </c:pt>
                <c:pt idx="30">
                  <c:v>5.339264853272347</c:v>
                </c:pt>
                <c:pt idx="31">
                  <c:v>5.4046263918160964</c:v>
                </c:pt>
                <c:pt idx="32">
                  <c:v>5.4621392321386333</c:v>
                </c:pt>
                <c:pt idx="33">
                  <c:v>5.5080656448471297</c:v>
                </c:pt>
                <c:pt idx="34">
                  <c:v>5.5748812468332183</c:v>
                </c:pt>
                <c:pt idx="35">
                  <c:v>5.6404151186718066</c:v>
                </c:pt>
                <c:pt idx="36">
                  <c:v>5.6409591441379199</c:v>
                </c:pt>
                <c:pt idx="37">
                  <c:v>5.6369379144560776</c:v>
                </c:pt>
                <c:pt idx="38">
                  <c:v>5.5674626975157322</c:v>
                </c:pt>
                <c:pt idx="39">
                  <c:v>5.5006544457804019</c:v>
                </c:pt>
                <c:pt idx="40">
                  <c:v>5.406482520053971</c:v>
                </c:pt>
                <c:pt idx="41">
                  <c:v>5.3205976309996617</c:v>
                </c:pt>
                <c:pt idx="42">
                  <c:v>5.2411265760874812</c:v>
                </c:pt>
                <c:pt idx="43">
                  <c:v>5.153396680053226</c:v>
                </c:pt>
                <c:pt idx="44">
                  <c:v>5.0870641770250344</c:v>
                </c:pt>
                <c:pt idx="45">
                  <c:v>5.024356490820538</c:v>
                </c:pt>
                <c:pt idx="46">
                  <c:v>4.9649323405129921</c:v>
                </c:pt>
                <c:pt idx="47">
                  <c:v>4.8897415202205483</c:v>
                </c:pt>
                <c:pt idx="48">
                  <c:v>4.8943357067946396</c:v>
                </c:pt>
                <c:pt idx="49">
                  <c:v>4.9273773127618696</c:v>
                </c:pt>
                <c:pt idx="50">
                  <c:v>4.9813393266032167</c:v>
                </c:pt>
                <c:pt idx="51">
                  <c:v>5.0056325540933626</c:v>
                </c:pt>
                <c:pt idx="52">
                  <c:v>5.0179525694092009</c:v>
                </c:pt>
                <c:pt idx="53">
                  <c:v>5.0286066552987707</c:v>
                </c:pt>
                <c:pt idx="54">
                  <c:v>5.0391282912456061</c:v>
                </c:pt>
                <c:pt idx="55">
                  <c:v>5.0437593282901112</c:v>
                </c:pt>
                <c:pt idx="56">
                  <c:v>5.0313620905200551</c:v>
                </c:pt>
                <c:pt idx="57">
                  <c:v>5.000958971150717</c:v>
                </c:pt>
                <c:pt idx="58">
                  <c:v>4.9681796364777044</c:v>
                </c:pt>
                <c:pt idx="59">
                  <c:v>4.9514827463307345</c:v>
                </c:pt>
                <c:pt idx="60">
                  <c:v>4.9409551399084073</c:v>
                </c:pt>
                <c:pt idx="61">
                  <c:v>4.9260690531356142</c:v>
                </c:pt>
                <c:pt idx="62">
                  <c:v>4.8786677148039308</c:v>
                </c:pt>
                <c:pt idx="63">
                  <c:v>4.8566020862355659</c:v>
                </c:pt>
                <c:pt idx="64">
                  <c:v>4.8703701343228705</c:v>
                </c:pt>
                <c:pt idx="65">
                  <c:v>4.8828248066977533</c:v>
                </c:pt>
                <c:pt idx="66">
                  <c:v>4.8806554767309862</c:v>
                </c:pt>
                <c:pt idx="67">
                  <c:v>4.8776003086446336</c:v>
                </c:pt>
                <c:pt idx="68">
                  <c:v>4.8786736705747673</c:v>
                </c:pt>
                <c:pt idx="69">
                  <c:v>4.8625721344256139</c:v>
                </c:pt>
                <c:pt idx="70">
                  <c:v>4.8286489091788569</c:v>
                </c:pt>
                <c:pt idx="71">
                  <c:v>4.7953271570509868</c:v>
                </c:pt>
                <c:pt idx="72">
                  <c:v>4.7354528759083321</c:v>
                </c:pt>
                <c:pt idx="73">
                  <c:v>4.6768239966993503</c:v>
                </c:pt>
                <c:pt idx="74">
                  <c:v>4.6260899491695353</c:v>
                </c:pt>
                <c:pt idx="75">
                  <c:v>4.5724479944214522</c:v>
                </c:pt>
                <c:pt idx="76">
                  <c:v>4.5260187845434965</c:v>
                </c:pt>
                <c:pt idx="77">
                  <c:v>4.4828875445806933</c:v>
                </c:pt>
                <c:pt idx="78">
                  <c:v>4.4506921222017315</c:v>
                </c:pt>
                <c:pt idx="79">
                  <c:v>4.4259219751614172</c:v>
                </c:pt>
                <c:pt idx="80">
                  <c:v>4.3992561839769211</c:v>
                </c:pt>
                <c:pt idx="81">
                  <c:v>4.3869004192641663</c:v>
                </c:pt>
                <c:pt idx="82">
                  <c:v>4.3905190455509446</c:v>
                </c:pt>
                <c:pt idx="83">
                  <c:v>4.4017163357484606</c:v>
                </c:pt>
                <c:pt idx="84">
                  <c:v>4.4239703132223589</c:v>
                </c:pt>
                <c:pt idx="85">
                  <c:v>4.4500974950441181</c:v>
                </c:pt>
                <c:pt idx="86">
                  <c:v>4.4836573103598409</c:v>
                </c:pt>
                <c:pt idx="87">
                  <c:v>4.5347543929505729</c:v>
                </c:pt>
                <c:pt idx="88">
                  <c:v>4.5783916304764301</c:v>
                </c:pt>
                <c:pt idx="89">
                  <c:v>4.6205687994386757</c:v>
                </c:pt>
                <c:pt idx="90">
                  <c:v>4.6628630935137982</c:v>
                </c:pt>
                <c:pt idx="91">
                  <c:v>4.7029958223649286</c:v>
                </c:pt>
                <c:pt idx="92">
                  <c:v>4.7521805164315589</c:v>
                </c:pt>
                <c:pt idx="93">
                  <c:v>4.8104035203328248</c:v>
                </c:pt>
                <c:pt idx="94">
                  <c:v>4.8804915352572307</c:v>
                </c:pt>
                <c:pt idx="95">
                  <c:v>4.944953357002742</c:v>
                </c:pt>
                <c:pt idx="96">
                  <c:v>5.0040832677846394</c:v>
                </c:pt>
                <c:pt idx="97">
                  <c:v>5.0639423640595389</c:v>
                </c:pt>
                <c:pt idx="98">
                  <c:v>5.125220891499235</c:v>
                </c:pt>
                <c:pt idx="99">
                  <c:v>5.1597178698004749</c:v>
                </c:pt>
                <c:pt idx="100">
                  <c:v>5.202343720224464</c:v>
                </c:pt>
                <c:pt idx="101">
                  <c:v>5.2527961630851898</c:v>
                </c:pt>
                <c:pt idx="102">
                  <c:v>5.2926198842806018</c:v>
                </c:pt>
                <c:pt idx="103">
                  <c:v>5.3368750775666021</c:v>
                </c:pt>
                <c:pt idx="104">
                  <c:v>5.3540106551717193</c:v>
                </c:pt>
                <c:pt idx="105">
                  <c:v>5.3725246915272571</c:v>
                </c:pt>
                <c:pt idx="106">
                  <c:v>5.3820458971587737</c:v>
                </c:pt>
                <c:pt idx="107">
                  <c:v>5.382753940489617</c:v>
                </c:pt>
                <c:pt idx="108">
                  <c:v>5.3994234904078207</c:v>
                </c:pt>
                <c:pt idx="109">
                  <c:v>5.4056042671278028</c:v>
                </c:pt>
                <c:pt idx="110">
                  <c:v>5.4084536978682447</c:v>
                </c:pt>
                <c:pt idx="111">
                  <c:v>5.4185448438943773</c:v>
                </c:pt>
                <c:pt idx="112">
                  <c:v>5.4082070666034587</c:v>
                </c:pt>
                <c:pt idx="113">
                  <c:v>5.3982357307775262</c:v>
                </c:pt>
                <c:pt idx="114">
                  <c:v>5.4059838654670527</c:v>
                </c:pt>
                <c:pt idx="115">
                  <c:v>5.408280145434234</c:v>
                </c:pt>
                <c:pt idx="116">
                  <c:v>5.4394570903813628</c:v>
                </c:pt>
                <c:pt idx="117">
                  <c:v>5.451948647632257</c:v>
                </c:pt>
                <c:pt idx="118">
                  <c:v>5.4413207115509215</c:v>
                </c:pt>
                <c:pt idx="119">
                  <c:v>5.4287167656080424</c:v>
                </c:pt>
                <c:pt idx="120">
                  <c:v>5.4112825257237374</c:v>
                </c:pt>
                <c:pt idx="121">
                  <c:v>5.4062977885384651</c:v>
                </c:pt>
                <c:pt idx="122">
                  <c:v>5.4043823390382526</c:v>
                </c:pt>
                <c:pt idx="123">
                  <c:v>5.4104127117166279</c:v>
                </c:pt>
                <c:pt idx="124">
                  <c:v>5.4317884899102529</c:v>
                </c:pt>
                <c:pt idx="125">
                  <c:v>5.439938345921429</c:v>
                </c:pt>
                <c:pt idx="126">
                  <c:v>5.4410735338502851</c:v>
                </c:pt>
                <c:pt idx="127">
                  <c:v>5.4480241444785635</c:v>
                </c:pt>
                <c:pt idx="128">
                  <c:v>5.4382605073617887</c:v>
                </c:pt>
                <c:pt idx="129">
                  <c:v>5.4444664689248201</c:v>
                </c:pt>
                <c:pt idx="130">
                  <c:v>5.4675094391003185</c:v>
                </c:pt>
                <c:pt idx="131">
                  <c:v>5.4917657773393742</c:v>
                </c:pt>
              </c:numCache>
            </c:numRef>
          </c:val>
          <c:smooth val="0"/>
          <c:extLst>
            <c:ext xmlns:c16="http://schemas.microsoft.com/office/drawing/2014/chart" uri="{C3380CC4-5D6E-409C-BE32-E72D297353CC}">
              <c16:uniqueId val="{00000002-E34A-4C5D-935B-3B05E4E14185}"/>
            </c:ext>
          </c:extLst>
        </c:ser>
        <c:ser>
          <c:idx val="7"/>
          <c:order val="7"/>
          <c:tx>
            <c:strRef>
              <c:f>'3. függelék'!$J$12</c:f>
              <c:strCache>
                <c:ptCount val="1"/>
                <c:pt idx="0">
                  <c:v>2020 GHG - Gompertz w. - moving average</c:v>
                </c:pt>
              </c:strCache>
            </c:strRef>
          </c:tx>
          <c:spPr>
            <a:ln w="19050" cap="rnd">
              <a:solidFill>
                <a:schemeClr val="accent4">
                  <a:lumMod val="50000"/>
                </a:schemeClr>
              </a:solidFill>
              <a:prstDash val="dash"/>
              <a:round/>
            </a:ln>
            <a:effectLst/>
          </c:spPr>
          <c:marker>
            <c:symbol val="none"/>
          </c:marker>
          <c:val>
            <c:numRef>
              <c:f>'3. függelék'!$J$14:$J$145</c:f>
              <c:numCache>
                <c:formatCode>General</c:formatCode>
                <c:ptCount val="132"/>
                <c:pt idx="14">
                  <c:v>12.188726306215949</c:v>
                </c:pt>
                <c:pt idx="15">
                  <c:v>12.303627289715445</c:v>
                </c:pt>
                <c:pt idx="16">
                  <c:v>12.461750521179713</c:v>
                </c:pt>
                <c:pt idx="17">
                  <c:v>12.606974482214858</c:v>
                </c:pt>
                <c:pt idx="18">
                  <c:v>12.730251664384607</c:v>
                </c:pt>
                <c:pt idx="19">
                  <c:v>12.885895647264805</c:v>
                </c:pt>
                <c:pt idx="20">
                  <c:v>13.032574020473142</c:v>
                </c:pt>
                <c:pt idx="21">
                  <c:v>13.208892354707199</c:v>
                </c:pt>
                <c:pt idx="22">
                  <c:v>13.307677622372788</c:v>
                </c:pt>
                <c:pt idx="23">
                  <c:v>13.423794850550724</c:v>
                </c:pt>
                <c:pt idx="24">
                  <c:v>13.435725548158386</c:v>
                </c:pt>
                <c:pt idx="25">
                  <c:v>13.440035977246149</c:v>
                </c:pt>
                <c:pt idx="26">
                  <c:v>13.833070001413365</c:v>
                </c:pt>
                <c:pt idx="27">
                  <c:v>14.236831617848933</c:v>
                </c:pt>
                <c:pt idx="28">
                  <c:v>14.662931711847749</c:v>
                </c:pt>
                <c:pt idx="29">
                  <c:v>15.029077057587514</c:v>
                </c:pt>
                <c:pt idx="30">
                  <c:v>15.38184957034148</c:v>
                </c:pt>
                <c:pt idx="31">
                  <c:v>15.723796927228683</c:v>
                </c:pt>
                <c:pt idx="32">
                  <c:v>16.045024882009486</c:v>
                </c:pt>
                <c:pt idx="33">
                  <c:v>16.336488228463239</c:v>
                </c:pt>
                <c:pt idx="34">
                  <c:v>16.688413979064496</c:v>
                </c:pt>
                <c:pt idx="35">
                  <c:v>17.067131132753428</c:v>
                </c:pt>
                <c:pt idx="36">
                  <c:v>17.13915439956779</c:v>
                </c:pt>
                <c:pt idx="37">
                  <c:v>17.205234020827735</c:v>
                </c:pt>
                <c:pt idx="38">
                  <c:v>16.923595325072611</c:v>
                </c:pt>
                <c:pt idx="39">
                  <c:v>16.641577045720489</c:v>
                </c:pt>
                <c:pt idx="40">
                  <c:v>16.302411414988637</c:v>
                </c:pt>
                <c:pt idx="41">
                  <c:v>16.009590395582851</c:v>
                </c:pt>
                <c:pt idx="42">
                  <c:v>15.745206667879847</c:v>
                </c:pt>
                <c:pt idx="43">
                  <c:v>15.44683795251224</c:v>
                </c:pt>
                <c:pt idx="44">
                  <c:v>15.192056328945721</c:v>
                </c:pt>
                <c:pt idx="45">
                  <c:v>14.983066010657348</c:v>
                </c:pt>
                <c:pt idx="46">
                  <c:v>14.770925770196207</c:v>
                </c:pt>
                <c:pt idx="47">
                  <c:v>14.463252948407963</c:v>
                </c:pt>
                <c:pt idx="48">
                  <c:v>14.506165547452607</c:v>
                </c:pt>
                <c:pt idx="49">
                  <c:v>14.609738450252333</c:v>
                </c:pt>
                <c:pt idx="50">
                  <c:v>14.795037344257226</c:v>
                </c:pt>
                <c:pt idx="51">
                  <c:v>14.918844508470963</c:v>
                </c:pt>
                <c:pt idx="52">
                  <c:v>14.966129894362219</c:v>
                </c:pt>
                <c:pt idx="53">
                  <c:v>15.024640067747896</c:v>
                </c:pt>
                <c:pt idx="54">
                  <c:v>15.061467327955775</c:v>
                </c:pt>
                <c:pt idx="55">
                  <c:v>15.095214624755373</c:v>
                </c:pt>
                <c:pt idx="56">
                  <c:v>15.074413165406074</c:v>
                </c:pt>
                <c:pt idx="57">
                  <c:v>14.947454797236642</c:v>
                </c:pt>
                <c:pt idx="58">
                  <c:v>14.846057228730203</c:v>
                </c:pt>
                <c:pt idx="59">
                  <c:v>14.776452937431236</c:v>
                </c:pt>
                <c:pt idx="60">
                  <c:v>14.721282564034938</c:v>
                </c:pt>
                <c:pt idx="61">
                  <c:v>14.639080579570349</c:v>
                </c:pt>
                <c:pt idx="62">
                  <c:v>14.476606156444799</c:v>
                </c:pt>
                <c:pt idx="63">
                  <c:v>14.398504363895459</c:v>
                </c:pt>
                <c:pt idx="64">
                  <c:v>14.447338135508522</c:v>
                </c:pt>
                <c:pt idx="65">
                  <c:v>14.487037262850015</c:v>
                </c:pt>
                <c:pt idx="66">
                  <c:v>14.490947789695364</c:v>
                </c:pt>
                <c:pt idx="67">
                  <c:v>14.479533954725953</c:v>
                </c:pt>
                <c:pt idx="68">
                  <c:v>14.484195877976097</c:v>
                </c:pt>
                <c:pt idx="69">
                  <c:v>14.422954988682827</c:v>
                </c:pt>
                <c:pt idx="70">
                  <c:v>14.301221119444349</c:v>
                </c:pt>
                <c:pt idx="71">
                  <c:v>14.196479305831966</c:v>
                </c:pt>
                <c:pt idx="72">
                  <c:v>14.031932217842433</c:v>
                </c:pt>
                <c:pt idx="73">
                  <c:v>13.878403371786222</c:v>
                </c:pt>
                <c:pt idx="74">
                  <c:v>13.691119653211553</c:v>
                </c:pt>
                <c:pt idx="75">
                  <c:v>13.474953027090846</c:v>
                </c:pt>
                <c:pt idx="76">
                  <c:v>13.272115474918014</c:v>
                </c:pt>
                <c:pt idx="77">
                  <c:v>13.07158292188984</c:v>
                </c:pt>
                <c:pt idx="78">
                  <c:v>12.912600577606554</c:v>
                </c:pt>
                <c:pt idx="79">
                  <c:v>12.770683257850671</c:v>
                </c:pt>
                <c:pt idx="80">
                  <c:v>12.625876386459673</c:v>
                </c:pt>
                <c:pt idx="81">
                  <c:v>12.55516574620891</c:v>
                </c:pt>
                <c:pt idx="82">
                  <c:v>12.536285343145579</c:v>
                </c:pt>
                <c:pt idx="83">
                  <c:v>12.544403671008189</c:v>
                </c:pt>
                <c:pt idx="84">
                  <c:v>12.585203767585051</c:v>
                </c:pt>
                <c:pt idx="85">
                  <c:v>12.637732271462998</c:v>
                </c:pt>
                <c:pt idx="86">
                  <c:v>12.706627786672357</c:v>
                </c:pt>
                <c:pt idx="87">
                  <c:v>12.842384975638641</c:v>
                </c:pt>
                <c:pt idx="88">
                  <c:v>12.955141184516233</c:v>
                </c:pt>
                <c:pt idx="89">
                  <c:v>13.056456329727986</c:v>
                </c:pt>
                <c:pt idx="90">
                  <c:v>13.164841057901667</c:v>
                </c:pt>
                <c:pt idx="91">
                  <c:v>13.269922597082751</c:v>
                </c:pt>
                <c:pt idx="92">
                  <c:v>13.440933035403111</c:v>
                </c:pt>
                <c:pt idx="93">
                  <c:v>13.636730937492574</c:v>
                </c:pt>
                <c:pt idx="94">
                  <c:v>13.855491916134605</c:v>
                </c:pt>
                <c:pt idx="95">
                  <c:v>14.050805634416063</c:v>
                </c:pt>
                <c:pt idx="96">
                  <c:v>14.226904928345746</c:v>
                </c:pt>
                <c:pt idx="97">
                  <c:v>14.41824915733903</c:v>
                </c:pt>
                <c:pt idx="98">
                  <c:v>14.631419647253471</c:v>
                </c:pt>
                <c:pt idx="99">
                  <c:v>14.737370698094388</c:v>
                </c:pt>
                <c:pt idx="100">
                  <c:v>14.8963954923617</c:v>
                </c:pt>
                <c:pt idx="101">
                  <c:v>15.075989806672258</c:v>
                </c:pt>
                <c:pt idx="102">
                  <c:v>15.212103358346473</c:v>
                </c:pt>
                <c:pt idx="103">
                  <c:v>15.347104124516415</c:v>
                </c:pt>
                <c:pt idx="104">
                  <c:v>15.3559633327373</c:v>
                </c:pt>
                <c:pt idx="105">
                  <c:v>15.370002839069688</c:v>
                </c:pt>
                <c:pt idx="106">
                  <c:v>15.346176803260429</c:v>
                </c:pt>
                <c:pt idx="107">
                  <c:v>15.30209447641929</c:v>
                </c:pt>
                <c:pt idx="108">
                  <c:v>15.311737581810716</c:v>
                </c:pt>
                <c:pt idx="109">
                  <c:v>15.275216539372513</c:v>
                </c:pt>
                <c:pt idx="110">
                  <c:v>15.229987024898159</c:v>
                </c:pt>
                <c:pt idx="111">
                  <c:v>15.230086822706426</c:v>
                </c:pt>
                <c:pt idx="112">
                  <c:v>15.125333867763677</c:v>
                </c:pt>
                <c:pt idx="113">
                  <c:v>15.025390615463262</c:v>
                </c:pt>
                <c:pt idx="114">
                  <c:v>14.971809186257104</c:v>
                </c:pt>
                <c:pt idx="115">
                  <c:v>14.918728990531211</c:v>
                </c:pt>
                <c:pt idx="116">
                  <c:v>14.971319092168066</c:v>
                </c:pt>
                <c:pt idx="117">
                  <c:v>14.955452443375158</c:v>
                </c:pt>
                <c:pt idx="118">
                  <c:v>14.881459076221104</c:v>
                </c:pt>
                <c:pt idx="119">
                  <c:v>14.825436633860726</c:v>
                </c:pt>
                <c:pt idx="120">
                  <c:v>14.75882159296863</c:v>
                </c:pt>
                <c:pt idx="121">
                  <c:v>14.721832768965971</c:v>
                </c:pt>
                <c:pt idx="122">
                  <c:v>14.685285052109029</c:v>
                </c:pt>
                <c:pt idx="123">
                  <c:v>14.661439536307608</c:v>
                </c:pt>
                <c:pt idx="124">
                  <c:v>14.712072465115147</c:v>
                </c:pt>
                <c:pt idx="125">
                  <c:v>14.725269681329046</c:v>
                </c:pt>
                <c:pt idx="126">
                  <c:v>14.723015405695309</c:v>
                </c:pt>
                <c:pt idx="127">
                  <c:v>14.730032092014266</c:v>
                </c:pt>
                <c:pt idx="128">
                  <c:v>14.687956521012509</c:v>
                </c:pt>
                <c:pt idx="129">
                  <c:v>14.722704136622882</c:v>
                </c:pt>
                <c:pt idx="130">
                  <c:v>14.81510221466965</c:v>
                </c:pt>
                <c:pt idx="131">
                  <c:v>14.898084079879615</c:v>
                </c:pt>
              </c:numCache>
            </c:numRef>
          </c:val>
          <c:smooth val="0"/>
          <c:extLst>
            <c:ext xmlns:c16="http://schemas.microsoft.com/office/drawing/2014/chart" uri="{C3380CC4-5D6E-409C-BE32-E72D297353CC}">
              <c16:uniqueId val="{00000003-E34A-4C5D-935B-3B05E4E14185}"/>
            </c:ext>
          </c:extLst>
        </c:ser>
        <c:dLbls>
          <c:showLegendKey val="0"/>
          <c:showVal val="0"/>
          <c:showCatName val="0"/>
          <c:showSerName val="0"/>
          <c:showPercent val="0"/>
          <c:showBubbleSize val="0"/>
        </c:dLbls>
        <c:marker val="1"/>
        <c:smooth val="0"/>
        <c:axId val="993490592"/>
        <c:axId val="993490920"/>
        <c:extLst>
          <c:ext xmlns:c15="http://schemas.microsoft.com/office/drawing/2012/chart" uri="{02D57815-91ED-43cb-92C2-25804820EDAC}">
            <c15:filteredLineSeries>
              <c15:ser>
                <c:idx val="2"/>
                <c:order val="0"/>
                <c:tx>
                  <c:strRef>
                    <c:extLst>
                      <c:ext uri="{02D57815-91ED-43cb-92C2-25804820EDAC}">
                        <c15:formulaRef>
                          <c15:sqref>'3. függelék'!$C$12</c15:sqref>
                        </c15:formulaRef>
                      </c:ext>
                    </c:extLst>
                    <c:strCache>
                      <c:ptCount val="1"/>
                      <c:pt idx="0">
                        <c:v>2019 GHG - Linear weighting</c:v>
                      </c:pt>
                    </c:strCache>
                  </c:strRef>
                </c:tx>
                <c:spPr>
                  <a:ln w="12700" cap="rnd">
                    <a:solidFill>
                      <a:schemeClr val="accent5">
                        <a:lumMod val="75000"/>
                      </a:schemeClr>
                    </a:solidFill>
                    <a:round/>
                  </a:ln>
                  <a:effectLst/>
                </c:spPr>
                <c:marker>
                  <c:symbol val="none"/>
                </c:marker>
                <c:cat>
                  <c:strRef>
                    <c:extLst>
                      <c:ext uri="{02D57815-91ED-43cb-92C2-25804820EDAC}">
                        <c15:formulaRef>
                          <c15:sqref>[169]x!$F$13:$F$144</c15:sqref>
                        </c15:formulaRef>
                      </c:ext>
                    </c:extLst>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extLst>
                      <c:ext uri="{02D57815-91ED-43cb-92C2-25804820EDAC}">
                        <c15:formulaRef>
                          <c15:sqref>'3. függelék'!$C$14:$C$145</c15:sqref>
                        </c15:formulaRef>
                      </c:ext>
                    </c:extLst>
                    <c:numCache>
                      <c:formatCode>General</c:formatCode>
                      <c:ptCount val="132"/>
                      <c:pt idx="3">
                        <c:v>8.1752512718688948</c:v>
                      </c:pt>
                      <c:pt idx="4">
                        <c:v>7.729529363188778</c:v>
                      </c:pt>
                      <c:pt idx="5">
                        <c:v>7.7977193836444165</c:v>
                      </c:pt>
                      <c:pt idx="6">
                        <c:v>7.9029324710302902</c:v>
                      </c:pt>
                      <c:pt idx="7">
                        <c:v>7.9137676411393185</c:v>
                      </c:pt>
                      <c:pt idx="8">
                        <c:v>8.0770964078586793</c:v>
                      </c:pt>
                      <c:pt idx="9">
                        <c:v>8.1613884270903139</c:v>
                      </c:pt>
                      <c:pt idx="10">
                        <c:v>8.1140610215533933</c:v>
                      </c:pt>
                      <c:pt idx="11">
                        <c:v>8.0569747236575147</c:v>
                      </c:pt>
                      <c:pt idx="12">
                        <c:v>8.591369383898142</c:v>
                      </c:pt>
                      <c:pt idx="13">
                        <c:v>8.4107184808356088</c:v>
                      </c:pt>
                      <c:pt idx="14">
                        <c:v>8.3840734353177009</c:v>
                      </c:pt>
                      <c:pt idx="15">
                        <c:v>8.363190380182445</c:v>
                      </c:pt>
                      <c:pt idx="16">
                        <c:v>8.2717980100344395</c:v>
                      </c:pt>
                      <c:pt idx="17">
                        <c:v>8.1989283127992216</c:v>
                      </c:pt>
                      <c:pt idx="18">
                        <c:v>8.0510729389806546</c:v>
                      </c:pt>
                      <c:pt idx="19">
                        <c:v>8.1141574699995509</c:v>
                      </c:pt>
                      <c:pt idx="20">
                        <c:v>8.1280148955058262</c:v>
                      </c:pt>
                      <c:pt idx="21">
                        <c:v>8.4646829280413236</c:v>
                      </c:pt>
                      <c:pt idx="22">
                        <c:v>8.0422077053284742</c:v>
                      </c:pt>
                      <c:pt idx="23">
                        <c:v>8.257651038772309</c:v>
                      </c:pt>
                      <c:pt idx="24">
                        <c:v>8.3150267053744216</c:v>
                      </c:pt>
                      <c:pt idx="25">
                        <c:v>8.078615932366775</c:v>
                      </c:pt>
                      <c:pt idx="26">
                        <c:v>9.5314938523720318</c:v>
                      </c:pt>
                      <c:pt idx="27">
                        <c:v>9.6529103981110769</c:v>
                      </c:pt>
                      <c:pt idx="28">
                        <c:v>9.8164272088706976</c:v>
                      </c:pt>
                      <c:pt idx="29">
                        <c:v>9.5247164320985043</c:v>
                      </c:pt>
                      <c:pt idx="30">
                        <c:v>9.3866722446433144</c:v>
                      </c:pt>
                      <c:pt idx="31">
                        <c:v>9.5326057276752412</c:v>
                      </c:pt>
                      <c:pt idx="32">
                        <c:v>9.3637640111339273</c:v>
                      </c:pt>
                      <c:pt idx="33">
                        <c:v>9.4272116097621605</c:v>
                      </c:pt>
                      <c:pt idx="34">
                        <c:v>9.3512774382948258</c:v>
                      </c:pt>
                      <c:pt idx="35">
                        <c:v>9.5775105313469826</c:v>
                      </c:pt>
                      <c:pt idx="36">
                        <c:v>8.3246991475476992</c:v>
                      </c:pt>
                      <c:pt idx="37">
                        <c:v>7.9852572256285406</c:v>
                      </c:pt>
                      <c:pt idx="38">
                        <c:v>7.9888342756366946</c:v>
                      </c:pt>
                      <c:pt idx="39">
                        <c:v>8.2025595046899831</c:v>
                      </c:pt>
                      <c:pt idx="40">
                        <c:v>7.8445662174222424</c:v>
                      </c:pt>
                      <c:pt idx="41">
                        <c:v>7.7242875770975523</c:v>
                      </c:pt>
                      <c:pt idx="42">
                        <c:v>7.7282717039363069</c:v>
                      </c:pt>
                      <c:pt idx="43">
                        <c:v>7.761266036891425</c:v>
                      </c:pt>
                      <c:pt idx="44">
                        <c:v>8.0478121953290263</c:v>
                      </c:pt>
                      <c:pt idx="45">
                        <c:v>8.2135388829939782</c:v>
                      </c:pt>
                      <c:pt idx="46">
                        <c:v>8.232492496684463</c:v>
                      </c:pt>
                      <c:pt idx="47">
                        <c:v>8.2927048806841821</c:v>
                      </c:pt>
                      <c:pt idx="48">
                        <c:v>8.5298527999015317</c:v>
                      </c:pt>
                      <c:pt idx="49">
                        <c:v>8.7423524599239357</c:v>
                      </c:pt>
                      <c:pt idx="50">
                        <c:v>8.9873876462976625</c:v>
                      </c:pt>
                      <c:pt idx="51">
                        <c:v>8.6259288110249788</c:v>
                      </c:pt>
                      <c:pt idx="52">
                        <c:v>8.1204387714485637</c:v>
                      </c:pt>
                      <c:pt idx="53">
                        <c:v>7.9815086319852817</c:v>
                      </c:pt>
                      <c:pt idx="54">
                        <c:v>7.9582121880974883</c:v>
                      </c:pt>
                      <c:pt idx="55">
                        <c:v>7.8737097499603159</c:v>
                      </c:pt>
                      <c:pt idx="56">
                        <c:v>7.8784337932819355</c:v>
                      </c:pt>
                      <c:pt idx="57">
                        <c:v>7.7709702481600322</c:v>
                      </c:pt>
                      <c:pt idx="58">
                        <c:v>7.7178304404138212</c:v>
                      </c:pt>
                      <c:pt idx="59">
                        <c:v>7.9891228057110437</c:v>
                      </c:pt>
                      <c:pt idx="60">
                        <c:v>8.333945615128096</c:v>
                      </c:pt>
                      <c:pt idx="61">
                        <c:v>8.4445010973340651</c:v>
                      </c:pt>
                      <c:pt idx="62">
                        <c:v>8.2398315138160729</c:v>
                      </c:pt>
                      <c:pt idx="63">
                        <c:v>8.2368188498399366</c:v>
                      </c:pt>
                      <c:pt idx="64">
                        <c:v>8.3018464464583897</c:v>
                      </c:pt>
                      <c:pt idx="65">
                        <c:v>8.1650178964687239</c:v>
                      </c:pt>
                      <c:pt idx="66">
                        <c:v>7.9246674883947019</c:v>
                      </c:pt>
                      <c:pt idx="67">
                        <c:v>7.8256471115095803</c:v>
                      </c:pt>
                      <c:pt idx="68">
                        <c:v>7.8958304015678413</c:v>
                      </c:pt>
                      <c:pt idx="69">
                        <c:v>7.4617085475729343</c:v>
                      </c:pt>
                      <c:pt idx="70">
                        <c:v>7.0733324910369975</c:v>
                      </c:pt>
                      <c:pt idx="71">
                        <c:v>7.3387477915778376</c:v>
                      </c:pt>
                      <c:pt idx="72">
                        <c:v>7.1517172847237065</c:v>
                      </c:pt>
                      <c:pt idx="73">
                        <c:v>7.2659063317195089</c:v>
                      </c:pt>
                      <c:pt idx="74">
                        <c:v>7.2100638283923058</c:v>
                      </c:pt>
                      <c:pt idx="75">
                        <c:v>7.2557089542599043</c:v>
                      </c:pt>
                      <c:pt idx="76">
                        <c:v>7.4354213205012929</c:v>
                      </c:pt>
                      <c:pt idx="77">
                        <c:v>7.3332190054296875</c:v>
                      </c:pt>
                      <c:pt idx="78">
                        <c:v>7.2599453262274238</c:v>
                      </c:pt>
                      <c:pt idx="79">
                        <c:v>7.2976970580314768</c:v>
                      </c:pt>
                      <c:pt idx="80">
                        <c:v>7.3213208545432185</c:v>
                      </c:pt>
                      <c:pt idx="81">
                        <c:v>7.2066276880093429</c:v>
                      </c:pt>
                      <c:pt idx="82">
                        <c:v>7.1623555839458275</c:v>
                      </c:pt>
                      <c:pt idx="83">
                        <c:v>7.5389961173822959</c:v>
                      </c:pt>
                      <c:pt idx="84">
                        <c:v>7.5747342453074396</c:v>
                      </c:pt>
                      <c:pt idx="85">
                        <c:v>7.7537684307424808</c:v>
                      </c:pt>
                      <c:pt idx="86">
                        <c:v>7.8449803760794818</c:v>
                      </c:pt>
                      <c:pt idx="87">
                        <c:v>8.2183633276142771</c:v>
                      </c:pt>
                      <c:pt idx="88">
                        <c:v>8.2439000546880923</c:v>
                      </c:pt>
                      <c:pt idx="89">
                        <c:v>8.1216438562951723</c:v>
                      </c:pt>
                      <c:pt idx="90">
                        <c:v>8.0675017932007442</c:v>
                      </c:pt>
                      <c:pt idx="91">
                        <c:v>8.073746952725374</c:v>
                      </c:pt>
                      <c:pt idx="92">
                        <c:v>8.2772637898244064</c:v>
                      </c:pt>
                      <c:pt idx="93">
                        <c:v>8.2853920811826676</c:v>
                      </c:pt>
                      <c:pt idx="94">
                        <c:v>8.4535465692386946</c:v>
                      </c:pt>
                      <c:pt idx="95">
                        <c:v>8.7015972236779557</c:v>
                      </c:pt>
                      <c:pt idx="96">
                        <c:v>8.6615107221563861</c:v>
                      </c:pt>
                      <c:pt idx="97">
                        <c:v>8.7997774059937086</c:v>
                      </c:pt>
                      <c:pt idx="98">
                        <c:v>8.8961845703871472</c:v>
                      </c:pt>
                      <c:pt idx="99">
                        <c:v>8.7097571297588292</c:v>
                      </c:pt>
                      <c:pt idx="100">
                        <c:v>8.8914496153108953</c:v>
                      </c:pt>
                      <c:pt idx="101">
                        <c:v>8.9339122866385416</c:v>
                      </c:pt>
                      <c:pt idx="102">
                        <c:v>8.7311862995405978</c:v>
                      </c:pt>
                      <c:pt idx="103">
                        <c:v>8.8500352831593929</c:v>
                      </c:pt>
                      <c:pt idx="104">
                        <c:v>8.498801166925924</c:v>
                      </c:pt>
                      <c:pt idx="105">
                        <c:v>8.5858287869237895</c:v>
                      </c:pt>
                      <c:pt idx="106">
                        <c:v>8.6388567694680276</c:v>
                      </c:pt>
                      <c:pt idx="107">
                        <c:v>8.7156877183720489</c:v>
                      </c:pt>
                      <c:pt idx="108">
                        <c:v>8.9827506072636112</c:v>
                      </c:pt>
                      <c:pt idx="109">
                        <c:v>8.9540407111958817</c:v>
                      </c:pt>
                      <c:pt idx="110">
                        <c:v>8.984315213216238</c:v>
                      </c:pt>
                      <c:pt idx="111">
                        <c:v>8.9932149644211989</c:v>
                      </c:pt>
                      <c:pt idx="112">
                        <c:v>8.8108305587952707</c:v>
                      </c:pt>
                      <c:pt idx="113">
                        <c:v>8.8760335762397986</c:v>
                      </c:pt>
                      <c:pt idx="114">
                        <c:v>8.9767092143791132</c:v>
                      </c:pt>
                      <c:pt idx="115">
                        <c:v>8.9671067203363659</c:v>
                      </c:pt>
                      <c:pt idx="116">
                        <c:v>9.1461341384301917</c:v>
                      </c:pt>
                      <c:pt idx="117">
                        <c:v>8.9151740326389159</c:v>
                      </c:pt>
                      <c:pt idx="118">
                        <c:v>8.4997646848571833</c:v>
                      </c:pt>
                      <c:pt idx="119">
                        <c:v>8.5455447412885448</c:v>
                      </c:pt>
                      <c:pt idx="120">
                        <c:v>8.6960962360548262</c:v>
                      </c:pt>
                      <c:pt idx="121">
                        <c:v>8.8962548109921809</c:v>
                      </c:pt>
                      <c:pt idx="122">
                        <c:v>8.9946399854346026</c:v>
                      </c:pt>
                      <c:pt idx="123">
                        <c:v>9.1270438092325836</c:v>
                      </c:pt>
                      <c:pt idx="124">
                        <c:v>9.2296993935270475</c:v>
                      </c:pt>
                      <c:pt idx="125">
                        <c:v>9.0452444993741299</c:v>
                      </c:pt>
                      <c:pt idx="126">
                        <c:v>9.0234652172558469</c:v>
                      </c:pt>
                      <c:pt idx="127">
                        <c:v>9.1147261421625139</c:v>
                      </c:pt>
                      <c:pt idx="128">
                        <c:v>9.0119389427718275</c:v>
                      </c:pt>
                      <c:pt idx="129">
                        <c:v>9.0660693531402536</c:v>
                      </c:pt>
                      <c:pt idx="130">
                        <c:v>9.0043098508637183</c:v>
                      </c:pt>
                      <c:pt idx="131">
                        <c:v>9.0590186373467443</c:v>
                      </c:pt>
                    </c:numCache>
                  </c:numRef>
                </c:val>
                <c:smooth val="0"/>
                <c:extLst>
                  <c:ext xmlns:c16="http://schemas.microsoft.com/office/drawing/2014/chart" uri="{C3380CC4-5D6E-409C-BE32-E72D297353CC}">
                    <c16:uniqueId val="{00000005-E34A-4C5D-935B-3B05E4E14185}"/>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'3. függelék'!$E$12</c15:sqref>
                        </c15:formulaRef>
                      </c:ext>
                    </c:extLst>
                    <c:strCache>
                      <c:ptCount val="1"/>
                      <c:pt idx="0">
                        <c:v>2019 GHG - Gompertz weighting</c:v>
                      </c:pt>
                    </c:strCache>
                  </c:strRef>
                </c:tx>
                <c:spPr>
                  <a:ln w="12700"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[169]x!$F$13:$F$144</c15:sqref>
                        </c15:formulaRef>
                      </c:ext>
                    </c:extLst>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extLst xmlns:c15="http://schemas.microsoft.com/office/drawing/2012/chart">
                      <c:ext xmlns:c15="http://schemas.microsoft.com/office/drawing/2012/chart" uri="{02D57815-91ED-43cb-92C2-25804820EDAC}">
                        <c15:formulaRef>
                          <c15:sqref>'3. függelék'!$E$14:$E$145</c15:sqref>
                        </c15:formulaRef>
                      </c:ext>
                    </c:extLst>
                    <c:numCache>
                      <c:formatCode>General</c:formatCode>
                      <c:ptCount val="132"/>
                      <c:pt idx="3">
                        <c:v>11.911443694275842</c:v>
                      </c:pt>
                      <c:pt idx="4">
                        <c:v>11.369776335188162</c:v>
                      </c:pt>
                      <c:pt idx="5">
                        <c:v>11.54916153481258</c:v>
                      </c:pt>
                      <c:pt idx="6">
                        <c:v>11.657305933460883</c:v>
                      </c:pt>
                      <c:pt idx="7">
                        <c:v>11.763949057982522</c:v>
                      </c:pt>
                      <c:pt idx="8">
                        <c:v>12.057281533954473</c:v>
                      </c:pt>
                      <c:pt idx="9">
                        <c:v>12.324166762860475</c:v>
                      </c:pt>
                      <c:pt idx="10">
                        <c:v>12.236891281477973</c:v>
                      </c:pt>
                      <c:pt idx="11">
                        <c:v>12.365346545665425</c:v>
                      </c:pt>
                      <c:pt idx="12">
                        <c:v>13.507745660890121</c:v>
                      </c:pt>
                      <c:pt idx="13">
                        <c:v>13.375517681951193</c:v>
                      </c:pt>
                      <c:pt idx="14">
                        <c:v>13.378339674534907</c:v>
                      </c:pt>
                      <c:pt idx="15">
                        <c:v>13.44325003601419</c:v>
                      </c:pt>
                      <c:pt idx="16">
                        <c:v>13.420979534313126</c:v>
                      </c:pt>
                      <c:pt idx="17">
                        <c:v>13.39582745321656</c:v>
                      </c:pt>
                      <c:pt idx="18">
                        <c:v>13.236263639774334</c:v>
                      </c:pt>
                      <c:pt idx="19">
                        <c:v>13.691999092954562</c:v>
                      </c:pt>
                      <c:pt idx="20">
                        <c:v>13.878572742062294</c:v>
                      </c:pt>
                      <c:pt idx="21">
                        <c:v>14.439683808192591</c:v>
                      </c:pt>
                      <c:pt idx="22">
                        <c:v>13.405417717897411</c:v>
                      </c:pt>
                      <c:pt idx="23">
                        <c:v>13.734187055001639</c:v>
                      </c:pt>
                      <c:pt idx="24">
                        <c:v>13.719251943618721</c:v>
                      </c:pt>
                      <c:pt idx="25">
                        <c:v>13.484539355412528</c:v>
                      </c:pt>
                      <c:pt idx="26">
                        <c:v>18.119141178505647</c:v>
                      </c:pt>
                      <c:pt idx="27">
                        <c:v>18.27682173581973</c:v>
                      </c:pt>
                      <c:pt idx="28">
                        <c:v>18.528233558547701</c:v>
                      </c:pt>
                      <c:pt idx="29">
                        <c:v>17.806040830713307</c:v>
                      </c:pt>
                      <c:pt idx="30">
                        <c:v>17.532854304657164</c:v>
                      </c:pt>
                      <c:pt idx="31">
                        <c:v>17.845047864490031</c:v>
                      </c:pt>
                      <c:pt idx="32">
                        <c:v>17.730593378137019</c:v>
                      </c:pt>
                      <c:pt idx="33">
                        <c:v>17.88474797163531</c:v>
                      </c:pt>
                      <c:pt idx="34">
                        <c:v>17.608322935496933</c:v>
                      </c:pt>
                      <c:pt idx="35">
                        <c:v>18.357697710916021</c:v>
                      </c:pt>
                      <c:pt idx="36">
                        <c:v>14.674942938074354</c:v>
                      </c:pt>
                      <c:pt idx="37">
                        <c:v>14.359960417106135</c:v>
                      </c:pt>
                      <c:pt idx="38">
                        <c:v>14.54746466027389</c:v>
                      </c:pt>
                      <c:pt idx="39">
                        <c:v>14.768436776371576</c:v>
                      </c:pt>
                      <c:pt idx="40">
                        <c:v>14.396746013781192</c:v>
                      </c:pt>
                      <c:pt idx="41">
                        <c:v>14.185180265066247</c:v>
                      </c:pt>
                      <c:pt idx="42">
                        <c:v>14.239710752711757</c:v>
                      </c:pt>
                      <c:pt idx="43">
                        <c:v>14.245087642066464</c:v>
                      </c:pt>
                      <c:pt idx="44">
                        <c:v>14.759485723926371</c:v>
                      </c:pt>
                      <c:pt idx="45">
                        <c:v>15.587714673926156</c:v>
                      </c:pt>
                      <c:pt idx="46">
                        <c:v>15.288899132392956</c:v>
                      </c:pt>
                      <c:pt idx="47">
                        <c:v>15.067758414347947</c:v>
                      </c:pt>
                      <c:pt idx="48">
                        <c:v>15.266000446665048</c:v>
                      </c:pt>
                      <c:pt idx="49">
                        <c:v>15.664085771129068</c:v>
                      </c:pt>
                      <c:pt idx="50">
                        <c:v>16.856043799794744</c:v>
                      </c:pt>
                      <c:pt idx="51">
                        <c:v>16.296643175259138</c:v>
                      </c:pt>
                      <c:pt idx="52">
                        <c:v>14.941989782466747</c:v>
                      </c:pt>
                      <c:pt idx="53">
                        <c:v>14.908954089349763</c:v>
                      </c:pt>
                      <c:pt idx="54">
                        <c:v>14.71829130672748</c:v>
                      </c:pt>
                      <c:pt idx="55">
                        <c:v>14.673987392324655</c:v>
                      </c:pt>
                      <c:pt idx="56">
                        <c:v>14.56872673605325</c:v>
                      </c:pt>
                      <c:pt idx="57">
                        <c:v>14.181101724154638</c:v>
                      </c:pt>
                      <c:pt idx="58">
                        <c:v>14.183040855526214</c:v>
                      </c:pt>
                      <c:pt idx="59">
                        <c:v>14.282469561574477</c:v>
                      </c:pt>
                      <c:pt idx="60">
                        <c:v>14.63488271724389</c:v>
                      </c:pt>
                      <c:pt idx="61">
                        <c:v>14.692448075698536</c:v>
                      </c:pt>
                      <c:pt idx="62">
                        <c:v>14.937777137811977</c:v>
                      </c:pt>
                      <c:pt idx="63">
                        <c:v>15.339744576496722</c:v>
                      </c:pt>
                      <c:pt idx="64">
                        <c:v>15.496970244359265</c:v>
                      </c:pt>
                      <c:pt idx="65">
                        <c:v>15.379109606525937</c:v>
                      </c:pt>
                      <c:pt idx="66">
                        <c:v>14.785245911610865</c:v>
                      </c:pt>
                      <c:pt idx="67">
                        <c:v>14.5599592986201</c:v>
                      </c:pt>
                      <c:pt idx="68">
                        <c:v>14.639895899930828</c:v>
                      </c:pt>
                      <c:pt idx="69">
                        <c:v>13.509300417652796</c:v>
                      </c:pt>
                      <c:pt idx="70">
                        <c:v>12.811203690650744</c:v>
                      </c:pt>
                      <c:pt idx="71">
                        <c:v>13.101976933742558</c:v>
                      </c:pt>
                      <c:pt idx="72">
                        <c:v>12.7277578471976</c:v>
                      </c:pt>
                      <c:pt idx="73">
                        <c:v>12.888079013752431</c:v>
                      </c:pt>
                      <c:pt idx="74">
                        <c:v>12.710627564901818</c:v>
                      </c:pt>
                      <c:pt idx="75">
                        <c:v>12.780993131788948</c:v>
                      </c:pt>
                      <c:pt idx="76">
                        <c:v>13.054366669589646</c:v>
                      </c:pt>
                      <c:pt idx="77">
                        <c:v>12.918958673276078</c:v>
                      </c:pt>
                      <c:pt idx="78">
                        <c:v>12.814238695342484</c:v>
                      </c:pt>
                      <c:pt idx="79">
                        <c:v>12.787466478584644</c:v>
                      </c:pt>
                      <c:pt idx="80">
                        <c:v>12.804830832287095</c:v>
                      </c:pt>
                      <c:pt idx="81">
                        <c:v>12.606213365708587</c:v>
                      </c:pt>
                      <c:pt idx="82">
                        <c:v>12.582834864025697</c:v>
                      </c:pt>
                      <c:pt idx="83">
                        <c:v>13.152909551432934</c:v>
                      </c:pt>
                      <c:pt idx="84">
                        <c:v>13.204998854252795</c:v>
                      </c:pt>
                      <c:pt idx="85">
                        <c:v>13.471319075972335</c:v>
                      </c:pt>
                      <c:pt idx="86">
                        <c:v>13.510805368540002</c:v>
                      </c:pt>
                      <c:pt idx="87">
                        <c:v>14.338628704192224</c:v>
                      </c:pt>
                      <c:pt idx="88">
                        <c:v>14.321509231728205</c:v>
                      </c:pt>
                      <c:pt idx="89">
                        <c:v>14.061829206273623</c:v>
                      </c:pt>
                      <c:pt idx="90">
                        <c:v>14.061269343660426</c:v>
                      </c:pt>
                      <c:pt idx="91">
                        <c:v>14.014448666261526</c:v>
                      </c:pt>
                      <c:pt idx="92">
                        <c:v>14.762905375577256</c:v>
                      </c:pt>
                      <c:pt idx="93">
                        <c:v>14.864146068394298</c:v>
                      </c:pt>
                      <c:pt idx="94">
                        <c:v>15.140432031107141</c:v>
                      </c:pt>
                      <c:pt idx="95">
                        <c:v>15.443827855974193</c:v>
                      </c:pt>
                      <c:pt idx="96">
                        <c:v>15.284981022036062</c:v>
                      </c:pt>
                      <c:pt idx="97">
                        <c:v>15.707644195155718</c:v>
                      </c:pt>
                      <c:pt idx="98">
                        <c:v>15.969988058407687</c:v>
                      </c:pt>
                      <c:pt idx="99">
                        <c:v>15.510132842690627</c:v>
                      </c:pt>
                      <c:pt idx="100">
                        <c:v>16.147980487147549</c:v>
                      </c:pt>
                      <c:pt idx="101">
                        <c:v>16.176532080418824</c:v>
                      </c:pt>
                      <c:pt idx="102">
                        <c:v>15.670670586466221</c:v>
                      </c:pt>
                      <c:pt idx="103">
                        <c:v>15.629315349115011</c:v>
                      </c:pt>
                      <c:pt idx="104">
                        <c:v>14.850945793890455</c:v>
                      </c:pt>
                      <c:pt idx="105">
                        <c:v>15.028551292817127</c:v>
                      </c:pt>
                      <c:pt idx="106">
                        <c:v>14.869049442349649</c:v>
                      </c:pt>
                      <c:pt idx="107">
                        <c:v>14.882109662261399</c:v>
                      </c:pt>
                      <c:pt idx="108">
                        <c:v>15.366107010803628</c:v>
                      </c:pt>
                      <c:pt idx="109">
                        <c:v>15.234585268738959</c:v>
                      </c:pt>
                      <c:pt idx="110">
                        <c:v>15.397598457435786</c:v>
                      </c:pt>
                      <c:pt idx="111">
                        <c:v>15.503048625007814</c:v>
                      </c:pt>
                      <c:pt idx="112">
                        <c:v>14.873562404021227</c:v>
                      </c:pt>
                      <c:pt idx="113">
                        <c:v>14.946968762698894</c:v>
                      </c:pt>
                      <c:pt idx="114">
                        <c:v>15.013739247912234</c:v>
                      </c:pt>
                      <c:pt idx="115">
                        <c:v>14.973126235913259</c:v>
                      </c:pt>
                      <c:pt idx="116">
                        <c:v>15.472824107280001</c:v>
                      </c:pt>
                      <c:pt idx="117">
                        <c:v>14.876318165000683</c:v>
                      </c:pt>
                      <c:pt idx="118">
                        <c:v>14.090318898253038</c:v>
                      </c:pt>
                      <c:pt idx="119">
                        <c:v>14.313668212359049</c:v>
                      </c:pt>
                      <c:pt idx="120">
                        <c:v>14.627318059892383</c:v>
                      </c:pt>
                      <c:pt idx="121">
                        <c:v>14.844309359532936</c:v>
                      </c:pt>
                      <c:pt idx="122">
                        <c:v>14.986792993929235</c:v>
                      </c:pt>
                      <c:pt idx="123">
                        <c:v>15.212563736313248</c:v>
                      </c:pt>
                      <c:pt idx="124">
                        <c:v>15.490681995013627</c:v>
                      </c:pt>
                      <c:pt idx="125">
                        <c:v>15.112827608241941</c:v>
                      </c:pt>
                      <c:pt idx="126">
                        <c:v>15.006687819438397</c:v>
                      </c:pt>
                      <c:pt idx="127">
                        <c:v>15.080891586661188</c:v>
                      </c:pt>
                      <c:pt idx="128">
                        <c:v>14.969251062364242</c:v>
                      </c:pt>
                      <c:pt idx="129">
                        <c:v>15.281295486810992</c:v>
                      </c:pt>
                      <c:pt idx="130">
                        <c:v>15.222825436863774</c:v>
                      </c:pt>
                      <c:pt idx="131">
                        <c:v>15.311800977806971</c:v>
                      </c:pt>
                    </c:numCache>
                  </c:numRef>
                </c:val>
                <c:smooth val="0"/>
                <c:extLst xmlns:c15="http://schemas.microsoft.com/office/drawing/2012/chart">
                  <c:ext xmlns:c16="http://schemas.microsoft.com/office/drawing/2014/chart" uri="{C3380CC4-5D6E-409C-BE32-E72D297353CC}">
                    <c16:uniqueId val="{00000006-E34A-4C5D-935B-3B05E4E14185}"/>
                  </c:ext>
                </c:extLst>
              </c15:ser>
            </c15:filteredLineSeries>
          </c:ext>
        </c:extLst>
      </c:lineChart>
      <c:lineChart>
        <c:grouping val="standard"/>
        <c:varyColors val="0"/>
        <c:ser>
          <c:idx val="8"/>
          <c:order val="8"/>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E34A-4C5D-935B-3B05E4E14185}"/>
            </c:ext>
          </c:extLst>
        </c:ser>
        <c:dLbls>
          <c:showLegendKey val="0"/>
          <c:showVal val="0"/>
          <c:showCatName val="0"/>
          <c:showSerName val="0"/>
          <c:showPercent val="0"/>
          <c:showBubbleSize val="0"/>
        </c:dLbls>
        <c:marker val="1"/>
        <c:smooth val="0"/>
        <c:axId val="987205368"/>
        <c:axId val="987204712"/>
        <c:extLst>
          <c:ext xmlns:c15="http://schemas.microsoft.com/office/drawing/2012/chart" uri="{02D57815-91ED-43cb-92C2-25804820EDAC}">
            <c15:filteredLineSeries>
              <c15:ser>
                <c:idx val="4"/>
                <c:order val="4"/>
                <c:tx>
                  <c:strRef>
                    <c:extLst>
                      <c:ext uri="{02D57815-91ED-43cb-92C2-25804820EDAC}">
                        <c15:formulaRef>
                          <c15:sqref>'3. függelék'!$G$12</c15:sqref>
                        </c15:formulaRef>
                      </c:ext>
                    </c:extLst>
                    <c:strCache>
                      <c:ptCount val="1"/>
                      <c:pt idx="0">
                        <c:v>2020 GHG - Linear weighting</c:v>
                      </c:pt>
                    </c:strCache>
                  </c:strRef>
                </c:tx>
                <c:spPr>
                  <a:ln w="12700" cap="rnd">
                    <a:solidFill>
                      <a:schemeClr val="accent6"/>
                    </a:solidFill>
                    <a:prstDash val="dash"/>
                    <a:round/>
                  </a:ln>
                  <a:effectLst/>
                </c:spPr>
                <c:marker>
                  <c:symbol val="none"/>
                </c:marker>
                <c:val>
                  <c:numRef>
                    <c:extLst>
                      <c:ext uri="{02D57815-91ED-43cb-92C2-25804820EDAC}">
                        <c15:formulaRef>
                          <c15:sqref>'3. függelék'!$G$14:$G$145</c15:sqref>
                        </c15:formulaRef>
                      </c:ext>
                    </c:extLst>
                    <c:numCache>
                      <c:formatCode>General</c:formatCode>
                      <c:ptCount val="132"/>
                      <c:pt idx="3">
                        <c:v>4.9887309328089682</c:v>
                      </c:pt>
                      <c:pt idx="4">
                        <c:v>4.7111631254922504</c:v>
                      </c:pt>
                      <c:pt idx="5">
                        <c:v>4.7684974204576642</c:v>
                      </c:pt>
                      <c:pt idx="6">
                        <c:v>4.8169673470326497</c:v>
                      </c:pt>
                      <c:pt idx="7">
                        <c:v>4.8247009265343612</c:v>
                      </c:pt>
                      <c:pt idx="8">
                        <c:v>4.926891104788476</c:v>
                      </c:pt>
                      <c:pt idx="9">
                        <c:v>4.97825248727138</c:v>
                      </c:pt>
                      <c:pt idx="10">
                        <c:v>4.9466819009010354</c:v>
                      </c:pt>
                      <c:pt idx="11">
                        <c:v>4.9114645681016569</c:v>
                      </c:pt>
                      <c:pt idx="12">
                        <c:v>5.2907323955788312</c:v>
                      </c:pt>
                      <c:pt idx="13">
                        <c:v>5.1768293424412395</c:v>
                      </c:pt>
                      <c:pt idx="14">
                        <c:v>5.1624335541973769</c:v>
                      </c:pt>
                      <c:pt idx="15">
                        <c:v>5.1458022814796127</c:v>
                      </c:pt>
                      <c:pt idx="16">
                        <c:v>5.0954167639806291</c:v>
                      </c:pt>
                      <c:pt idx="17">
                        <c:v>5.0470838538004115</c:v>
                      </c:pt>
                      <c:pt idx="18">
                        <c:v>4.9251727304664188</c:v>
                      </c:pt>
                      <c:pt idx="19">
                        <c:v>4.9822691680043087</c:v>
                      </c:pt>
                      <c:pt idx="20">
                        <c:v>4.9925767913914418</c:v>
                      </c:pt>
                      <c:pt idx="21">
                        <c:v>5.2033009592889297</c:v>
                      </c:pt>
                      <c:pt idx="22">
                        <c:v>4.8888560461938297</c:v>
                      </c:pt>
                      <c:pt idx="23">
                        <c:v>5.0227248875188639</c:v>
                      </c:pt>
                      <c:pt idx="24">
                        <c:v>5.0606120827392784</c:v>
                      </c:pt>
                      <c:pt idx="25">
                        <c:v>4.9114554055647988</c:v>
                      </c:pt>
                      <c:pt idx="26">
                        <c:v>5.7591320146309108</c:v>
                      </c:pt>
                      <c:pt idx="27">
                        <c:v>5.8345195731516881</c:v>
                      </c:pt>
                      <c:pt idx="28">
                        <c:v>5.930463520696466</c:v>
                      </c:pt>
                      <c:pt idx="29">
                        <c:v>5.761850884987445</c:v>
                      </c:pt>
                      <c:pt idx="30">
                        <c:v>5.6762687946464778</c:v>
                      </c:pt>
                      <c:pt idx="31">
                        <c:v>5.7661766415679505</c:v>
                      </c:pt>
                      <c:pt idx="32">
                        <c:v>5.6734909138845842</c:v>
                      </c:pt>
                      <c:pt idx="33">
                        <c:v>5.740442925878293</c:v>
                      </c:pt>
                      <c:pt idx="34">
                        <c:v>5.6812631551696393</c:v>
                      </c:pt>
                      <c:pt idx="35">
                        <c:v>5.8190613854650506</c:v>
                      </c:pt>
                      <c:pt idx="36">
                        <c:v>5.0733057169826523</c:v>
                      </c:pt>
                      <c:pt idx="37">
                        <c:v>4.8675216376209818</c:v>
                      </c:pt>
                      <c:pt idx="38">
                        <c:v>4.8636972267051313</c:v>
                      </c:pt>
                      <c:pt idx="39">
                        <c:v>4.9957389848888418</c:v>
                      </c:pt>
                      <c:pt idx="40">
                        <c:v>4.7706503404633436</c:v>
                      </c:pt>
                      <c:pt idx="41">
                        <c:v>4.7070564213873505</c:v>
                      </c:pt>
                      <c:pt idx="42">
                        <c:v>4.6901786776898398</c:v>
                      </c:pt>
                      <c:pt idx="43">
                        <c:v>4.7087587511806772</c:v>
                      </c:pt>
                      <c:pt idx="44">
                        <c:v>4.9018579428427405</c:v>
                      </c:pt>
                      <c:pt idx="45">
                        <c:v>5.0459494426035194</c:v>
                      </c:pt>
                      <c:pt idx="46">
                        <c:v>5.0331606316763464</c:v>
                      </c:pt>
                      <c:pt idx="47">
                        <c:v>5.0128072543590507</c:v>
                      </c:pt>
                      <c:pt idx="48">
                        <c:v>5.1546336195741285</c:v>
                      </c:pt>
                      <c:pt idx="49">
                        <c:v>5.2807461872328254</c:v>
                      </c:pt>
                      <c:pt idx="50">
                        <c:v>5.5335563190829111</c:v>
                      </c:pt>
                      <c:pt idx="51">
                        <c:v>5.29829950324919</c:v>
                      </c:pt>
                      <c:pt idx="52">
                        <c:v>4.9037059248912636</c:v>
                      </c:pt>
                      <c:pt idx="53">
                        <c:v>4.8122628705936474</c:v>
                      </c:pt>
                      <c:pt idx="54">
                        <c:v>4.7991622180097089</c:v>
                      </c:pt>
                      <c:pt idx="55">
                        <c:v>4.7444515986684674</c:v>
                      </c:pt>
                      <c:pt idx="56">
                        <c:v>4.7432796884635922</c:v>
                      </c:pt>
                      <c:pt idx="57">
                        <c:v>4.6786718624122159</c:v>
                      </c:pt>
                      <c:pt idx="58">
                        <c:v>4.6456950669137393</c:v>
                      </c:pt>
                      <c:pt idx="59">
                        <c:v>4.8160053447627051</c:v>
                      </c:pt>
                      <c:pt idx="60">
                        <c:v>5.0283368183647301</c:v>
                      </c:pt>
                      <c:pt idx="61">
                        <c:v>5.0971171844470007</c:v>
                      </c:pt>
                      <c:pt idx="62">
                        <c:v>4.9617156302224599</c:v>
                      </c:pt>
                      <c:pt idx="63">
                        <c:v>5.0221933957565419</c:v>
                      </c:pt>
                      <c:pt idx="64">
                        <c:v>5.0567749735438969</c:v>
                      </c:pt>
                      <c:pt idx="65">
                        <c:v>4.9600220042087333</c:v>
                      </c:pt>
                      <c:pt idx="66">
                        <c:v>4.7802256599638913</c:v>
                      </c:pt>
                      <c:pt idx="67">
                        <c:v>4.7194204031346576</c:v>
                      </c:pt>
                      <c:pt idx="68">
                        <c:v>4.765734519334119</c:v>
                      </c:pt>
                      <c:pt idx="69">
                        <c:v>4.5060753926461734</c:v>
                      </c:pt>
                      <c:pt idx="70">
                        <c:v>4.2688831539859171</c:v>
                      </c:pt>
                      <c:pt idx="71">
                        <c:v>4.432332983927262</c:v>
                      </c:pt>
                      <c:pt idx="72">
                        <c:v>4.3180674506793668</c:v>
                      </c:pt>
                      <c:pt idx="73">
                        <c:v>4.3871268364743363</c:v>
                      </c:pt>
                      <c:pt idx="74">
                        <c:v>4.3538809349336498</c:v>
                      </c:pt>
                      <c:pt idx="75">
                        <c:v>4.3800465644345286</c:v>
                      </c:pt>
                      <c:pt idx="76">
                        <c:v>4.4915012085138759</c:v>
                      </c:pt>
                      <c:pt idx="77">
                        <c:v>4.4290067753599542</c:v>
                      </c:pt>
                      <c:pt idx="78">
                        <c:v>4.3845023870731996</c:v>
                      </c:pt>
                      <c:pt idx="79">
                        <c:v>4.4101671587263045</c:v>
                      </c:pt>
                      <c:pt idx="80">
                        <c:v>4.4249836905940496</c:v>
                      </c:pt>
                      <c:pt idx="81">
                        <c:v>4.3535297478371371</c:v>
                      </c:pt>
                      <c:pt idx="82">
                        <c:v>4.3248066276538806</c:v>
                      </c:pt>
                      <c:pt idx="83">
                        <c:v>4.5559258312206161</c:v>
                      </c:pt>
                      <c:pt idx="84">
                        <c:v>4.5814546773583915</c:v>
                      </c:pt>
                      <c:pt idx="85">
                        <c:v>4.692591208138615</c:v>
                      </c:pt>
                      <c:pt idx="86">
                        <c:v>4.7501225829171148</c:v>
                      </c:pt>
                      <c:pt idx="87">
                        <c:v>4.9746331713853467</c:v>
                      </c:pt>
                      <c:pt idx="88">
                        <c:v>4.9932430909923902</c:v>
                      </c:pt>
                      <c:pt idx="89">
                        <c:v>4.9184792289049017</c:v>
                      </c:pt>
                      <c:pt idx="90">
                        <c:v>4.8846700941084915</c:v>
                      </c:pt>
                      <c:pt idx="91">
                        <c:v>4.8897343337626511</c:v>
                      </c:pt>
                      <c:pt idx="92">
                        <c:v>5.0076863391989548</c:v>
                      </c:pt>
                      <c:pt idx="93">
                        <c:v>5.0504903801912979</c:v>
                      </c:pt>
                      <c:pt idx="94">
                        <c:v>5.1683354857019008</c:v>
                      </c:pt>
                      <c:pt idx="95">
                        <c:v>5.3350389137712328</c:v>
                      </c:pt>
                      <c:pt idx="96">
                        <c:v>5.3054435815249343</c:v>
                      </c:pt>
                      <c:pt idx="97">
                        <c:v>5.4208545740501979</c:v>
                      </c:pt>
                      <c:pt idx="98">
                        <c:v>5.4772493278172094</c:v>
                      </c:pt>
                      <c:pt idx="99">
                        <c:v>5.3853234437507593</c:v>
                      </c:pt>
                      <c:pt idx="100">
                        <c:v>5.5028435446312836</c:v>
                      </c:pt>
                      <c:pt idx="101">
                        <c:v>5.5321366174706439</c:v>
                      </c:pt>
                      <c:pt idx="102">
                        <c:v>5.3792784504140574</c:v>
                      </c:pt>
                      <c:pt idx="103">
                        <c:v>5.4386747182192146</c:v>
                      </c:pt>
                      <c:pt idx="104">
                        <c:v>5.2298293632514525</c:v>
                      </c:pt>
                      <c:pt idx="105">
                        <c:v>5.2853184553692865</c:v>
                      </c:pt>
                      <c:pt idx="106">
                        <c:v>5.2974899477848645</c:v>
                      </c:pt>
                      <c:pt idx="107">
                        <c:v>5.3474935645222574</c:v>
                      </c:pt>
                      <c:pt idx="108">
                        <c:v>5.5101856203096657</c:v>
                      </c:pt>
                      <c:pt idx="109">
                        <c:v>5.492949926593373</c:v>
                      </c:pt>
                      <c:pt idx="110">
                        <c:v>5.5105596549646512</c:v>
                      </c:pt>
                      <c:pt idx="111">
                        <c:v>5.5059990123190641</c:v>
                      </c:pt>
                      <c:pt idx="112">
                        <c:v>5.3775711059256999</c:v>
                      </c:pt>
                      <c:pt idx="113">
                        <c:v>5.4087300246513053</c:v>
                      </c:pt>
                      <c:pt idx="114">
                        <c:v>5.4719092152184157</c:v>
                      </c:pt>
                      <c:pt idx="115">
                        <c:v>5.4634046284162778</c:v>
                      </c:pt>
                      <c:pt idx="116">
                        <c:v>5.6035063650510182</c:v>
                      </c:pt>
                      <c:pt idx="117">
                        <c:v>5.4370737041623327</c:v>
                      </c:pt>
                      <c:pt idx="118">
                        <c:v>5.1813638290137307</c:v>
                      </c:pt>
                      <c:pt idx="119">
                        <c:v>5.2152011208593798</c:v>
                      </c:pt>
                      <c:pt idx="120">
                        <c:v>5.304378152450882</c:v>
                      </c:pt>
                      <c:pt idx="121">
                        <c:v>5.4286690918654372</c:v>
                      </c:pt>
                      <c:pt idx="122">
                        <c:v>5.479401089208392</c:v>
                      </c:pt>
                      <c:pt idx="123">
                        <c:v>5.5663521877133659</c:v>
                      </c:pt>
                      <c:pt idx="124">
                        <c:v>5.6282277730471515</c:v>
                      </c:pt>
                      <c:pt idx="125">
                        <c:v>5.504670922753264</c:v>
                      </c:pt>
                      <c:pt idx="126">
                        <c:v>5.4805863175770169</c:v>
                      </c:pt>
                      <c:pt idx="127">
                        <c:v>5.5375041367899422</c:v>
                      </c:pt>
                      <c:pt idx="128">
                        <c:v>5.4736134083873056</c:v>
                      </c:pt>
                      <c:pt idx="129">
                        <c:v>5.5059750801523712</c:v>
                      </c:pt>
                      <c:pt idx="130">
                        <c:v>5.4706215184288327</c:v>
                      </c:pt>
                      <c:pt idx="131">
                        <c:v>5.5156030717103945</c:v>
                      </c:pt>
                    </c:numCache>
                  </c:numRef>
                </c:val>
                <c:smooth val="0"/>
                <c:extLst>
                  <c:ext xmlns:c16="http://schemas.microsoft.com/office/drawing/2014/chart" uri="{C3380CC4-5D6E-409C-BE32-E72D297353CC}">
                    <c16:uniqueId val="{00000007-E34A-4C5D-935B-3B05E4E1418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'3. függelék'!$I$12</c15:sqref>
                        </c15:formulaRef>
                      </c:ext>
                    </c:extLst>
                    <c:strCache>
                      <c:ptCount val="1"/>
                      <c:pt idx="0">
                        <c:v>2020 GHG - Gompertz weighting</c:v>
                      </c:pt>
                    </c:strCache>
                  </c:strRef>
                </c:tx>
                <c:spPr>
                  <a:ln w="12700" cap="rnd">
                    <a:solidFill>
                      <a:schemeClr val="accent4">
                        <a:lumMod val="60000"/>
                        <a:lumOff val="40000"/>
                      </a:schemeClr>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'3. függelék'!$I$14:$I$145</c15:sqref>
                        </c15:formulaRef>
                      </c:ext>
                    </c:extLst>
                    <c:numCache>
                      <c:formatCode>General</c:formatCode>
                      <c:ptCount val="132"/>
                      <c:pt idx="3">
                        <c:v>11.770801505597744</c:v>
                      </c:pt>
                      <c:pt idx="4">
                        <c:v>11.227010861229809</c:v>
                      </c:pt>
                      <c:pt idx="5">
                        <c:v>11.4445109857663</c:v>
                      </c:pt>
                      <c:pt idx="6">
                        <c:v>11.541789591706751</c:v>
                      </c:pt>
                      <c:pt idx="7">
                        <c:v>11.654084310726342</c:v>
                      </c:pt>
                      <c:pt idx="8">
                        <c:v>11.954190450840532</c:v>
                      </c:pt>
                      <c:pt idx="9">
                        <c:v>12.209023372674542</c:v>
                      </c:pt>
                      <c:pt idx="10">
                        <c:v>12.119484286344884</c:v>
                      </c:pt>
                      <c:pt idx="11">
                        <c:v>12.23691467590605</c:v>
                      </c:pt>
                      <c:pt idx="12">
                        <c:v>13.381539895901495</c:v>
                      </c:pt>
                      <c:pt idx="13">
                        <c:v>13.237055002865697</c:v>
                      </c:pt>
                      <c:pt idx="14">
                        <c:v>13.230160543434613</c:v>
                      </c:pt>
                      <c:pt idx="15">
                        <c:v>13.299041208299261</c:v>
                      </c:pt>
                      <c:pt idx="16">
                        <c:v>13.285183966225786</c:v>
                      </c:pt>
                      <c:pt idx="17">
                        <c:v>13.259193841228761</c:v>
                      </c:pt>
                      <c:pt idx="18">
                        <c:v>13.084929107507504</c:v>
                      </c:pt>
                      <c:pt idx="19">
                        <c:v>13.532885290147762</c:v>
                      </c:pt>
                      <c:pt idx="20">
                        <c:v>13.721545492482928</c:v>
                      </c:pt>
                      <c:pt idx="21">
                        <c:v>14.275232972711068</c:v>
                      </c:pt>
                      <c:pt idx="22">
                        <c:v>13.228303378828199</c:v>
                      </c:pt>
                      <c:pt idx="23">
                        <c:v>13.542380233289467</c:v>
                      </c:pt>
                      <c:pt idx="24">
                        <c:v>13.528324254644689</c:v>
                      </c:pt>
                      <c:pt idx="25">
                        <c:v>13.274841448534694</c:v>
                      </c:pt>
                      <c:pt idx="26">
                        <c:v>17.920103420059757</c:v>
                      </c:pt>
                      <c:pt idx="27">
                        <c:v>18.073246283943675</c:v>
                      </c:pt>
                      <c:pt idx="28">
                        <c:v>18.323085053498563</c:v>
                      </c:pt>
                      <c:pt idx="29">
                        <c:v>17.593000324209878</c:v>
                      </c:pt>
                      <c:pt idx="30">
                        <c:v>17.314120978668601</c:v>
                      </c:pt>
                      <c:pt idx="31">
                        <c:v>17.633836826400376</c:v>
                      </c:pt>
                      <c:pt idx="32">
                        <c:v>17.524871167897508</c:v>
                      </c:pt>
                      <c:pt idx="33">
                        <c:v>17.683051992614786</c:v>
                      </c:pt>
                      <c:pt idx="34">
                        <c:v>17.400712784206991</c:v>
                      </c:pt>
                      <c:pt idx="35">
                        <c:v>18.142843069417737</c:v>
                      </c:pt>
                      <c:pt idx="36">
                        <c:v>14.461441083246923</c:v>
                      </c:pt>
                      <c:pt idx="37">
                        <c:v>14.131719989265962</c:v>
                      </c:pt>
                      <c:pt idx="38">
                        <c:v>14.31090567538468</c:v>
                      </c:pt>
                      <c:pt idx="39">
                        <c:v>14.534928468294328</c:v>
                      </c:pt>
                      <c:pt idx="40">
                        <c:v>14.159103922856991</c:v>
                      </c:pt>
                      <c:pt idx="41">
                        <c:v>14.004904932643178</c:v>
                      </c:pt>
                      <c:pt idx="42">
                        <c:v>14.048715005785329</c:v>
                      </c:pt>
                      <c:pt idx="43">
                        <c:v>14.049747850697344</c:v>
                      </c:pt>
                      <c:pt idx="44">
                        <c:v>14.57139845487497</c:v>
                      </c:pt>
                      <c:pt idx="45">
                        <c:v>15.405708097245412</c:v>
                      </c:pt>
                      <c:pt idx="46">
                        <c:v>15.096114382531017</c:v>
                      </c:pt>
                      <c:pt idx="47">
                        <c:v>14.822016358764065</c:v>
                      </c:pt>
                      <c:pt idx="48">
                        <c:v>15.004230196410994</c:v>
                      </c:pt>
                      <c:pt idx="49">
                        <c:v>15.388050689960716</c:v>
                      </c:pt>
                      <c:pt idx="50">
                        <c:v>16.605366667392786</c:v>
                      </c:pt>
                      <c:pt idx="51">
                        <c:v>16.054669707914552</c:v>
                      </c:pt>
                      <c:pt idx="52">
                        <c:v>14.681855118038028</c:v>
                      </c:pt>
                      <c:pt idx="53">
                        <c:v>14.647199631867242</c:v>
                      </c:pt>
                      <c:pt idx="54">
                        <c:v>14.443760683540233</c:v>
                      </c:pt>
                      <c:pt idx="55">
                        <c:v>14.399639670006589</c:v>
                      </c:pt>
                      <c:pt idx="56">
                        <c:v>14.289366721387085</c:v>
                      </c:pt>
                      <c:pt idx="57">
                        <c:v>13.892970438633952</c:v>
                      </c:pt>
                      <c:pt idx="58">
                        <c:v>13.900070621831617</c:v>
                      </c:pt>
                      <c:pt idx="59">
                        <c:v>14.003341457564492</c:v>
                      </c:pt>
                      <c:pt idx="60">
                        <c:v>14.350822486869653</c:v>
                      </c:pt>
                      <c:pt idx="61">
                        <c:v>14.407176937940221</c:v>
                      </c:pt>
                      <c:pt idx="62">
                        <c:v>14.649562662140664</c:v>
                      </c:pt>
                      <c:pt idx="63">
                        <c:v>15.071659218163614</c:v>
                      </c:pt>
                      <c:pt idx="64">
                        <c:v>15.216372180921459</c:v>
                      </c:pt>
                      <c:pt idx="65">
                        <c:v>15.092099083326286</c:v>
                      </c:pt>
                      <c:pt idx="66">
                        <c:v>14.492538199767925</c:v>
                      </c:pt>
                      <c:pt idx="67">
                        <c:v>14.274092476127354</c:v>
                      </c:pt>
                      <c:pt idx="68">
                        <c:v>14.357719823520332</c:v>
                      </c:pt>
                      <c:pt idx="69">
                        <c:v>13.223167458101056</c:v>
                      </c:pt>
                      <c:pt idx="70">
                        <c:v>12.528099850715895</c:v>
                      </c:pt>
                      <c:pt idx="71">
                        <c:v>12.817860577253951</c:v>
                      </c:pt>
                      <c:pt idx="72">
                        <c:v>12.443668615627249</c:v>
                      </c:pt>
                      <c:pt idx="73">
                        <c:v>12.594204864454243</c:v>
                      </c:pt>
                      <c:pt idx="74">
                        <c:v>12.429061059734458</c:v>
                      </c:pt>
                      <c:pt idx="75">
                        <c:v>12.497682052963359</c:v>
                      </c:pt>
                      <c:pt idx="76">
                        <c:v>12.774003999509349</c:v>
                      </c:pt>
                      <c:pt idx="77">
                        <c:v>12.641142083649806</c:v>
                      </c:pt>
                      <c:pt idx="78">
                        <c:v>12.543770519899059</c:v>
                      </c:pt>
                      <c:pt idx="79">
                        <c:v>12.522892680885381</c:v>
                      </c:pt>
                      <c:pt idx="80">
                        <c:v>12.5392561550217</c:v>
                      </c:pt>
                      <c:pt idx="81">
                        <c:v>12.352049317650451</c:v>
                      </c:pt>
                      <c:pt idx="82">
                        <c:v>12.320168979201936</c:v>
                      </c:pt>
                      <c:pt idx="83">
                        <c:v>12.880017914789969</c:v>
                      </c:pt>
                      <c:pt idx="84">
                        <c:v>12.920818930691125</c:v>
                      </c:pt>
                      <c:pt idx="85">
                        <c:v>13.19909430251316</c:v>
                      </c:pt>
                      <c:pt idx="86">
                        <c:v>13.243726528245976</c:v>
                      </c:pt>
                      <c:pt idx="87">
                        <c:v>14.069433184795043</c:v>
                      </c:pt>
                      <c:pt idx="88">
                        <c:v>14.065338790685535</c:v>
                      </c:pt>
                      <c:pt idx="89">
                        <c:v>13.810492220279654</c:v>
                      </c:pt>
                      <c:pt idx="90">
                        <c:v>13.812900302859518</c:v>
                      </c:pt>
                      <c:pt idx="91">
                        <c:v>13.775964271836354</c:v>
                      </c:pt>
                      <c:pt idx="92">
                        <c:v>14.534077411734399</c:v>
                      </c:pt>
                      <c:pt idx="93">
                        <c:v>14.661685668854124</c:v>
                      </c:pt>
                      <c:pt idx="94">
                        <c:v>14.92734187895347</c:v>
                      </c:pt>
                      <c:pt idx="95">
                        <c:v>15.23967508966177</c:v>
                      </c:pt>
                      <c:pt idx="96">
                        <c:v>15.082695132677648</c:v>
                      </c:pt>
                      <c:pt idx="97">
                        <c:v>15.53129346084757</c:v>
                      </c:pt>
                      <c:pt idx="98">
                        <c:v>15.78742582701077</c:v>
                      </c:pt>
                      <c:pt idx="99">
                        <c:v>15.345156414785762</c:v>
                      </c:pt>
                      <c:pt idx="100">
                        <c:v>15.973235099110614</c:v>
                      </c:pt>
                      <c:pt idx="101">
                        <c:v>16.001409150072018</c:v>
                      </c:pt>
                      <c:pt idx="102">
                        <c:v>15.503759448546948</c:v>
                      </c:pt>
                      <c:pt idx="103">
                        <c:v>15.464226516337188</c:v>
                      </c:pt>
                      <c:pt idx="104">
                        <c:v>14.690065514562178</c:v>
                      </c:pt>
                      <c:pt idx="105">
                        <c:v>14.873320609566774</c:v>
                      </c:pt>
                      <c:pt idx="106">
                        <c:v>14.717843822235825</c:v>
                      </c:pt>
                      <c:pt idx="107">
                        <c:v>14.734726453924901</c:v>
                      </c:pt>
                      <c:pt idx="108">
                        <c:v>15.212108193311668</c:v>
                      </c:pt>
                      <c:pt idx="109">
                        <c:v>15.083407574596658</c:v>
                      </c:pt>
                      <c:pt idx="110">
                        <c:v>15.246697057809705</c:v>
                      </c:pt>
                      <c:pt idx="111">
                        <c:v>15.344276680108832</c:v>
                      </c:pt>
                      <c:pt idx="112">
                        <c:v>14.705804828628407</c:v>
                      </c:pt>
                      <c:pt idx="113">
                        <c:v>14.772830070972603</c:v>
                      </c:pt>
                      <c:pt idx="114">
                        <c:v>14.845545557262222</c:v>
                      </c:pt>
                      <c:pt idx="115">
                        <c:v>14.812517660369643</c:v>
                      </c:pt>
                      <c:pt idx="116">
                        <c:v>15.315766145685567</c:v>
                      </c:pt>
                      <c:pt idx="117">
                        <c:v>14.69495802628369</c:v>
                      </c:pt>
                      <c:pt idx="118">
                        <c:v>13.890317293691673</c:v>
                      </c:pt>
                      <c:pt idx="119">
                        <c:v>14.12308879615277</c:v>
                      </c:pt>
                      <c:pt idx="120">
                        <c:v>14.418214549634703</c:v>
                      </c:pt>
                      <c:pt idx="121">
                        <c:v>14.633606800835992</c:v>
                      </c:pt>
                      <c:pt idx="122">
                        <c:v>14.780566987911664</c:v>
                      </c:pt>
                      <c:pt idx="123">
                        <c:v>15.008050740419765</c:v>
                      </c:pt>
                      <c:pt idx="124">
                        <c:v>15.287068657544904</c:v>
                      </c:pt>
                      <c:pt idx="125">
                        <c:v>14.915164354490962</c:v>
                      </c:pt>
                      <c:pt idx="126">
                        <c:v>14.804600199426529</c:v>
                      </c:pt>
                      <c:pt idx="127">
                        <c:v>14.878100853310421</c:v>
                      </c:pt>
                      <c:pt idx="128">
                        <c:v>14.767423976274857</c:v>
                      </c:pt>
                      <c:pt idx="129">
                        <c:v>15.078791676073511</c:v>
                      </c:pt>
                      <c:pt idx="130">
                        <c:v>15.019459646164609</c:v>
                      </c:pt>
                      <c:pt idx="131">
                        <c:v>15.131221148875706</c:v>
                      </c:pt>
                    </c:numCache>
                  </c:numRef>
                </c:val>
                <c:smooth val="0"/>
                <c:extLst xmlns:c15="http://schemas.microsoft.com/office/drawing/2012/chart">
                  <c:ext xmlns:c16="http://schemas.microsoft.com/office/drawing/2014/chart" uri="{C3380CC4-5D6E-409C-BE32-E72D297353CC}">
                    <c16:uniqueId val="{00000008-E34A-4C5D-935B-3B05E4E14185}"/>
                  </c:ext>
                </c:extLst>
              </c15:ser>
            </c15:filteredLineSeries>
          </c:ext>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valAx>
      <c:valAx>
        <c:axId val="987204712"/>
        <c:scaling>
          <c:orientation val="minMax"/>
          <c:max val="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egendEntry>
        <c:idx val="4"/>
        <c:delete val="1"/>
      </c:legendEntry>
      <c:layout>
        <c:manualLayout>
          <c:xMode val="edge"/>
          <c:yMode val="edge"/>
          <c:x val="0.49153962986283356"/>
          <c:y val="0.1751287072930508"/>
          <c:w val="0.4972324369910936"/>
          <c:h val="0.792643598965555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5522225253408596"/>
          <c:h val="0.64713939568347023"/>
        </c:manualLayout>
      </c:layout>
      <c:lineChart>
        <c:grouping val="standard"/>
        <c:varyColors val="0"/>
        <c:ser>
          <c:idx val="2"/>
          <c:order val="0"/>
          <c:tx>
            <c:strRef>
              <c:f>'2.1.'!$C$12</c:f>
              <c:strCache>
                <c:ptCount val="1"/>
                <c:pt idx="0">
                  <c:v>Lineáris s. - mozgó átlag</c:v>
                </c:pt>
              </c:strCache>
            </c:strRef>
          </c:tx>
          <c:spPr>
            <a:ln w="19050" cap="rnd">
              <a:solidFill>
                <a:srgbClr val="B97C00"/>
              </a:solidFill>
              <a:round/>
            </a:ln>
            <a:effectLst/>
          </c:spPr>
          <c:marker>
            <c:symbol val="none"/>
          </c:marker>
          <c:cat>
            <c:strRef>
              <c:f>'2.1.'!$F$13:$F$144</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'2.1.'!$C$13:$C$144</c:f>
              <c:numCache>
                <c:formatCode>General</c:formatCode>
                <c:ptCount val="132"/>
                <c:pt idx="14">
                  <c:v>8.112550507236886</c:v>
                </c:pt>
                <c:pt idx="15">
                  <c:v>8.1293099720896809</c:v>
                </c:pt>
                <c:pt idx="16">
                  <c:v>8.1700856394681267</c:v>
                </c:pt>
                <c:pt idx="17">
                  <c:v>8.202080858813293</c:v>
                </c:pt>
                <c:pt idx="18">
                  <c:v>8.2140267413436003</c:v>
                </c:pt>
                <c:pt idx="19">
                  <c:v>8.2315942890048408</c:v>
                </c:pt>
                <c:pt idx="20">
                  <c:v>8.2361759888664725</c:v>
                </c:pt>
                <c:pt idx="21">
                  <c:v>8.2618144214347744</c:v>
                </c:pt>
                <c:pt idx="22">
                  <c:v>8.2569415184763688</c:v>
                </c:pt>
                <c:pt idx="23">
                  <c:v>8.2751522891783704</c:v>
                </c:pt>
                <c:pt idx="24">
                  <c:v>8.2510351923088532</c:v>
                </c:pt>
                <c:pt idx="25">
                  <c:v>8.2234699464756087</c:v>
                </c:pt>
                <c:pt idx="26">
                  <c:v>8.3193055501364146</c:v>
                </c:pt>
                <c:pt idx="27">
                  <c:v>8.4283721931834563</c:v>
                </c:pt>
                <c:pt idx="28">
                  <c:v>8.5590205378984194</c:v>
                </c:pt>
                <c:pt idx="29">
                  <c:v>8.6710603190681113</c:v>
                </c:pt>
                <c:pt idx="30">
                  <c:v>8.7824641147689082</c:v>
                </c:pt>
                <c:pt idx="31">
                  <c:v>8.9007169324945963</c:v>
                </c:pt>
                <c:pt idx="32">
                  <c:v>9.0050948393682226</c:v>
                </c:pt>
                <c:pt idx="33">
                  <c:v>9.0874463803244829</c:v>
                </c:pt>
                <c:pt idx="34">
                  <c:v>9.1978108975917721</c:v>
                </c:pt>
                <c:pt idx="35">
                  <c:v>9.3063558547632539</c:v>
                </c:pt>
                <c:pt idx="36">
                  <c:v>9.3063200174189511</c:v>
                </c:pt>
                <c:pt idx="37">
                  <c:v>9.2979950812535144</c:v>
                </c:pt>
                <c:pt idx="38">
                  <c:v>9.1781366858559483</c:v>
                </c:pt>
                <c:pt idx="39">
                  <c:v>9.0625081739826694</c:v>
                </c:pt>
                <c:pt idx="40">
                  <c:v>8.9022225501585073</c:v>
                </c:pt>
                <c:pt idx="41">
                  <c:v>8.7554958691796312</c:v>
                </c:pt>
                <c:pt idx="42">
                  <c:v>8.6215247051318631</c:v>
                </c:pt>
                <c:pt idx="43">
                  <c:v>8.4742709899863495</c:v>
                </c:pt>
                <c:pt idx="44">
                  <c:v>8.3611211122389637</c:v>
                </c:pt>
                <c:pt idx="45">
                  <c:v>8.2522661534465946</c:v>
                </c:pt>
                <c:pt idx="46">
                  <c:v>8.1500417557903617</c:v>
                </c:pt>
                <c:pt idx="47">
                  <c:v>8.0293012268563899</c:v>
                </c:pt>
                <c:pt idx="48">
                  <c:v>8.0425642492731768</c:v>
                </c:pt>
                <c:pt idx="49">
                  <c:v>8.1031889102629577</c:v>
                </c:pt>
                <c:pt idx="50">
                  <c:v>8.1837411774430748</c:v>
                </c:pt>
                <c:pt idx="51">
                  <c:v>8.2177415414803825</c:v>
                </c:pt>
                <c:pt idx="52">
                  <c:v>8.2425057099376566</c:v>
                </c:pt>
                <c:pt idx="53">
                  <c:v>8.2668669324389281</c:v>
                </c:pt>
                <c:pt idx="54">
                  <c:v>8.2881485898946075</c:v>
                </c:pt>
                <c:pt idx="55">
                  <c:v>8.3000493427514179</c:v>
                </c:pt>
                <c:pt idx="56">
                  <c:v>8.2872702755869714</c:v>
                </c:pt>
                <c:pt idx="57">
                  <c:v>8.25121851835741</c:v>
                </c:pt>
                <c:pt idx="58">
                  <c:v>8.2079444288007792</c:v>
                </c:pt>
                <c:pt idx="59">
                  <c:v>8.1821993530614776</c:v>
                </c:pt>
                <c:pt idx="60">
                  <c:v>8.1658971528316258</c:v>
                </c:pt>
                <c:pt idx="61">
                  <c:v>8.1418107058968605</c:v>
                </c:pt>
                <c:pt idx="62">
                  <c:v>8.0800066705301106</c:v>
                </c:pt>
                <c:pt idx="63">
                  <c:v>8.0486626230227127</c:v>
                </c:pt>
                <c:pt idx="64">
                  <c:v>8.0650810583196257</c:v>
                </c:pt>
                <c:pt idx="65">
                  <c:v>8.0804822234050739</c:v>
                </c:pt>
                <c:pt idx="66">
                  <c:v>8.0768075002774857</c:v>
                </c:pt>
                <c:pt idx="67">
                  <c:v>8.0713272281447264</c:v>
                </c:pt>
                <c:pt idx="68">
                  <c:v>8.0715923818608779</c:v>
                </c:pt>
                <c:pt idx="69">
                  <c:v>8.0431301145433682</c:v>
                </c:pt>
                <c:pt idx="70">
                  <c:v>7.9854125902602036</c:v>
                </c:pt>
                <c:pt idx="71">
                  <c:v>7.9291010963170123</c:v>
                </c:pt>
                <c:pt idx="72">
                  <c:v>7.829577926071563</c:v>
                </c:pt>
                <c:pt idx="73">
                  <c:v>7.7323544794771255</c:v>
                </c:pt>
                <c:pt idx="74">
                  <c:v>7.6465821656927782</c:v>
                </c:pt>
                <c:pt idx="75">
                  <c:v>7.5645419235313538</c:v>
                </c:pt>
                <c:pt idx="76">
                  <c:v>7.4933453227347071</c:v>
                </c:pt>
                <c:pt idx="77">
                  <c:v>7.4257183282792569</c:v>
                </c:pt>
                <c:pt idx="78">
                  <c:v>7.3716324823690655</c:v>
                </c:pt>
                <c:pt idx="79">
                  <c:v>7.3292964562132799</c:v>
                </c:pt>
                <c:pt idx="80">
                  <c:v>7.2842670175145452</c:v>
                </c:pt>
                <c:pt idx="81">
                  <c:v>7.2635920544964971</c:v>
                </c:pt>
                <c:pt idx="82">
                  <c:v>7.2693246020606503</c:v>
                </c:pt>
                <c:pt idx="83">
                  <c:v>7.2874827309824042</c:v>
                </c:pt>
                <c:pt idx="84">
                  <c:v>7.323210507049235</c:v>
                </c:pt>
                <c:pt idx="85">
                  <c:v>7.3649535013135745</c:v>
                </c:pt>
                <c:pt idx="86">
                  <c:v>7.4187211664018022</c:v>
                </c:pt>
                <c:pt idx="87">
                  <c:v>7.5014989361836735</c:v>
                </c:pt>
                <c:pt idx="88">
                  <c:v>7.5718511899994549</c:v>
                </c:pt>
                <c:pt idx="89">
                  <c:v>7.6398144000544228</c:v>
                </c:pt>
                <c:pt idx="90">
                  <c:v>7.7081173410276262</c:v>
                </c:pt>
                <c:pt idx="91">
                  <c:v>7.7730434856297421</c:v>
                </c:pt>
                <c:pt idx="92">
                  <c:v>7.8537845683040359</c:v>
                </c:pt>
                <c:pt idx="93">
                  <c:v>7.9435325767493126</c:v>
                </c:pt>
                <c:pt idx="94">
                  <c:v>8.0503780391274411</c:v>
                </c:pt>
                <c:pt idx="95">
                  <c:v>8.1462745989841547</c:v>
                </c:pt>
                <c:pt idx="96">
                  <c:v>8.234763239191917</c:v>
                </c:pt>
                <c:pt idx="97">
                  <c:v>8.3203517732731207</c:v>
                </c:pt>
                <c:pt idx="98">
                  <c:v>8.4086027487961257</c:v>
                </c:pt>
                <c:pt idx="99">
                  <c:v>8.4497497922868821</c:v>
                </c:pt>
                <c:pt idx="100">
                  <c:v>8.5039801005992572</c:v>
                </c:pt>
                <c:pt idx="101">
                  <c:v>8.5707128914297463</c:v>
                </c:pt>
                <c:pt idx="102">
                  <c:v>8.6240956676849994</c:v>
                </c:pt>
                <c:pt idx="103">
                  <c:v>8.6867883223061799</c:v>
                </c:pt>
                <c:pt idx="104">
                  <c:v>8.7034341617633189</c:v>
                </c:pt>
                <c:pt idx="105">
                  <c:v>8.7269339215904083</c:v>
                </c:pt>
                <c:pt idx="106">
                  <c:v>8.7408070014830184</c:v>
                </c:pt>
                <c:pt idx="107">
                  <c:v>8.7417147975503546</c:v>
                </c:pt>
                <c:pt idx="108">
                  <c:v>8.7680845764013604</c:v>
                </c:pt>
                <c:pt idx="109">
                  <c:v>8.7812343041258067</c:v>
                </c:pt>
                <c:pt idx="110">
                  <c:v>8.788727503447447</c:v>
                </c:pt>
                <c:pt idx="111">
                  <c:v>8.8123937031271193</c:v>
                </c:pt>
                <c:pt idx="112">
                  <c:v>8.8057773619964941</c:v>
                </c:pt>
                <c:pt idx="113">
                  <c:v>8.8012324886351756</c:v>
                </c:pt>
                <c:pt idx="114">
                  <c:v>8.8216843604529114</c:v>
                </c:pt>
                <c:pt idx="115">
                  <c:v>8.8318609026517674</c:v>
                </c:pt>
                <c:pt idx="116">
                  <c:v>8.8857380618112227</c:v>
                </c:pt>
                <c:pt idx="117">
                  <c:v>8.912994633727088</c:v>
                </c:pt>
                <c:pt idx="118">
                  <c:v>8.9000848976249411</c:v>
                </c:pt>
                <c:pt idx="119">
                  <c:v>8.8833752585010757</c:v>
                </c:pt>
                <c:pt idx="120">
                  <c:v>8.8589683889146684</c:v>
                </c:pt>
                <c:pt idx="121">
                  <c:v>8.8546722692900488</c:v>
                </c:pt>
                <c:pt idx="122">
                  <c:v>8.8565592078718218</c:v>
                </c:pt>
                <c:pt idx="123">
                  <c:v>8.869225460173265</c:v>
                </c:pt>
                <c:pt idx="124">
                  <c:v>8.9049152243131395</c:v>
                </c:pt>
                <c:pt idx="125">
                  <c:v>8.9194264405928987</c:v>
                </c:pt>
                <c:pt idx="126">
                  <c:v>8.9242275875503747</c:v>
                </c:pt>
                <c:pt idx="127">
                  <c:v>8.9380544943530964</c:v>
                </c:pt>
                <c:pt idx="128">
                  <c:v>8.9285441331402371</c:v>
                </c:pt>
                <c:pt idx="129">
                  <c:v>8.9419963367529025</c:v>
                </c:pt>
                <c:pt idx="130">
                  <c:v>8.9823995345901544</c:v>
                </c:pt>
                <c:pt idx="131">
                  <c:v>9.0238036239944268</c:v>
                </c:pt>
              </c:numCache>
            </c:numRef>
          </c:val>
          <c:smooth val="0"/>
          <c:extLst>
            <c:ext xmlns:c16="http://schemas.microsoft.com/office/drawing/2014/chart" uri="{C3380CC4-5D6E-409C-BE32-E72D297353CC}">
              <c16:uniqueId val="{00000000-D568-46C7-B8CE-DAB816E671D5}"/>
            </c:ext>
          </c:extLst>
        </c:ser>
        <c:ser>
          <c:idx val="0"/>
          <c:order val="2"/>
          <c:tx>
            <c:strRef>
              <c:f>'2.1.'!$B$12</c:f>
              <c:strCache>
                <c:ptCount val="1"/>
                <c:pt idx="0">
                  <c:v>Lineáris súlyozás</c:v>
                </c:pt>
              </c:strCache>
            </c:strRef>
          </c:tx>
          <c:spPr>
            <a:ln w="9525" cap="rnd">
              <a:solidFill>
                <a:srgbClr val="F6A800"/>
              </a:solidFill>
              <a:round/>
            </a:ln>
            <a:effectLst/>
          </c:spPr>
          <c:marker>
            <c:symbol val="none"/>
          </c:marker>
          <c:cat>
            <c:strRef>
              <c:f>'2.1.'!$F$13:$F$144</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'2.1.'!$B$13:$B$144</c:f>
              <c:numCache>
                <c:formatCode>General</c:formatCode>
                <c:ptCount val="132"/>
                <c:pt idx="3">
                  <c:v>8.1752512718688948</c:v>
                </c:pt>
                <c:pt idx="4">
                  <c:v>7.729529363188778</c:v>
                </c:pt>
                <c:pt idx="5">
                  <c:v>7.7977193836444165</c:v>
                </c:pt>
                <c:pt idx="6">
                  <c:v>7.9029324710302902</c:v>
                </c:pt>
                <c:pt idx="7">
                  <c:v>7.9137676411393185</c:v>
                </c:pt>
                <c:pt idx="8">
                  <c:v>8.0770964078586793</c:v>
                </c:pt>
                <c:pt idx="9">
                  <c:v>8.1613884270903139</c:v>
                </c:pt>
                <c:pt idx="10">
                  <c:v>8.1140610215533933</c:v>
                </c:pt>
                <c:pt idx="11">
                  <c:v>8.0569747236575147</c:v>
                </c:pt>
                <c:pt idx="12">
                  <c:v>8.591369383898142</c:v>
                </c:pt>
                <c:pt idx="13">
                  <c:v>8.4107184808356088</c:v>
                </c:pt>
                <c:pt idx="14">
                  <c:v>8.3840734353177009</c:v>
                </c:pt>
                <c:pt idx="15">
                  <c:v>8.363190380182445</c:v>
                </c:pt>
                <c:pt idx="16">
                  <c:v>8.2717980100344395</c:v>
                </c:pt>
                <c:pt idx="17">
                  <c:v>8.1989283127992216</c:v>
                </c:pt>
                <c:pt idx="18">
                  <c:v>8.0510729389806546</c:v>
                </c:pt>
                <c:pt idx="19">
                  <c:v>8.1141574699995509</c:v>
                </c:pt>
                <c:pt idx="20">
                  <c:v>8.1280148955058262</c:v>
                </c:pt>
                <c:pt idx="21">
                  <c:v>8.4646829280413236</c:v>
                </c:pt>
                <c:pt idx="22">
                  <c:v>8.0422077053284742</c:v>
                </c:pt>
                <c:pt idx="23">
                  <c:v>8.257651038772309</c:v>
                </c:pt>
                <c:pt idx="24">
                  <c:v>8.3150267053744216</c:v>
                </c:pt>
                <c:pt idx="25">
                  <c:v>8.078615932366775</c:v>
                </c:pt>
                <c:pt idx="26">
                  <c:v>9.5314938523720318</c:v>
                </c:pt>
                <c:pt idx="27">
                  <c:v>9.6529103981110769</c:v>
                </c:pt>
                <c:pt idx="28">
                  <c:v>9.8164272088706976</c:v>
                </c:pt>
                <c:pt idx="29">
                  <c:v>9.5247164320985043</c:v>
                </c:pt>
                <c:pt idx="30">
                  <c:v>9.3866722446433144</c:v>
                </c:pt>
                <c:pt idx="31">
                  <c:v>9.5326057276752412</c:v>
                </c:pt>
                <c:pt idx="32">
                  <c:v>9.3637640111339273</c:v>
                </c:pt>
                <c:pt idx="33">
                  <c:v>9.4272116097621605</c:v>
                </c:pt>
                <c:pt idx="34">
                  <c:v>9.3512774382948258</c:v>
                </c:pt>
                <c:pt idx="35">
                  <c:v>9.5775105313469826</c:v>
                </c:pt>
                <c:pt idx="36">
                  <c:v>8.3246991475476992</c:v>
                </c:pt>
                <c:pt idx="37">
                  <c:v>7.9852572256285406</c:v>
                </c:pt>
                <c:pt idx="38">
                  <c:v>7.9888342756366946</c:v>
                </c:pt>
                <c:pt idx="39">
                  <c:v>8.2025595046899831</c:v>
                </c:pt>
                <c:pt idx="40">
                  <c:v>7.8445662174222424</c:v>
                </c:pt>
                <c:pt idx="41">
                  <c:v>7.7242875770975523</c:v>
                </c:pt>
                <c:pt idx="42">
                  <c:v>7.7282717039363069</c:v>
                </c:pt>
                <c:pt idx="43">
                  <c:v>7.761266036891425</c:v>
                </c:pt>
                <c:pt idx="44">
                  <c:v>8.0478121953290263</c:v>
                </c:pt>
                <c:pt idx="45">
                  <c:v>8.2135388829939782</c:v>
                </c:pt>
                <c:pt idx="46">
                  <c:v>8.232492496684463</c:v>
                </c:pt>
                <c:pt idx="47">
                  <c:v>8.2927048806841821</c:v>
                </c:pt>
                <c:pt idx="48">
                  <c:v>8.5298527999015317</c:v>
                </c:pt>
                <c:pt idx="49">
                  <c:v>8.7423524599239357</c:v>
                </c:pt>
                <c:pt idx="50">
                  <c:v>8.9873876462976625</c:v>
                </c:pt>
                <c:pt idx="51">
                  <c:v>8.6259288110249788</c:v>
                </c:pt>
                <c:pt idx="52">
                  <c:v>8.1204387714485637</c:v>
                </c:pt>
                <c:pt idx="53">
                  <c:v>7.9815086319852817</c:v>
                </c:pt>
                <c:pt idx="54">
                  <c:v>7.9582121880974883</c:v>
                </c:pt>
                <c:pt idx="55">
                  <c:v>7.8737097499603159</c:v>
                </c:pt>
                <c:pt idx="56">
                  <c:v>7.8784337932819355</c:v>
                </c:pt>
                <c:pt idx="57">
                  <c:v>7.7709702481600322</c:v>
                </c:pt>
                <c:pt idx="58">
                  <c:v>7.7178304404138212</c:v>
                </c:pt>
                <c:pt idx="59">
                  <c:v>7.9891228057110437</c:v>
                </c:pt>
                <c:pt idx="60">
                  <c:v>8.333945615128096</c:v>
                </c:pt>
                <c:pt idx="61">
                  <c:v>8.4445010973340651</c:v>
                </c:pt>
                <c:pt idx="62">
                  <c:v>8.2398315138160729</c:v>
                </c:pt>
                <c:pt idx="63">
                  <c:v>8.2368188498399366</c:v>
                </c:pt>
                <c:pt idx="64">
                  <c:v>8.3018464464583897</c:v>
                </c:pt>
                <c:pt idx="65">
                  <c:v>8.1650178964687239</c:v>
                </c:pt>
                <c:pt idx="66">
                  <c:v>7.9246674883947019</c:v>
                </c:pt>
                <c:pt idx="67">
                  <c:v>7.8256471115095803</c:v>
                </c:pt>
                <c:pt idx="68">
                  <c:v>7.8958304015678413</c:v>
                </c:pt>
                <c:pt idx="69">
                  <c:v>7.4617085475729343</c:v>
                </c:pt>
                <c:pt idx="70">
                  <c:v>7.0733324910369975</c:v>
                </c:pt>
                <c:pt idx="71">
                  <c:v>7.3387477915778376</c:v>
                </c:pt>
                <c:pt idx="72">
                  <c:v>7.1517172847237065</c:v>
                </c:pt>
                <c:pt idx="73">
                  <c:v>7.2659063317195089</c:v>
                </c:pt>
                <c:pt idx="74">
                  <c:v>7.2100638283923058</c:v>
                </c:pt>
                <c:pt idx="75">
                  <c:v>7.2557089542599043</c:v>
                </c:pt>
                <c:pt idx="76">
                  <c:v>7.4354213205012929</c:v>
                </c:pt>
                <c:pt idx="77">
                  <c:v>7.3332190054296875</c:v>
                </c:pt>
                <c:pt idx="78">
                  <c:v>7.2599453262274238</c:v>
                </c:pt>
                <c:pt idx="79">
                  <c:v>7.2976970580314768</c:v>
                </c:pt>
                <c:pt idx="80">
                  <c:v>7.3213208545432185</c:v>
                </c:pt>
                <c:pt idx="81">
                  <c:v>7.2066276880093429</c:v>
                </c:pt>
                <c:pt idx="82">
                  <c:v>7.1623555839458275</c:v>
                </c:pt>
                <c:pt idx="83">
                  <c:v>7.5389961173822959</c:v>
                </c:pt>
                <c:pt idx="84">
                  <c:v>7.5747342453074396</c:v>
                </c:pt>
                <c:pt idx="85">
                  <c:v>7.7537684307424808</c:v>
                </c:pt>
                <c:pt idx="86">
                  <c:v>7.8449803760794818</c:v>
                </c:pt>
                <c:pt idx="87">
                  <c:v>8.2183633276142771</c:v>
                </c:pt>
                <c:pt idx="88">
                  <c:v>8.2439000546880923</c:v>
                </c:pt>
                <c:pt idx="89">
                  <c:v>8.1216438562951723</c:v>
                </c:pt>
                <c:pt idx="90">
                  <c:v>8.0675017932007442</c:v>
                </c:pt>
                <c:pt idx="91">
                  <c:v>8.073746952725374</c:v>
                </c:pt>
                <c:pt idx="92">
                  <c:v>8.2772637898244064</c:v>
                </c:pt>
                <c:pt idx="93">
                  <c:v>8.2853920811826676</c:v>
                </c:pt>
                <c:pt idx="94">
                  <c:v>8.4535465692386946</c:v>
                </c:pt>
                <c:pt idx="95">
                  <c:v>8.7015972236779557</c:v>
                </c:pt>
                <c:pt idx="96">
                  <c:v>8.6615107221563861</c:v>
                </c:pt>
                <c:pt idx="97">
                  <c:v>8.7997774059937086</c:v>
                </c:pt>
                <c:pt idx="98">
                  <c:v>8.8961845703871472</c:v>
                </c:pt>
                <c:pt idx="99">
                  <c:v>8.7097571297588292</c:v>
                </c:pt>
                <c:pt idx="100">
                  <c:v>8.8914496153108953</c:v>
                </c:pt>
                <c:pt idx="101">
                  <c:v>8.9339122866385416</c:v>
                </c:pt>
                <c:pt idx="102">
                  <c:v>8.7311862995405978</c:v>
                </c:pt>
                <c:pt idx="103">
                  <c:v>8.8500352831593929</c:v>
                </c:pt>
                <c:pt idx="104">
                  <c:v>8.498801166925924</c:v>
                </c:pt>
                <c:pt idx="105">
                  <c:v>8.5858287869237895</c:v>
                </c:pt>
                <c:pt idx="106">
                  <c:v>8.6388567694680276</c:v>
                </c:pt>
                <c:pt idx="107">
                  <c:v>8.7156877183720489</c:v>
                </c:pt>
                <c:pt idx="108">
                  <c:v>8.9827506072636112</c:v>
                </c:pt>
                <c:pt idx="109">
                  <c:v>8.9540407111958817</c:v>
                </c:pt>
                <c:pt idx="110">
                  <c:v>8.984315213216238</c:v>
                </c:pt>
                <c:pt idx="111">
                  <c:v>8.9932149644211989</c:v>
                </c:pt>
                <c:pt idx="112">
                  <c:v>8.8108305587952707</c:v>
                </c:pt>
                <c:pt idx="113">
                  <c:v>8.8760335762397986</c:v>
                </c:pt>
                <c:pt idx="114">
                  <c:v>8.9767092143791132</c:v>
                </c:pt>
                <c:pt idx="115">
                  <c:v>8.9671067203363659</c:v>
                </c:pt>
                <c:pt idx="116">
                  <c:v>9.1461341384301917</c:v>
                </c:pt>
                <c:pt idx="117">
                  <c:v>8.9151740326389159</c:v>
                </c:pt>
                <c:pt idx="118">
                  <c:v>8.4997646848571833</c:v>
                </c:pt>
                <c:pt idx="119">
                  <c:v>8.5455447412885448</c:v>
                </c:pt>
                <c:pt idx="120">
                  <c:v>8.6960962360548262</c:v>
                </c:pt>
                <c:pt idx="121">
                  <c:v>8.8962548109921809</c:v>
                </c:pt>
                <c:pt idx="122">
                  <c:v>8.9946399854346026</c:v>
                </c:pt>
                <c:pt idx="123">
                  <c:v>9.1270438092325836</c:v>
                </c:pt>
                <c:pt idx="124">
                  <c:v>9.2296993935270475</c:v>
                </c:pt>
                <c:pt idx="125">
                  <c:v>9.0452444993741299</c:v>
                </c:pt>
                <c:pt idx="126">
                  <c:v>9.0234652172558469</c:v>
                </c:pt>
                <c:pt idx="127">
                  <c:v>9.1147261421625139</c:v>
                </c:pt>
                <c:pt idx="128">
                  <c:v>9.0119389427718275</c:v>
                </c:pt>
                <c:pt idx="129">
                  <c:v>9.0660693531402536</c:v>
                </c:pt>
                <c:pt idx="130">
                  <c:v>9.0043098508637183</c:v>
                </c:pt>
                <c:pt idx="131">
                  <c:v>9.0590186373467443</c:v>
                </c:pt>
              </c:numCache>
            </c:numRef>
          </c:val>
          <c:smooth val="0"/>
          <c:extLst>
            <c:ext xmlns:c16="http://schemas.microsoft.com/office/drawing/2014/chart" uri="{C3380CC4-5D6E-409C-BE32-E72D297353CC}">
              <c16:uniqueId val="{00000001-D568-46C7-B8CE-DAB816E671D5}"/>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3"/>
          <c:order val="1"/>
          <c:tx>
            <c:strRef>
              <c:f>'2.1.'!$E$12</c:f>
              <c:strCache>
                <c:ptCount val="1"/>
                <c:pt idx="0">
                  <c:v>Gompertz-féle s. - mozgó átlag</c:v>
                </c:pt>
              </c:strCache>
            </c:strRef>
          </c:tx>
          <c:spPr>
            <a:ln w="19050" cap="rnd">
              <a:solidFill>
                <a:schemeClr val="tx1"/>
              </a:solidFill>
              <a:round/>
            </a:ln>
            <a:effectLst/>
          </c:spPr>
          <c:marker>
            <c:symbol val="none"/>
          </c:marker>
          <c:val>
            <c:numRef>
              <c:f>'2.1.'!$E$13:$E$144</c:f>
              <c:numCache>
                <c:formatCode>General</c:formatCode>
                <c:ptCount val="132"/>
                <c:pt idx="14">
                  <c:v>12.312272820213868</c:v>
                </c:pt>
                <c:pt idx="15">
                  <c:v>12.427858390701813</c:v>
                </c:pt>
                <c:pt idx="16">
                  <c:v>12.585559638438786</c:v>
                </c:pt>
                <c:pt idx="17">
                  <c:v>12.733342176335963</c:v>
                </c:pt>
                <c:pt idx="18">
                  <c:v>12.859472929991394</c:v>
                </c:pt>
                <c:pt idx="19">
                  <c:v>13.019150664820605</c:v>
                </c:pt>
                <c:pt idx="20">
                  <c:v>13.170310193164307</c:v>
                </c:pt>
                <c:pt idx="21">
                  <c:v>13.350851632251773</c:v>
                </c:pt>
                <c:pt idx="22">
                  <c:v>13.454717473086127</c:v>
                </c:pt>
                <c:pt idx="23">
                  <c:v>13.576130878597553</c:v>
                </c:pt>
                <c:pt idx="24">
                  <c:v>13.593374667715477</c:v>
                </c:pt>
                <c:pt idx="25">
                  <c:v>13.603499786586958</c:v>
                </c:pt>
                <c:pt idx="26">
                  <c:v>14.000815730080463</c:v>
                </c:pt>
                <c:pt idx="27">
                  <c:v>14.409598689318695</c:v>
                </c:pt>
                <c:pt idx="28">
                  <c:v>14.841563639000482</c:v>
                </c:pt>
                <c:pt idx="29">
                  <c:v>15.214156962676192</c:v>
                </c:pt>
                <c:pt idx="30">
                  <c:v>15.572549862195364</c:v>
                </c:pt>
                <c:pt idx="31">
                  <c:v>15.918835343997307</c:v>
                </c:pt>
                <c:pt idx="32">
                  <c:v>16.244176756190203</c:v>
                </c:pt>
                <c:pt idx="33">
                  <c:v>16.538836417621429</c:v>
                </c:pt>
                <c:pt idx="34">
                  <c:v>16.893332563377722</c:v>
                </c:pt>
                <c:pt idx="35">
                  <c:v>17.273954657893054</c:v>
                </c:pt>
                <c:pt idx="36">
                  <c:v>17.347777465072859</c:v>
                </c:pt>
                <c:pt idx="37">
                  <c:v>17.415344838115349</c:v>
                </c:pt>
                <c:pt idx="38">
                  <c:v>17.136660381956535</c:v>
                </c:pt>
                <c:pt idx="39">
                  <c:v>16.857025891329609</c:v>
                </c:pt>
                <c:pt idx="40">
                  <c:v>16.520485165641098</c:v>
                </c:pt>
                <c:pt idx="41">
                  <c:v>16.225127321131382</c:v>
                </c:pt>
                <c:pt idx="42">
                  <c:v>15.958573587035479</c:v>
                </c:pt>
                <c:pt idx="43">
                  <c:v>15.658981164273648</c:v>
                </c:pt>
                <c:pt idx="44">
                  <c:v>15.402870100779511</c:v>
                </c:pt>
                <c:pt idx="45">
                  <c:v>15.192368717907193</c:v>
                </c:pt>
                <c:pt idx="46">
                  <c:v>14.979039511424713</c:v>
                </c:pt>
                <c:pt idx="47">
                  <c:v>14.673700083388102</c:v>
                </c:pt>
                <c:pt idx="48">
                  <c:v>14.720396645012668</c:v>
                </c:pt>
                <c:pt idx="49">
                  <c:v>14.827609200123753</c:v>
                </c:pt>
                <c:pt idx="50">
                  <c:v>15.013930408090978</c:v>
                </c:pt>
                <c:pt idx="51">
                  <c:v>15.138340992305025</c:v>
                </c:pt>
                <c:pt idx="52">
                  <c:v>15.187313341493988</c:v>
                </c:pt>
                <c:pt idx="53">
                  <c:v>15.252680751889311</c:v>
                </c:pt>
                <c:pt idx="54">
                  <c:v>15.296409814403322</c:v>
                </c:pt>
                <c:pt idx="55">
                  <c:v>15.336789477985254</c:v>
                </c:pt>
                <c:pt idx="56">
                  <c:v>15.323744436850676</c:v>
                </c:pt>
                <c:pt idx="57">
                  <c:v>15.205974630775479</c:v>
                </c:pt>
                <c:pt idx="58">
                  <c:v>15.112458586243793</c:v>
                </c:pt>
                <c:pt idx="59">
                  <c:v>15.045677627455314</c:v>
                </c:pt>
                <c:pt idx="60">
                  <c:v>14.992389575307232</c:v>
                </c:pt>
                <c:pt idx="61">
                  <c:v>14.910987834935629</c:v>
                </c:pt>
                <c:pt idx="62">
                  <c:v>14.751684018029737</c:v>
                </c:pt>
                <c:pt idx="63">
                  <c:v>14.675704843011228</c:v>
                </c:pt>
                <c:pt idx="64">
                  <c:v>14.726230684026353</c:v>
                </c:pt>
                <c:pt idx="65">
                  <c:v>14.768016390336625</c:v>
                </c:pt>
                <c:pt idx="66">
                  <c:v>14.773446920736641</c:v>
                </c:pt>
                <c:pt idx="67">
                  <c:v>14.762971125845729</c:v>
                </c:pt>
                <c:pt idx="68">
                  <c:v>14.767849073910261</c:v>
                </c:pt>
                <c:pt idx="69">
                  <c:v>14.706467500425227</c:v>
                </c:pt>
                <c:pt idx="70">
                  <c:v>14.584741526773822</c:v>
                </c:pt>
                <c:pt idx="71">
                  <c:v>14.480401541817296</c:v>
                </c:pt>
                <c:pt idx="72">
                  <c:v>14.315858080933264</c:v>
                </c:pt>
                <c:pt idx="73">
                  <c:v>14.163079541925889</c:v>
                </c:pt>
                <c:pt idx="74">
                  <c:v>13.975243986433034</c:v>
                </c:pt>
                <c:pt idx="75">
                  <c:v>13.760312399202826</c:v>
                </c:pt>
                <c:pt idx="76">
                  <c:v>13.557423975792183</c:v>
                </c:pt>
                <c:pt idx="77">
                  <c:v>13.356098469208904</c:v>
                </c:pt>
                <c:pt idx="78">
                  <c:v>13.195221452086333</c:v>
                </c:pt>
                <c:pt idx="79">
                  <c:v>13.051441321532749</c:v>
                </c:pt>
                <c:pt idx="80">
                  <c:v>12.905168068856085</c:v>
                </c:pt>
                <c:pt idx="81">
                  <c:v>12.831681392335959</c:v>
                </c:pt>
                <c:pt idx="82">
                  <c:v>12.811052911140633</c:v>
                </c:pt>
                <c:pt idx="83">
                  <c:v>12.818279784914191</c:v>
                </c:pt>
                <c:pt idx="84">
                  <c:v>12.85918531290609</c:v>
                </c:pt>
                <c:pt idx="85">
                  <c:v>12.910028808459845</c:v>
                </c:pt>
                <c:pt idx="86">
                  <c:v>12.977751798014376</c:v>
                </c:pt>
                <c:pt idx="87">
                  <c:v>13.112398592464281</c:v>
                </c:pt>
                <c:pt idx="88">
                  <c:v>13.223136770965816</c:v>
                </c:pt>
                <c:pt idx="89">
                  <c:v>13.322192672783869</c:v>
                </c:pt>
                <c:pt idx="90">
                  <c:v>13.428638259502604</c:v>
                </c:pt>
                <c:pt idx="91">
                  <c:v>13.531382313459872</c:v>
                </c:pt>
                <c:pt idx="92">
                  <c:v>13.699131316182402</c:v>
                </c:pt>
                <c:pt idx="93">
                  <c:v>13.8901968138257</c:v>
                </c:pt>
                <c:pt idx="94">
                  <c:v>14.104614740756302</c:v>
                </c:pt>
                <c:pt idx="95">
                  <c:v>14.294188294268656</c:v>
                </c:pt>
                <c:pt idx="96">
                  <c:v>14.463595757902512</c:v>
                </c:pt>
                <c:pt idx="97">
                  <c:v>14.646996570592851</c:v>
                </c:pt>
                <c:pt idx="98">
                  <c:v>14.85307344601982</c:v>
                </c:pt>
                <c:pt idx="99">
                  <c:v>14.950389802290836</c:v>
                </c:pt>
                <c:pt idx="100">
                  <c:v>15.102794628241281</c:v>
                </c:pt>
                <c:pt idx="101">
                  <c:v>15.276194323627898</c:v>
                </c:pt>
                <c:pt idx="102">
                  <c:v>15.405676144314498</c:v>
                </c:pt>
                <c:pt idx="103">
                  <c:v>15.534709559106712</c:v>
                </c:pt>
                <c:pt idx="104">
                  <c:v>15.538003129604974</c:v>
                </c:pt>
                <c:pt idx="105">
                  <c:v>15.548063520956962</c:v>
                </c:pt>
                <c:pt idx="106">
                  <c:v>15.518995101149383</c:v>
                </c:pt>
                <c:pt idx="107">
                  <c:v>15.470287676511409</c:v>
                </c:pt>
                <c:pt idx="108">
                  <c:v>15.476082459823068</c:v>
                </c:pt>
                <c:pt idx="109">
                  <c:v>15.437507006168488</c:v>
                </c:pt>
                <c:pt idx="110">
                  <c:v>15.389623256828216</c:v>
                </c:pt>
                <c:pt idx="111">
                  <c:v>15.3892104802148</c:v>
                </c:pt>
                <c:pt idx="112">
                  <c:v>15.283896956739856</c:v>
                </c:pt>
                <c:pt idx="113">
                  <c:v>15.183903483805336</c:v>
                </c:pt>
                <c:pt idx="114">
                  <c:v>15.130466509064213</c:v>
                </c:pt>
                <c:pt idx="115">
                  <c:v>15.077038132711493</c:v>
                </c:pt>
                <c:pt idx="116">
                  <c:v>15.129313432579847</c:v>
                </c:pt>
                <c:pt idx="117">
                  <c:v>15.115698520562518</c:v>
                </c:pt>
                <c:pt idx="118">
                  <c:v>15.046021715247344</c:v>
                </c:pt>
                <c:pt idx="119">
                  <c:v>14.993739887257785</c:v>
                </c:pt>
                <c:pt idx="120">
                  <c:v>14.931858878617104</c:v>
                </c:pt>
                <c:pt idx="121">
                  <c:v>14.899945172131973</c:v>
                </c:pt>
                <c:pt idx="122">
                  <c:v>14.868002853680631</c:v>
                </c:pt>
                <c:pt idx="123">
                  <c:v>14.847924236713144</c:v>
                </c:pt>
                <c:pt idx="124">
                  <c:v>14.901491146816801</c:v>
                </c:pt>
                <c:pt idx="125">
                  <c:v>14.916574547170795</c:v>
                </c:pt>
                <c:pt idx="126">
                  <c:v>14.917061096349965</c:v>
                </c:pt>
                <c:pt idx="127">
                  <c:v>14.927462149381599</c:v>
                </c:pt>
                <c:pt idx="128">
                  <c:v>14.888912360550627</c:v>
                </c:pt>
                <c:pt idx="129">
                  <c:v>14.925316261327042</c:v>
                </c:pt>
                <c:pt idx="130">
                  <c:v>15.017987990824134</c:v>
                </c:pt>
                <c:pt idx="131">
                  <c:v>15.099951128644435</c:v>
                </c:pt>
              </c:numCache>
            </c:numRef>
          </c:val>
          <c:smooth val="0"/>
          <c:extLst>
            <c:ext xmlns:c16="http://schemas.microsoft.com/office/drawing/2014/chart" uri="{C3380CC4-5D6E-409C-BE32-E72D297353CC}">
              <c16:uniqueId val="{00000002-D568-46C7-B8CE-DAB816E671D5}"/>
            </c:ext>
          </c:extLst>
        </c:ser>
        <c:ser>
          <c:idx val="1"/>
          <c:order val="3"/>
          <c:tx>
            <c:strRef>
              <c:f>'2.1.'!$D$12</c:f>
              <c:strCache>
                <c:ptCount val="1"/>
                <c:pt idx="0">
                  <c:v>Gompertz-féle súlyozás</c:v>
                </c:pt>
              </c:strCache>
            </c:strRef>
          </c:tx>
          <c:spPr>
            <a:ln w="9525" cap="rnd">
              <a:solidFill>
                <a:srgbClr val="A6A6A6"/>
              </a:solidFill>
              <a:round/>
            </a:ln>
            <a:effectLst/>
          </c:spPr>
          <c:marker>
            <c:symbol val="none"/>
          </c:marker>
          <c:val>
            <c:numRef>
              <c:f>'2.1.'!$D$13:$D$144</c:f>
              <c:numCache>
                <c:formatCode>General</c:formatCode>
                <c:ptCount val="132"/>
                <c:pt idx="3">
                  <c:v>11.911443694275842</c:v>
                </c:pt>
                <c:pt idx="4">
                  <c:v>11.369776335188162</c:v>
                </c:pt>
                <c:pt idx="5">
                  <c:v>11.54916153481258</c:v>
                </c:pt>
                <c:pt idx="6">
                  <c:v>11.657305933460883</c:v>
                </c:pt>
                <c:pt idx="7">
                  <c:v>11.763949057982522</c:v>
                </c:pt>
                <c:pt idx="8">
                  <c:v>12.057281533954473</c:v>
                </c:pt>
                <c:pt idx="9">
                  <c:v>12.324166762860475</c:v>
                </c:pt>
                <c:pt idx="10">
                  <c:v>12.236891281477973</c:v>
                </c:pt>
                <c:pt idx="11">
                  <c:v>12.365346545665425</c:v>
                </c:pt>
                <c:pt idx="12">
                  <c:v>13.507745660890121</c:v>
                </c:pt>
                <c:pt idx="13">
                  <c:v>13.375517681951193</c:v>
                </c:pt>
                <c:pt idx="14">
                  <c:v>13.378339674534907</c:v>
                </c:pt>
                <c:pt idx="15">
                  <c:v>13.44325003601419</c:v>
                </c:pt>
                <c:pt idx="16">
                  <c:v>13.420979534313126</c:v>
                </c:pt>
                <c:pt idx="17">
                  <c:v>13.39582745321656</c:v>
                </c:pt>
                <c:pt idx="18">
                  <c:v>13.236263639774334</c:v>
                </c:pt>
                <c:pt idx="19">
                  <c:v>13.691999092954562</c:v>
                </c:pt>
                <c:pt idx="20">
                  <c:v>13.878572742062294</c:v>
                </c:pt>
                <c:pt idx="21">
                  <c:v>14.439683808192591</c:v>
                </c:pt>
                <c:pt idx="22">
                  <c:v>13.405417717897411</c:v>
                </c:pt>
                <c:pt idx="23">
                  <c:v>13.734187055001639</c:v>
                </c:pt>
                <c:pt idx="24">
                  <c:v>13.719251943618721</c:v>
                </c:pt>
                <c:pt idx="25">
                  <c:v>13.484539355412528</c:v>
                </c:pt>
                <c:pt idx="26">
                  <c:v>18.119141178505647</c:v>
                </c:pt>
                <c:pt idx="27">
                  <c:v>18.27682173581973</c:v>
                </c:pt>
                <c:pt idx="28">
                  <c:v>18.528233558547701</c:v>
                </c:pt>
                <c:pt idx="29">
                  <c:v>17.806040830713307</c:v>
                </c:pt>
                <c:pt idx="30">
                  <c:v>17.532854304657164</c:v>
                </c:pt>
                <c:pt idx="31">
                  <c:v>17.845047864490031</c:v>
                </c:pt>
                <c:pt idx="32">
                  <c:v>17.730593378137019</c:v>
                </c:pt>
                <c:pt idx="33">
                  <c:v>17.88474797163531</c:v>
                </c:pt>
                <c:pt idx="34">
                  <c:v>17.608322935496933</c:v>
                </c:pt>
                <c:pt idx="35">
                  <c:v>18.357697710916021</c:v>
                </c:pt>
                <c:pt idx="36">
                  <c:v>14.674942938074354</c:v>
                </c:pt>
                <c:pt idx="37">
                  <c:v>14.359960417106135</c:v>
                </c:pt>
                <c:pt idx="38">
                  <c:v>14.54746466027389</c:v>
                </c:pt>
                <c:pt idx="39">
                  <c:v>14.768436776371576</c:v>
                </c:pt>
                <c:pt idx="40">
                  <c:v>14.396746013781192</c:v>
                </c:pt>
                <c:pt idx="41">
                  <c:v>14.185180265066247</c:v>
                </c:pt>
                <c:pt idx="42">
                  <c:v>14.239710752711757</c:v>
                </c:pt>
                <c:pt idx="43">
                  <c:v>14.245087642066464</c:v>
                </c:pt>
                <c:pt idx="44">
                  <c:v>14.759485723926371</c:v>
                </c:pt>
                <c:pt idx="45">
                  <c:v>15.587714673926156</c:v>
                </c:pt>
                <c:pt idx="46">
                  <c:v>15.288899132392956</c:v>
                </c:pt>
                <c:pt idx="47">
                  <c:v>15.067758414347947</c:v>
                </c:pt>
                <c:pt idx="48">
                  <c:v>15.266000446665048</c:v>
                </c:pt>
                <c:pt idx="49">
                  <c:v>15.664085771129068</c:v>
                </c:pt>
                <c:pt idx="50">
                  <c:v>16.856043799794744</c:v>
                </c:pt>
                <c:pt idx="51">
                  <c:v>16.296643175259138</c:v>
                </c:pt>
                <c:pt idx="52">
                  <c:v>14.941989782466747</c:v>
                </c:pt>
                <c:pt idx="53">
                  <c:v>14.908954089349763</c:v>
                </c:pt>
                <c:pt idx="54">
                  <c:v>14.71829130672748</c:v>
                </c:pt>
                <c:pt idx="55">
                  <c:v>14.673987392324655</c:v>
                </c:pt>
                <c:pt idx="56">
                  <c:v>14.56872673605325</c:v>
                </c:pt>
                <c:pt idx="57">
                  <c:v>14.181101724154638</c:v>
                </c:pt>
                <c:pt idx="58">
                  <c:v>14.183040855526214</c:v>
                </c:pt>
                <c:pt idx="59">
                  <c:v>14.282469561574477</c:v>
                </c:pt>
                <c:pt idx="60">
                  <c:v>14.63488271724389</c:v>
                </c:pt>
                <c:pt idx="61">
                  <c:v>14.692448075698536</c:v>
                </c:pt>
                <c:pt idx="62">
                  <c:v>14.937777137811977</c:v>
                </c:pt>
                <c:pt idx="63">
                  <c:v>15.339744576496722</c:v>
                </c:pt>
                <c:pt idx="64">
                  <c:v>15.496970244359265</c:v>
                </c:pt>
                <c:pt idx="65">
                  <c:v>15.379109606525937</c:v>
                </c:pt>
                <c:pt idx="66">
                  <c:v>14.785245911610865</c:v>
                </c:pt>
                <c:pt idx="67">
                  <c:v>14.5599592986201</c:v>
                </c:pt>
                <c:pt idx="68">
                  <c:v>14.639895899930828</c:v>
                </c:pt>
                <c:pt idx="69">
                  <c:v>13.509300417652796</c:v>
                </c:pt>
                <c:pt idx="70">
                  <c:v>12.811203690650744</c:v>
                </c:pt>
                <c:pt idx="71">
                  <c:v>13.101976933742558</c:v>
                </c:pt>
                <c:pt idx="72">
                  <c:v>12.7277578471976</c:v>
                </c:pt>
                <c:pt idx="73">
                  <c:v>12.888079013752431</c:v>
                </c:pt>
                <c:pt idx="74">
                  <c:v>12.710627564901818</c:v>
                </c:pt>
                <c:pt idx="75">
                  <c:v>12.780993131788948</c:v>
                </c:pt>
                <c:pt idx="76">
                  <c:v>13.054366669589646</c:v>
                </c:pt>
                <c:pt idx="77">
                  <c:v>12.918958673276078</c:v>
                </c:pt>
                <c:pt idx="78">
                  <c:v>12.814238695342484</c:v>
                </c:pt>
                <c:pt idx="79">
                  <c:v>12.787466478584644</c:v>
                </c:pt>
                <c:pt idx="80">
                  <c:v>12.804830832287095</c:v>
                </c:pt>
                <c:pt idx="81">
                  <c:v>12.606213365708587</c:v>
                </c:pt>
                <c:pt idx="82">
                  <c:v>12.582834864025697</c:v>
                </c:pt>
                <c:pt idx="83">
                  <c:v>13.152909551432934</c:v>
                </c:pt>
                <c:pt idx="84">
                  <c:v>13.204998854252795</c:v>
                </c:pt>
                <c:pt idx="85">
                  <c:v>13.471319075972335</c:v>
                </c:pt>
                <c:pt idx="86">
                  <c:v>13.510805368540002</c:v>
                </c:pt>
                <c:pt idx="87">
                  <c:v>14.338628704192224</c:v>
                </c:pt>
                <c:pt idx="88">
                  <c:v>14.321509231728205</c:v>
                </c:pt>
                <c:pt idx="89">
                  <c:v>14.061829206273623</c:v>
                </c:pt>
                <c:pt idx="90">
                  <c:v>14.061269343660426</c:v>
                </c:pt>
                <c:pt idx="91">
                  <c:v>14.014448666261526</c:v>
                </c:pt>
                <c:pt idx="92">
                  <c:v>14.762905375577256</c:v>
                </c:pt>
                <c:pt idx="93">
                  <c:v>14.864146068394298</c:v>
                </c:pt>
                <c:pt idx="94">
                  <c:v>15.140432031107141</c:v>
                </c:pt>
                <c:pt idx="95">
                  <c:v>15.443827855974193</c:v>
                </c:pt>
                <c:pt idx="96">
                  <c:v>15.284981022036062</c:v>
                </c:pt>
                <c:pt idx="97">
                  <c:v>15.707644195155718</c:v>
                </c:pt>
                <c:pt idx="98">
                  <c:v>15.969988058407687</c:v>
                </c:pt>
                <c:pt idx="99">
                  <c:v>15.510132842690627</c:v>
                </c:pt>
                <c:pt idx="100">
                  <c:v>16.147980487147549</c:v>
                </c:pt>
                <c:pt idx="101">
                  <c:v>16.176532080418824</c:v>
                </c:pt>
                <c:pt idx="102">
                  <c:v>15.670670586466221</c:v>
                </c:pt>
                <c:pt idx="103">
                  <c:v>15.629315349115011</c:v>
                </c:pt>
                <c:pt idx="104">
                  <c:v>14.850945793890455</c:v>
                </c:pt>
                <c:pt idx="105">
                  <c:v>15.028551292817127</c:v>
                </c:pt>
                <c:pt idx="106">
                  <c:v>14.869049442349649</c:v>
                </c:pt>
                <c:pt idx="107">
                  <c:v>14.882109662261399</c:v>
                </c:pt>
                <c:pt idx="108">
                  <c:v>15.366107010803628</c:v>
                </c:pt>
                <c:pt idx="109">
                  <c:v>15.234585268738959</c:v>
                </c:pt>
                <c:pt idx="110">
                  <c:v>15.397598457435786</c:v>
                </c:pt>
                <c:pt idx="111">
                  <c:v>15.503048625007814</c:v>
                </c:pt>
                <c:pt idx="112">
                  <c:v>14.873562404021227</c:v>
                </c:pt>
                <c:pt idx="113">
                  <c:v>14.946968762698894</c:v>
                </c:pt>
                <c:pt idx="114">
                  <c:v>15.013739247912234</c:v>
                </c:pt>
                <c:pt idx="115">
                  <c:v>14.973126235913259</c:v>
                </c:pt>
                <c:pt idx="116">
                  <c:v>15.472824107280001</c:v>
                </c:pt>
                <c:pt idx="117">
                  <c:v>14.876318165000683</c:v>
                </c:pt>
                <c:pt idx="118">
                  <c:v>14.090318898253038</c:v>
                </c:pt>
                <c:pt idx="119">
                  <c:v>14.313668212359049</c:v>
                </c:pt>
                <c:pt idx="120">
                  <c:v>14.627318059892383</c:v>
                </c:pt>
                <c:pt idx="121">
                  <c:v>14.844309359532936</c:v>
                </c:pt>
                <c:pt idx="122">
                  <c:v>14.986792993929235</c:v>
                </c:pt>
                <c:pt idx="123">
                  <c:v>15.212563736313248</c:v>
                </c:pt>
                <c:pt idx="124">
                  <c:v>15.490681995013627</c:v>
                </c:pt>
                <c:pt idx="125">
                  <c:v>15.112827608241941</c:v>
                </c:pt>
                <c:pt idx="126">
                  <c:v>15.006687819438397</c:v>
                </c:pt>
                <c:pt idx="127">
                  <c:v>15.080891586661188</c:v>
                </c:pt>
                <c:pt idx="128">
                  <c:v>14.969251062364242</c:v>
                </c:pt>
                <c:pt idx="129">
                  <c:v>15.281295486810992</c:v>
                </c:pt>
                <c:pt idx="130">
                  <c:v>15.222825436863774</c:v>
                </c:pt>
                <c:pt idx="131">
                  <c:v>15.311800977806971</c:v>
                </c:pt>
              </c:numCache>
            </c:numRef>
          </c:val>
          <c:smooth val="0"/>
          <c:extLst>
            <c:ext xmlns:c16="http://schemas.microsoft.com/office/drawing/2014/chart" uri="{C3380CC4-5D6E-409C-BE32-E72D297353CC}">
              <c16:uniqueId val="{00000003-D568-46C7-B8CE-DAB816E671D5}"/>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valAx>
      <c:valAx>
        <c:axId val="987204712"/>
        <c:scaling>
          <c:orientation val="minMax"/>
          <c:max val="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55063880128193687"/>
          <c:y val="0.1751287072930508"/>
          <c:w val="0.43047294156240945"/>
          <c:h val="0.63216990282800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44586228570936"/>
          <c:y val="0.13280977005125505"/>
          <c:w val="0.66597219675875907"/>
          <c:h val="0.46703032324146648"/>
        </c:manualLayout>
      </c:layout>
      <c:lineChart>
        <c:grouping val="standard"/>
        <c:varyColors val="0"/>
        <c:ser>
          <c:idx val="2"/>
          <c:order val="0"/>
          <c:tx>
            <c:strRef>
              <c:f>'2.1.'!$C$11</c:f>
              <c:strCache>
                <c:ptCount val="1"/>
                <c:pt idx="0">
                  <c:v>Linear w. - moving average</c:v>
                </c:pt>
              </c:strCache>
            </c:strRef>
          </c:tx>
          <c:spPr>
            <a:ln w="19050" cap="rnd">
              <a:solidFill>
                <a:srgbClr val="B97C00"/>
              </a:solidFill>
              <a:round/>
            </a:ln>
            <a:effectLst/>
          </c:spPr>
          <c:marker>
            <c:symbol val="none"/>
          </c:marker>
          <c:cat>
            <c:strRef>
              <c:f>'2.1.'!$F$13:$F$144</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'2.1.'!$C$13:$C$144</c:f>
              <c:numCache>
                <c:formatCode>General</c:formatCode>
                <c:ptCount val="132"/>
                <c:pt idx="14">
                  <c:v>8.112550507236886</c:v>
                </c:pt>
                <c:pt idx="15">
                  <c:v>8.1293099720896809</c:v>
                </c:pt>
                <c:pt idx="16">
                  <c:v>8.1700856394681267</c:v>
                </c:pt>
                <c:pt idx="17">
                  <c:v>8.202080858813293</c:v>
                </c:pt>
                <c:pt idx="18">
                  <c:v>8.2140267413436003</c:v>
                </c:pt>
                <c:pt idx="19">
                  <c:v>8.2315942890048408</c:v>
                </c:pt>
                <c:pt idx="20">
                  <c:v>8.2361759888664725</c:v>
                </c:pt>
                <c:pt idx="21">
                  <c:v>8.2618144214347744</c:v>
                </c:pt>
                <c:pt idx="22">
                  <c:v>8.2569415184763688</c:v>
                </c:pt>
                <c:pt idx="23">
                  <c:v>8.2751522891783704</c:v>
                </c:pt>
                <c:pt idx="24">
                  <c:v>8.2510351923088532</c:v>
                </c:pt>
                <c:pt idx="25">
                  <c:v>8.2234699464756087</c:v>
                </c:pt>
                <c:pt idx="26">
                  <c:v>8.3193055501364146</c:v>
                </c:pt>
                <c:pt idx="27">
                  <c:v>8.4283721931834563</c:v>
                </c:pt>
                <c:pt idx="28">
                  <c:v>8.5590205378984194</c:v>
                </c:pt>
                <c:pt idx="29">
                  <c:v>8.6710603190681113</c:v>
                </c:pt>
                <c:pt idx="30">
                  <c:v>8.7824641147689082</c:v>
                </c:pt>
                <c:pt idx="31">
                  <c:v>8.9007169324945963</c:v>
                </c:pt>
                <c:pt idx="32">
                  <c:v>9.0050948393682226</c:v>
                </c:pt>
                <c:pt idx="33">
                  <c:v>9.0874463803244829</c:v>
                </c:pt>
                <c:pt idx="34">
                  <c:v>9.1978108975917721</c:v>
                </c:pt>
                <c:pt idx="35">
                  <c:v>9.3063558547632539</c:v>
                </c:pt>
                <c:pt idx="36">
                  <c:v>9.3063200174189511</c:v>
                </c:pt>
                <c:pt idx="37">
                  <c:v>9.2979950812535144</c:v>
                </c:pt>
                <c:pt idx="38">
                  <c:v>9.1781366858559483</c:v>
                </c:pt>
                <c:pt idx="39">
                  <c:v>9.0625081739826694</c:v>
                </c:pt>
                <c:pt idx="40">
                  <c:v>8.9022225501585073</c:v>
                </c:pt>
                <c:pt idx="41">
                  <c:v>8.7554958691796312</c:v>
                </c:pt>
                <c:pt idx="42">
                  <c:v>8.6215247051318631</c:v>
                </c:pt>
                <c:pt idx="43">
                  <c:v>8.4742709899863495</c:v>
                </c:pt>
                <c:pt idx="44">
                  <c:v>8.3611211122389637</c:v>
                </c:pt>
                <c:pt idx="45">
                  <c:v>8.2522661534465946</c:v>
                </c:pt>
                <c:pt idx="46">
                  <c:v>8.1500417557903617</c:v>
                </c:pt>
                <c:pt idx="47">
                  <c:v>8.0293012268563899</c:v>
                </c:pt>
                <c:pt idx="48">
                  <c:v>8.0425642492731768</c:v>
                </c:pt>
                <c:pt idx="49">
                  <c:v>8.1031889102629577</c:v>
                </c:pt>
                <c:pt idx="50">
                  <c:v>8.1837411774430748</c:v>
                </c:pt>
                <c:pt idx="51">
                  <c:v>8.2177415414803825</c:v>
                </c:pt>
                <c:pt idx="52">
                  <c:v>8.2425057099376566</c:v>
                </c:pt>
                <c:pt idx="53">
                  <c:v>8.2668669324389281</c:v>
                </c:pt>
                <c:pt idx="54">
                  <c:v>8.2881485898946075</c:v>
                </c:pt>
                <c:pt idx="55">
                  <c:v>8.3000493427514179</c:v>
                </c:pt>
                <c:pt idx="56">
                  <c:v>8.2872702755869714</c:v>
                </c:pt>
                <c:pt idx="57">
                  <c:v>8.25121851835741</c:v>
                </c:pt>
                <c:pt idx="58">
                  <c:v>8.2079444288007792</c:v>
                </c:pt>
                <c:pt idx="59">
                  <c:v>8.1821993530614776</c:v>
                </c:pt>
                <c:pt idx="60">
                  <c:v>8.1658971528316258</c:v>
                </c:pt>
                <c:pt idx="61">
                  <c:v>8.1418107058968605</c:v>
                </c:pt>
                <c:pt idx="62">
                  <c:v>8.0800066705301106</c:v>
                </c:pt>
                <c:pt idx="63">
                  <c:v>8.0486626230227127</c:v>
                </c:pt>
                <c:pt idx="64">
                  <c:v>8.0650810583196257</c:v>
                </c:pt>
                <c:pt idx="65">
                  <c:v>8.0804822234050739</c:v>
                </c:pt>
                <c:pt idx="66">
                  <c:v>8.0768075002774857</c:v>
                </c:pt>
                <c:pt idx="67">
                  <c:v>8.0713272281447264</c:v>
                </c:pt>
                <c:pt idx="68">
                  <c:v>8.0715923818608779</c:v>
                </c:pt>
                <c:pt idx="69">
                  <c:v>8.0431301145433682</c:v>
                </c:pt>
                <c:pt idx="70">
                  <c:v>7.9854125902602036</c:v>
                </c:pt>
                <c:pt idx="71">
                  <c:v>7.9291010963170123</c:v>
                </c:pt>
                <c:pt idx="72">
                  <c:v>7.829577926071563</c:v>
                </c:pt>
                <c:pt idx="73">
                  <c:v>7.7323544794771255</c:v>
                </c:pt>
                <c:pt idx="74">
                  <c:v>7.6465821656927782</c:v>
                </c:pt>
                <c:pt idx="75">
                  <c:v>7.5645419235313538</c:v>
                </c:pt>
                <c:pt idx="76">
                  <c:v>7.4933453227347071</c:v>
                </c:pt>
                <c:pt idx="77">
                  <c:v>7.4257183282792569</c:v>
                </c:pt>
                <c:pt idx="78">
                  <c:v>7.3716324823690655</c:v>
                </c:pt>
                <c:pt idx="79">
                  <c:v>7.3292964562132799</c:v>
                </c:pt>
                <c:pt idx="80">
                  <c:v>7.2842670175145452</c:v>
                </c:pt>
                <c:pt idx="81">
                  <c:v>7.2635920544964971</c:v>
                </c:pt>
                <c:pt idx="82">
                  <c:v>7.2693246020606503</c:v>
                </c:pt>
                <c:pt idx="83">
                  <c:v>7.2874827309824042</c:v>
                </c:pt>
                <c:pt idx="84">
                  <c:v>7.323210507049235</c:v>
                </c:pt>
                <c:pt idx="85">
                  <c:v>7.3649535013135745</c:v>
                </c:pt>
                <c:pt idx="86">
                  <c:v>7.4187211664018022</c:v>
                </c:pt>
                <c:pt idx="87">
                  <c:v>7.5014989361836735</c:v>
                </c:pt>
                <c:pt idx="88">
                  <c:v>7.5718511899994549</c:v>
                </c:pt>
                <c:pt idx="89">
                  <c:v>7.6398144000544228</c:v>
                </c:pt>
                <c:pt idx="90">
                  <c:v>7.7081173410276262</c:v>
                </c:pt>
                <c:pt idx="91">
                  <c:v>7.7730434856297421</c:v>
                </c:pt>
                <c:pt idx="92">
                  <c:v>7.8537845683040359</c:v>
                </c:pt>
                <c:pt idx="93">
                  <c:v>7.9435325767493126</c:v>
                </c:pt>
                <c:pt idx="94">
                  <c:v>8.0503780391274411</c:v>
                </c:pt>
                <c:pt idx="95">
                  <c:v>8.1462745989841547</c:v>
                </c:pt>
                <c:pt idx="96">
                  <c:v>8.234763239191917</c:v>
                </c:pt>
                <c:pt idx="97">
                  <c:v>8.3203517732731207</c:v>
                </c:pt>
                <c:pt idx="98">
                  <c:v>8.4086027487961257</c:v>
                </c:pt>
                <c:pt idx="99">
                  <c:v>8.4497497922868821</c:v>
                </c:pt>
                <c:pt idx="100">
                  <c:v>8.5039801005992572</c:v>
                </c:pt>
                <c:pt idx="101">
                  <c:v>8.5707128914297463</c:v>
                </c:pt>
                <c:pt idx="102">
                  <c:v>8.6240956676849994</c:v>
                </c:pt>
                <c:pt idx="103">
                  <c:v>8.6867883223061799</c:v>
                </c:pt>
                <c:pt idx="104">
                  <c:v>8.7034341617633189</c:v>
                </c:pt>
                <c:pt idx="105">
                  <c:v>8.7269339215904083</c:v>
                </c:pt>
                <c:pt idx="106">
                  <c:v>8.7408070014830184</c:v>
                </c:pt>
                <c:pt idx="107">
                  <c:v>8.7417147975503546</c:v>
                </c:pt>
                <c:pt idx="108">
                  <c:v>8.7680845764013604</c:v>
                </c:pt>
                <c:pt idx="109">
                  <c:v>8.7812343041258067</c:v>
                </c:pt>
                <c:pt idx="110">
                  <c:v>8.788727503447447</c:v>
                </c:pt>
                <c:pt idx="111">
                  <c:v>8.8123937031271193</c:v>
                </c:pt>
                <c:pt idx="112">
                  <c:v>8.8057773619964941</c:v>
                </c:pt>
                <c:pt idx="113">
                  <c:v>8.8012324886351756</c:v>
                </c:pt>
                <c:pt idx="114">
                  <c:v>8.8216843604529114</c:v>
                </c:pt>
                <c:pt idx="115">
                  <c:v>8.8318609026517674</c:v>
                </c:pt>
                <c:pt idx="116">
                  <c:v>8.8857380618112227</c:v>
                </c:pt>
                <c:pt idx="117">
                  <c:v>8.912994633727088</c:v>
                </c:pt>
                <c:pt idx="118">
                  <c:v>8.9000848976249411</c:v>
                </c:pt>
                <c:pt idx="119">
                  <c:v>8.8833752585010757</c:v>
                </c:pt>
                <c:pt idx="120">
                  <c:v>8.8589683889146684</c:v>
                </c:pt>
                <c:pt idx="121">
                  <c:v>8.8546722692900488</c:v>
                </c:pt>
                <c:pt idx="122">
                  <c:v>8.8565592078718218</c:v>
                </c:pt>
                <c:pt idx="123">
                  <c:v>8.869225460173265</c:v>
                </c:pt>
                <c:pt idx="124">
                  <c:v>8.9049152243131395</c:v>
                </c:pt>
                <c:pt idx="125">
                  <c:v>8.9194264405928987</c:v>
                </c:pt>
                <c:pt idx="126">
                  <c:v>8.9242275875503747</c:v>
                </c:pt>
                <c:pt idx="127">
                  <c:v>8.9380544943530964</c:v>
                </c:pt>
                <c:pt idx="128">
                  <c:v>8.9285441331402371</c:v>
                </c:pt>
                <c:pt idx="129">
                  <c:v>8.9419963367529025</c:v>
                </c:pt>
                <c:pt idx="130">
                  <c:v>8.9823995345901544</c:v>
                </c:pt>
                <c:pt idx="131">
                  <c:v>9.0238036239944268</c:v>
                </c:pt>
              </c:numCache>
            </c:numRef>
          </c:val>
          <c:smooth val="0"/>
          <c:extLst>
            <c:ext xmlns:c16="http://schemas.microsoft.com/office/drawing/2014/chart" uri="{C3380CC4-5D6E-409C-BE32-E72D297353CC}">
              <c16:uniqueId val="{00000000-F807-4885-8B38-117D1A8E49D9}"/>
            </c:ext>
          </c:extLst>
        </c:ser>
        <c:ser>
          <c:idx val="0"/>
          <c:order val="2"/>
          <c:tx>
            <c:strRef>
              <c:f>'2.1.'!$B$11</c:f>
              <c:strCache>
                <c:ptCount val="1"/>
                <c:pt idx="0">
                  <c:v>Linear weighting</c:v>
                </c:pt>
              </c:strCache>
            </c:strRef>
          </c:tx>
          <c:spPr>
            <a:ln w="9525" cap="rnd">
              <a:solidFill>
                <a:srgbClr val="F6A800"/>
              </a:solidFill>
              <a:round/>
            </a:ln>
            <a:effectLst/>
          </c:spPr>
          <c:marker>
            <c:symbol val="none"/>
          </c:marker>
          <c:cat>
            <c:strRef>
              <c:f>'2.1.'!$F$13:$F$144</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'2.1.'!$B$13:$B$144</c:f>
              <c:numCache>
                <c:formatCode>General</c:formatCode>
                <c:ptCount val="132"/>
                <c:pt idx="3">
                  <c:v>8.1752512718688948</c:v>
                </c:pt>
                <c:pt idx="4">
                  <c:v>7.729529363188778</c:v>
                </c:pt>
                <c:pt idx="5">
                  <c:v>7.7977193836444165</c:v>
                </c:pt>
                <c:pt idx="6">
                  <c:v>7.9029324710302902</c:v>
                </c:pt>
                <c:pt idx="7">
                  <c:v>7.9137676411393185</c:v>
                </c:pt>
                <c:pt idx="8">
                  <c:v>8.0770964078586793</c:v>
                </c:pt>
                <c:pt idx="9">
                  <c:v>8.1613884270903139</c:v>
                </c:pt>
                <c:pt idx="10">
                  <c:v>8.1140610215533933</c:v>
                </c:pt>
                <c:pt idx="11">
                  <c:v>8.0569747236575147</c:v>
                </c:pt>
                <c:pt idx="12">
                  <c:v>8.591369383898142</c:v>
                </c:pt>
                <c:pt idx="13">
                  <c:v>8.4107184808356088</c:v>
                </c:pt>
                <c:pt idx="14">
                  <c:v>8.3840734353177009</c:v>
                </c:pt>
                <c:pt idx="15">
                  <c:v>8.363190380182445</c:v>
                </c:pt>
                <c:pt idx="16">
                  <c:v>8.2717980100344395</c:v>
                </c:pt>
                <c:pt idx="17">
                  <c:v>8.1989283127992216</c:v>
                </c:pt>
                <c:pt idx="18">
                  <c:v>8.0510729389806546</c:v>
                </c:pt>
                <c:pt idx="19">
                  <c:v>8.1141574699995509</c:v>
                </c:pt>
                <c:pt idx="20">
                  <c:v>8.1280148955058262</c:v>
                </c:pt>
                <c:pt idx="21">
                  <c:v>8.4646829280413236</c:v>
                </c:pt>
                <c:pt idx="22">
                  <c:v>8.0422077053284742</c:v>
                </c:pt>
                <c:pt idx="23">
                  <c:v>8.257651038772309</c:v>
                </c:pt>
                <c:pt idx="24">
                  <c:v>8.3150267053744216</c:v>
                </c:pt>
                <c:pt idx="25">
                  <c:v>8.078615932366775</c:v>
                </c:pt>
                <c:pt idx="26">
                  <c:v>9.5314938523720318</c:v>
                </c:pt>
                <c:pt idx="27">
                  <c:v>9.6529103981110769</c:v>
                </c:pt>
                <c:pt idx="28">
                  <c:v>9.8164272088706976</c:v>
                </c:pt>
                <c:pt idx="29">
                  <c:v>9.5247164320985043</c:v>
                </c:pt>
                <c:pt idx="30">
                  <c:v>9.3866722446433144</c:v>
                </c:pt>
                <c:pt idx="31">
                  <c:v>9.5326057276752412</c:v>
                </c:pt>
                <c:pt idx="32">
                  <c:v>9.3637640111339273</c:v>
                </c:pt>
                <c:pt idx="33">
                  <c:v>9.4272116097621605</c:v>
                </c:pt>
                <c:pt idx="34">
                  <c:v>9.3512774382948258</c:v>
                </c:pt>
                <c:pt idx="35">
                  <c:v>9.5775105313469826</c:v>
                </c:pt>
                <c:pt idx="36">
                  <c:v>8.3246991475476992</c:v>
                </c:pt>
                <c:pt idx="37">
                  <c:v>7.9852572256285406</c:v>
                </c:pt>
                <c:pt idx="38">
                  <c:v>7.9888342756366946</c:v>
                </c:pt>
                <c:pt idx="39">
                  <c:v>8.2025595046899831</c:v>
                </c:pt>
                <c:pt idx="40">
                  <c:v>7.8445662174222424</c:v>
                </c:pt>
                <c:pt idx="41">
                  <c:v>7.7242875770975523</c:v>
                </c:pt>
                <c:pt idx="42">
                  <c:v>7.7282717039363069</c:v>
                </c:pt>
                <c:pt idx="43">
                  <c:v>7.761266036891425</c:v>
                </c:pt>
                <c:pt idx="44">
                  <c:v>8.0478121953290263</c:v>
                </c:pt>
                <c:pt idx="45">
                  <c:v>8.2135388829939782</c:v>
                </c:pt>
                <c:pt idx="46">
                  <c:v>8.232492496684463</c:v>
                </c:pt>
                <c:pt idx="47">
                  <c:v>8.2927048806841821</c:v>
                </c:pt>
                <c:pt idx="48">
                  <c:v>8.5298527999015317</c:v>
                </c:pt>
                <c:pt idx="49">
                  <c:v>8.7423524599239357</c:v>
                </c:pt>
                <c:pt idx="50">
                  <c:v>8.9873876462976625</c:v>
                </c:pt>
                <c:pt idx="51">
                  <c:v>8.6259288110249788</c:v>
                </c:pt>
                <c:pt idx="52">
                  <c:v>8.1204387714485637</c:v>
                </c:pt>
                <c:pt idx="53">
                  <c:v>7.9815086319852817</c:v>
                </c:pt>
                <c:pt idx="54">
                  <c:v>7.9582121880974883</c:v>
                </c:pt>
                <c:pt idx="55">
                  <c:v>7.8737097499603159</c:v>
                </c:pt>
                <c:pt idx="56">
                  <c:v>7.8784337932819355</c:v>
                </c:pt>
                <c:pt idx="57">
                  <c:v>7.7709702481600322</c:v>
                </c:pt>
                <c:pt idx="58">
                  <c:v>7.7178304404138212</c:v>
                </c:pt>
                <c:pt idx="59">
                  <c:v>7.9891228057110437</c:v>
                </c:pt>
                <c:pt idx="60">
                  <c:v>8.333945615128096</c:v>
                </c:pt>
                <c:pt idx="61">
                  <c:v>8.4445010973340651</c:v>
                </c:pt>
                <c:pt idx="62">
                  <c:v>8.2398315138160729</c:v>
                </c:pt>
                <c:pt idx="63">
                  <c:v>8.2368188498399366</c:v>
                </c:pt>
                <c:pt idx="64">
                  <c:v>8.3018464464583897</c:v>
                </c:pt>
                <c:pt idx="65">
                  <c:v>8.1650178964687239</c:v>
                </c:pt>
                <c:pt idx="66">
                  <c:v>7.9246674883947019</c:v>
                </c:pt>
                <c:pt idx="67">
                  <c:v>7.8256471115095803</c:v>
                </c:pt>
                <c:pt idx="68">
                  <c:v>7.8958304015678413</c:v>
                </c:pt>
                <c:pt idx="69">
                  <c:v>7.4617085475729343</c:v>
                </c:pt>
                <c:pt idx="70">
                  <c:v>7.0733324910369975</c:v>
                </c:pt>
                <c:pt idx="71">
                  <c:v>7.3387477915778376</c:v>
                </c:pt>
                <c:pt idx="72">
                  <c:v>7.1517172847237065</c:v>
                </c:pt>
                <c:pt idx="73">
                  <c:v>7.2659063317195089</c:v>
                </c:pt>
                <c:pt idx="74">
                  <c:v>7.2100638283923058</c:v>
                </c:pt>
                <c:pt idx="75">
                  <c:v>7.2557089542599043</c:v>
                </c:pt>
                <c:pt idx="76">
                  <c:v>7.4354213205012929</c:v>
                </c:pt>
                <c:pt idx="77">
                  <c:v>7.3332190054296875</c:v>
                </c:pt>
                <c:pt idx="78">
                  <c:v>7.2599453262274238</c:v>
                </c:pt>
                <c:pt idx="79">
                  <c:v>7.2976970580314768</c:v>
                </c:pt>
                <c:pt idx="80">
                  <c:v>7.3213208545432185</c:v>
                </c:pt>
                <c:pt idx="81">
                  <c:v>7.2066276880093429</c:v>
                </c:pt>
                <c:pt idx="82">
                  <c:v>7.1623555839458275</c:v>
                </c:pt>
                <c:pt idx="83">
                  <c:v>7.5389961173822959</c:v>
                </c:pt>
                <c:pt idx="84">
                  <c:v>7.5747342453074396</c:v>
                </c:pt>
                <c:pt idx="85">
                  <c:v>7.7537684307424808</c:v>
                </c:pt>
                <c:pt idx="86">
                  <c:v>7.8449803760794818</c:v>
                </c:pt>
                <c:pt idx="87">
                  <c:v>8.2183633276142771</c:v>
                </c:pt>
                <c:pt idx="88">
                  <c:v>8.2439000546880923</c:v>
                </c:pt>
                <c:pt idx="89">
                  <c:v>8.1216438562951723</c:v>
                </c:pt>
                <c:pt idx="90">
                  <c:v>8.0675017932007442</c:v>
                </c:pt>
                <c:pt idx="91">
                  <c:v>8.073746952725374</c:v>
                </c:pt>
                <c:pt idx="92">
                  <c:v>8.2772637898244064</c:v>
                </c:pt>
                <c:pt idx="93">
                  <c:v>8.2853920811826676</c:v>
                </c:pt>
                <c:pt idx="94">
                  <c:v>8.4535465692386946</c:v>
                </c:pt>
                <c:pt idx="95">
                  <c:v>8.7015972236779557</c:v>
                </c:pt>
                <c:pt idx="96">
                  <c:v>8.6615107221563861</c:v>
                </c:pt>
                <c:pt idx="97">
                  <c:v>8.7997774059937086</c:v>
                </c:pt>
                <c:pt idx="98">
                  <c:v>8.8961845703871472</c:v>
                </c:pt>
                <c:pt idx="99">
                  <c:v>8.7097571297588292</c:v>
                </c:pt>
                <c:pt idx="100">
                  <c:v>8.8914496153108953</c:v>
                </c:pt>
                <c:pt idx="101">
                  <c:v>8.9339122866385416</c:v>
                </c:pt>
                <c:pt idx="102">
                  <c:v>8.7311862995405978</c:v>
                </c:pt>
                <c:pt idx="103">
                  <c:v>8.8500352831593929</c:v>
                </c:pt>
                <c:pt idx="104">
                  <c:v>8.498801166925924</c:v>
                </c:pt>
                <c:pt idx="105">
                  <c:v>8.5858287869237895</c:v>
                </c:pt>
                <c:pt idx="106">
                  <c:v>8.6388567694680276</c:v>
                </c:pt>
                <c:pt idx="107">
                  <c:v>8.7156877183720489</c:v>
                </c:pt>
                <c:pt idx="108">
                  <c:v>8.9827506072636112</c:v>
                </c:pt>
                <c:pt idx="109">
                  <c:v>8.9540407111958817</c:v>
                </c:pt>
                <c:pt idx="110">
                  <c:v>8.984315213216238</c:v>
                </c:pt>
                <c:pt idx="111">
                  <c:v>8.9932149644211989</c:v>
                </c:pt>
                <c:pt idx="112">
                  <c:v>8.8108305587952707</c:v>
                </c:pt>
                <c:pt idx="113">
                  <c:v>8.8760335762397986</c:v>
                </c:pt>
                <c:pt idx="114">
                  <c:v>8.9767092143791132</c:v>
                </c:pt>
                <c:pt idx="115">
                  <c:v>8.9671067203363659</c:v>
                </c:pt>
                <c:pt idx="116">
                  <c:v>9.1461341384301917</c:v>
                </c:pt>
                <c:pt idx="117">
                  <c:v>8.9151740326389159</c:v>
                </c:pt>
                <c:pt idx="118">
                  <c:v>8.4997646848571833</c:v>
                </c:pt>
                <c:pt idx="119">
                  <c:v>8.5455447412885448</c:v>
                </c:pt>
                <c:pt idx="120">
                  <c:v>8.6960962360548262</c:v>
                </c:pt>
                <c:pt idx="121">
                  <c:v>8.8962548109921809</c:v>
                </c:pt>
                <c:pt idx="122">
                  <c:v>8.9946399854346026</c:v>
                </c:pt>
                <c:pt idx="123">
                  <c:v>9.1270438092325836</c:v>
                </c:pt>
                <c:pt idx="124">
                  <c:v>9.2296993935270475</c:v>
                </c:pt>
                <c:pt idx="125">
                  <c:v>9.0452444993741299</c:v>
                </c:pt>
                <c:pt idx="126">
                  <c:v>9.0234652172558469</c:v>
                </c:pt>
                <c:pt idx="127">
                  <c:v>9.1147261421625139</c:v>
                </c:pt>
                <c:pt idx="128">
                  <c:v>9.0119389427718275</c:v>
                </c:pt>
                <c:pt idx="129">
                  <c:v>9.0660693531402536</c:v>
                </c:pt>
                <c:pt idx="130">
                  <c:v>9.0043098508637183</c:v>
                </c:pt>
                <c:pt idx="131">
                  <c:v>9.0590186373467443</c:v>
                </c:pt>
              </c:numCache>
            </c:numRef>
          </c:val>
          <c:smooth val="0"/>
          <c:extLst>
            <c:ext xmlns:c16="http://schemas.microsoft.com/office/drawing/2014/chart" uri="{C3380CC4-5D6E-409C-BE32-E72D297353CC}">
              <c16:uniqueId val="{00000001-F807-4885-8B38-117D1A8E49D9}"/>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3"/>
          <c:order val="1"/>
          <c:tx>
            <c:strRef>
              <c:f>'2.1.'!$E$11</c:f>
              <c:strCache>
                <c:ptCount val="1"/>
                <c:pt idx="0">
                  <c:v>Gompertz w. - moving average</c:v>
                </c:pt>
              </c:strCache>
            </c:strRef>
          </c:tx>
          <c:spPr>
            <a:ln w="19050" cap="rnd">
              <a:solidFill>
                <a:srgbClr val="262626"/>
              </a:solidFill>
              <a:round/>
            </a:ln>
            <a:effectLst/>
          </c:spPr>
          <c:marker>
            <c:symbol val="none"/>
          </c:marker>
          <c:val>
            <c:numRef>
              <c:f>'2.1.'!$E$13:$E$144</c:f>
              <c:numCache>
                <c:formatCode>General</c:formatCode>
                <c:ptCount val="132"/>
                <c:pt idx="14">
                  <c:v>12.312272820213868</c:v>
                </c:pt>
                <c:pt idx="15">
                  <c:v>12.427858390701813</c:v>
                </c:pt>
                <c:pt idx="16">
                  <c:v>12.585559638438786</c:v>
                </c:pt>
                <c:pt idx="17">
                  <c:v>12.733342176335963</c:v>
                </c:pt>
                <c:pt idx="18">
                  <c:v>12.859472929991394</c:v>
                </c:pt>
                <c:pt idx="19">
                  <c:v>13.019150664820605</c:v>
                </c:pt>
                <c:pt idx="20">
                  <c:v>13.170310193164307</c:v>
                </c:pt>
                <c:pt idx="21">
                  <c:v>13.350851632251773</c:v>
                </c:pt>
                <c:pt idx="22">
                  <c:v>13.454717473086127</c:v>
                </c:pt>
                <c:pt idx="23">
                  <c:v>13.576130878597553</c:v>
                </c:pt>
                <c:pt idx="24">
                  <c:v>13.593374667715477</c:v>
                </c:pt>
                <c:pt idx="25">
                  <c:v>13.603499786586958</c:v>
                </c:pt>
                <c:pt idx="26">
                  <c:v>14.000815730080463</c:v>
                </c:pt>
                <c:pt idx="27">
                  <c:v>14.409598689318695</c:v>
                </c:pt>
                <c:pt idx="28">
                  <c:v>14.841563639000482</c:v>
                </c:pt>
                <c:pt idx="29">
                  <c:v>15.214156962676192</c:v>
                </c:pt>
                <c:pt idx="30">
                  <c:v>15.572549862195364</c:v>
                </c:pt>
                <c:pt idx="31">
                  <c:v>15.918835343997307</c:v>
                </c:pt>
                <c:pt idx="32">
                  <c:v>16.244176756190203</c:v>
                </c:pt>
                <c:pt idx="33">
                  <c:v>16.538836417621429</c:v>
                </c:pt>
                <c:pt idx="34">
                  <c:v>16.893332563377722</c:v>
                </c:pt>
                <c:pt idx="35">
                  <c:v>17.273954657893054</c:v>
                </c:pt>
                <c:pt idx="36">
                  <c:v>17.347777465072859</c:v>
                </c:pt>
                <c:pt idx="37">
                  <c:v>17.415344838115349</c:v>
                </c:pt>
                <c:pt idx="38">
                  <c:v>17.136660381956535</c:v>
                </c:pt>
                <c:pt idx="39">
                  <c:v>16.857025891329609</c:v>
                </c:pt>
                <c:pt idx="40">
                  <c:v>16.520485165641098</c:v>
                </c:pt>
                <c:pt idx="41">
                  <c:v>16.225127321131382</c:v>
                </c:pt>
                <c:pt idx="42">
                  <c:v>15.958573587035479</c:v>
                </c:pt>
                <c:pt idx="43">
                  <c:v>15.658981164273648</c:v>
                </c:pt>
                <c:pt idx="44">
                  <c:v>15.402870100779511</c:v>
                </c:pt>
                <c:pt idx="45">
                  <c:v>15.192368717907193</c:v>
                </c:pt>
                <c:pt idx="46">
                  <c:v>14.979039511424713</c:v>
                </c:pt>
                <c:pt idx="47">
                  <c:v>14.673700083388102</c:v>
                </c:pt>
                <c:pt idx="48">
                  <c:v>14.720396645012668</c:v>
                </c:pt>
                <c:pt idx="49">
                  <c:v>14.827609200123753</c:v>
                </c:pt>
                <c:pt idx="50">
                  <c:v>15.013930408090978</c:v>
                </c:pt>
                <c:pt idx="51">
                  <c:v>15.138340992305025</c:v>
                </c:pt>
                <c:pt idx="52">
                  <c:v>15.187313341493988</c:v>
                </c:pt>
                <c:pt idx="53">
                  <c:v>15.252680751889311</c:v>
                </c:pt>
                <c:pt idx="54">
                  <c:v>15.296409814403322</c:v>
                </c:pt>
                <c:pt idx="55">
                  <c:v>15.336789477985254</c:v>
                </c:pt>
                <c:pt idx="56">
                  <c:v>15.323744436850676</c:v>
                </c:pt>
                <c:pt idx="57">
                  <c:v>15.205974630775479</c:v>
                </c:pt>
                <c:pt idx="58">
                  <c:v>15.112458586243793</c:v>
                </c:pt>
                <c:pt idx="59">
                  <c:v>15.045677627455314</c:v>
                </c:pt>
                <c:pt idx="60">
                  <c:v>14.992389575307232</c:v>
                </c:pt>
                <c:pt idx="61">
                  <c:v>14.910987834935629</c:v>
                </c:pt>
                <c:pt idx="62">
                  <c:v>14.751684018029737</c:v>
                </c:pt>
                <c:pt idx="63">
                  <c:v>14.675704843011228</c:v>
                </c:pt>
                <c:pt idx="64">
                  <c:v>14.726230684026353</c:v>
                </c:pt>
                <c:pt idx="65">
                  <c:v>14.768016390336625</c:v>
                </c:pt>
                <c:pt idx="66">
                  <c:v>14.773446920736641</c:v>
                </c:pt>
                <c:pt idx="67">
                  <c:v>14.762971125845729</c:v>
                </c:pt>
                <c:pt idx="68">
                  <c:v>14.767849073910261</c:v>
                </c:pt>
                <c:pt idx="69">
                  <c:v>14.706467500425227</c:v>
                </c:pt>
                <c:pt idx="70">
                  <c:v>14.584741526773822</c:v>
                </c:pt>
                <c:pt idx="71">
                  <c:v>14.480401541817296</c:v>
                </c:pt>
                <c:pt idx="72">
                  <c:v>14.315858080933264</c:v>
                </c:pt>
                <c:pt idx="73">
                  <c:v>14.163079541925889</c:v>
                </c:pt>
                <c:pt idx="74">
                  <c:v>13.975243986433034</c:v>
                </c:pt>
                <c:pt idx="75">
                  <c:v>13.760312399202826</c:v>
                </c:pt>
                <c:pt idx="76">
                  <c:v>13.557423975792183</c:v>
                </c:pt>
                <c:pt idx="77">
                  <c:v>13.356098469208904</c:v>
                </c:pt>
                <c:pt idx="78">
                  <c:v>13.195221452086333</c:v>
                </c:pt>
                <c:pt idx="79">
                  <c:v>13.051441321532749</c:v>
                </c:pt>
                <c:pt idx="80">
                  <c:v>12.905168068856085</c:v>
                </c:pt>
                <c:pt idx="81">
                  <c:v>12.831681392335959</c:v>
                </c:pt>
                <c:pt idx="82">
                  <c:v>12.811052911140633</c:v>
                </c:pt>
                <c:pt idx="83">
                  <c:v>12.818279784914191</c:v>
                </c:pt>
                <c:pt idx="84">
                  <c:v>12.85918531290609</c:v>
                </c:pt>
                <c:pt idx="85">
                  <c:v>12.910028808459845</c:v>
                </c:pt>
                <c:pt idx="86">
                  <c:v>12.977751798014376</c:v>
                </c:pt>
                <c:pt idx="87">
                  <c:v>13.112398592464281</c:v>
                </c:pt>
                <c:pt idx="88">
                  <c:v>13.223136770965816</c:v>
                </c:pt>
                <c:pt idx="89">
                  <c:v>13.322192672783869</c:v>
                </c:pt>
                <c:pt idx="90">
                  <c:v>13.428638259502604</c:v>
                </c:pt>
                <c:pt idx="91">
                  <c:v>13.531382313459872</c:v>
                </c:pt>
                <c:pt idx="92">
                  <c:v>13.699131316182402</c:v>
                </c:pt>
                <c:pt idx="93">
                  <c:v>13.8901968138257</c:v>
                </c:pt>
                <c:pt idx="94">
                  <c:v>14.104614740756302</c:v>
                </c:pt>
                <c:pt idx="95">
                  <c:v>14.294188294268656</c:v>
                </c:pt>
                <c:pt idx="96">
                  <c:v>14.463595757902512</c:v>
                </c:pt>
                <c:pt idx="97">
                  <c:v>14.646996570592851</c:v>
                </c:pt>
                <c:pt idx="98">
                  <c:v>14.85307344601982</c:v>
                </c:pt>
                <c:pt idx="99">
                  <c:v>14.950389802290836</c:v>
                </c:pt>
                <c:pt idx="100">
                  <c:v>15.102794628241281</c:v>
                </c:pt>
                <c:pt idx="101">
                  <c:v>15.276194323627898</c:v>
                </c:pt>
                <c:pt idx="102">
                  <c:v>15.405676144314498</c:v>
                </c:pt>
                <c:pt idx="103">
                  <c:v>15.534709559106712</c:v>
                </c:pt>
                <c:pt idx="104">
                  <c:v>15.538003129604974</c:v>
                </c:pt>
                <c:pt idx="105">
                  <c:v>15.548063520956962</c:v>
                </c:pt>
                <c:pt idx="106">
                  <c:v>15.518995101149383</c:v>
                </c:pt>
                <c:pt idx="107">
                  <c:v>15.470287676511409</c:v>
                </c:pt>
                <c:pt idx="108">
                  <c:v>15.476082459823068</c:v>
                </c:pt>
                <c:pt idx="109">
                  <c:v>15.437507006168488</c:v>
                </c:pt>
                <c:pt idx="110">
                  <c:v>15.389623256828216</c:v>
                </c:pt>
                <c:pt idx="111">
                  <c:v>15.3892104802148</c:v>
                </c:pt>
                <c:pt idx="112">
                  <c:v>15.283896956739856</c:v>
                </c:pt>
                <c:pt idx="113">
                  <c:v>15.183903483805336</c:v>
                </c:pt>
                <c:pt idx="114">
                  <c:v>15.130466509064213</c:v>
                </c:pt>
                <c:pt idx="115">
                  <c:v>15.077038132711493</c:v>
                </c:pt>
                <c:pt idx="116">
                  <c:v>15.129313432579847</c:v>
                </c:pt>
                <c:pt idx="117">
                  <c:v>15.115698520562518</c:v>
                </c:pt>
                <c:pt idx="118">
                  <c:v>15.046021715247344</c:v>
                </c:pt>
                <c:pt idx="119">
                  <c:v>14.993739887257785</c:v>
                </c:pt>
                <c:pt idx="120">
                  <c:v>14.931858878617104</c:v>
                </c:pt>
                <c:pt idx="121">
                  <c:v>14.899945172131973</c:v>
                </c:pt>
                <c:pt idx="122">
                  <c:v>14.868002853680631</c:v>
                </c:pt>
                <c:pt idx="123">
                  <c:v>14.847924236713144</c:v>
                </c:pt>
                <c:pt idx="124">
                  <c:v>14.901491146816801</c:v>
                </c:pt>
                <c:pt idx="125">
                  <c:v>14.916574547170795</c:v>
                </c:pt>
                <c:pt idx="126">
                  <c:v>14.917061096349965</c:v>
                </c:pt>
                <c:pt idx="127">
                  <c:v>14.927462149381599</c:v>
                </c:pt>
                <c:pt idx="128">
                  <c:v>14.888912360550627</c:v>
                </c:pt>
                <c:pt idx="129">
                  <c:v>14.925316261327042</c:v>
                </c:pt>
                <c:pt idx="130">
                  <c:v>15.017987990824134</c:v>
                </c:pt>
                <c:pt idx="131">
                  <c:v>15.099951128644435</c:v>
                </c:pt>
              </c:numCache>
            </c:numRef>
          </c:val>
          <c:smooth val="0"/>
          <c:extLst>
            <c:ext xmlns:c16="http://schemas.microsoft.com/office/drawing/2014/chart" uri="{C3380CC4-5D6E-409C-BE32-E72D297353CC}">
              <c16:uniqueId val="{00000002-F807-4885-8B38-117D1A8E49D9}"/>
            </c:ext>
          </c:extLst>
        </c:ser>
        <c:ser>
          <c:idx val="1"/>
          <c:order val="3"/>
          <c:tx>
            <c:strRef>
              <c:f>'2.1.'!$D$11</c:f>
              <c:strCache>
                <c:ptCount val="1"/>
                <c:pt idx="0">
                  <c:v>Gompertz weighting</c:v>
                </c:pt>
              </c:strCache>
            </c:strRef>
          </c:tx>
          <c:spPr>
            <a:ln w="9525" cap="rnd">
              <a:solidFill>
                <a:srgbClr val="A6A6A6"/>
              </a:solidFill>
              <a:round/>
            </a:ln>
            <a:effectLst/>
          </c:spPr>
          <c:marker>
            <c:symbol val="none"/>
          </c:marker>
          <c:val>
            <c:numRef>
              <c:f>'2.1.'!$D$13:$D$144</c:f>
              <c:numCache>
                <c:formatCode>General</c:formatCode>
                <c:ptCount val="132"/>
                <c:pt idx="3">
                  <c:v>11.911443694275842</c:v>
                </c:pt>
                <c:pt idx="4">
                  <c:v>11.369776335188162</c:v>
                </c:pt>
                <c:pt idx="5">
                  <c:v>11.54916153481258</c:v>
                </c:pt>
                <c:pt idx="6">
                  <c:v>11.657305933460883</c:v>
                </c:pt>
                <c:pt idx="7">
                  <c:v>11.763949057982522</c:v>
                </c:pt>
                <c:pt idx="8">
                  <c:v>12.057281533954473</c:v>
                </c:pt>
                <c:pt idx="9">
                  <c:v>12.324166762860475</c:v>
                </c:pt>
                <c:pt idx="10">
                  <c:v>12.236891281477973</c:v>
                </c:pt>
                <c:pt idx="11">
                  <c:v>12.365346545665425</c:v>
                </c:pt>
                <c:pt idx="12">
                  <c:v>13.507745660890121</c:v>
                </c:pt>
                <c:pt idx="13">
                  <c:v>13.375517681951193</c:v>
                </c:pt>
                <c:pt idx="14">
                  <c:v>13.378339674534907</c:v>
                </c:pt>
                <c:pt idx="15">
                  <c:v>13.44325003601419</c:v>
                </c:pt>
                <c:pt idx="16">
                  <c:v>13.420979534313126</c:v>
                </c:pt>
                <c:pt idx="17">
                  <c:v>13.39582745321656</c:v>
                </c:pt>
                <c:pt idx="18">
                  <c:v>13.236263639774334</c:v>
                </c:pt>
                <c:pt idx="19">
                  <c:v>13.691999092954562</c:v>
                </c:pt>
                <c:pt idx="20">
                  <c:v>13.878572742062294</c:v>
                </c:pt>
                <c:pt idx="21">
                  <c:v>14.439683808192591</c:v>
                </c:pt>
                <c:pt idx="22">
                  <c:v>13.405417717897411</c:v>
                </c:pt>
                <c:pt idx="23">
                  <c:v>13.734187055001639</c:v>
                </c:pt>
                <c:pt idx="24">
                  <c:v>13.719251943618721</c:v>
                </c:pt>
                <c:pt idx="25">
                  <c:v>13.484539355412528</c:v>
                </c:pt>
                <c:pt idx="26">
                  <c:v>18.119141178505647</c:v>
                </c:pt>
                <c:pt idx="27">
                  <c:v>18.27682173581973</c:v>
                </c:pt>
                <c:pt idx="28">
                  <c:v>18.528233558547701</c:v>
                </c:pt>
                <c:pt idx="29">
                  <c:v>17.806040830713307</c:v>
                </c:pt>
                <c:pt idx="30">
                  <c:v>17.532854304657164</c:v>
                </c:pt>
                <c:pt idx="31">
                  <c:v>17.845047864490031</c:v>
                </c:pt>
                <c:pt idx="32">
                  <c:v>17.730593378137019</c:v>
                </c:pt>
                <c:pt idx="33">
                  <c:v>17.88474797163531</c:v>
                </c:pt>
                <c:pt idx="34">
                  <c:v>17.608322935496933</c:v>
                </c:pt>
                <c:pt idx="35">
                  <c:v>18.357697710916021</c:v>
                </c:pt>
                <c:pt idx="36">
                  <c:v>14.674942938074354</c:v>
                </c:pt>
                <c:pt idx="37">
                  <c:v>14.359960417106135</c:v>
                </c:pt>
                <c:pt idx="38">
                  <c:v>14.54746466027389</c:v>
                </c:pt>
                <c:pt idx="39">
                  <c:v>14.768436776371576</c:v>
                </c:pt>
                <c:pt idx="40">
                  <c:v>14.396746013781192</c:v>
                </c:pt>
                <c:pt idx="41">
                  <c:v>14.185180265066247</c:v>
                </c:pt>
                <c:pt idx="42">
                  <c:v>14.239710752711757</c:v>
                </c:pt>
                <c:pt idx="43">
                  <c:v>14.245087642066464</c:v>
                </c:pt>
                <c:pt idx="44">
                  <c:v>14.759485723926371</c:v>
                </c:pt>
                <c:pt idx="45">
                  <c:v>15.587714673926156</c:v>
                </c:pt>
                <c:pt idx="46">
                  <c:v>15.288899132392956</c:v>
                </c:pt>
                <c:pt idx="47">
                  <c:v>15.067758414347947</c:v>
                </c:pt>
                <c:pt idx="48">
                  <c:v>15.266000446665048</c:v>
                </c:pt>
                <c:pt idx="49">
                  <c:v>15.664085771129068</c:v>
                </c:pt>
                <c:pt idx="50">
                  <c:v>16.856043799794744</c:v>
                </c:pt>
                <c:pt idx="51">
                  <c:v>16.296643175259138</c:v>
                </c:pt>
                <c:pt idx="52">
                  <c:v>14.941989782466747</c:v>
                </c:pt>
                <c:pt idx="53">
                  <c:v>14.908954089349763</c:v>
                </c:pt>
                <c:pt idx="54">
                  <c:v>14.71829130672748</c:v>
                </c:pt>
                <c:pt idx="55">
                  <c:v>14.673987392324655</c:v>
                </c:pt>
                <c:pt idx="56">
                  <c:v>14.56872673605325</c:v>
                </c:pt>
                <c:pt idx="57">
                  <c:v>14.181101724154638</c:v>
                </c:pt>
                <c:pt idx="58">
                  <c:v>14.183040855526214</c:v>
                </c:pt>
                <c:pt idx="59">
                  <c:v>14.282469561574477</c:v>
                </c:pt>
                <c:pt idx="60">
                  <c:v>14.63488271724389</c:v>
                </c:pt>
                <c:pt idx="61">
                  <c:v>14.692448075698536</c:v>
                </c:pt>
                <c:pt idx="62">
                  <c:v>14.937777137811977</c:v>
                </c:pt>
                <c:pt idx="63">
                  <c:v>15.339744576496722</c:v>
                </c:pt>
                <c:pt idx="64">
                  <c:v>15.496970244359265</c:v>
                </c:pt>
                <c:pt idx="65">
                  <c:v>15.379109606525937</c:v>
                </c:pt>
                <c:pt idx="66">
                  <c:v>14.785245911610865</c:v>
                </c:pt>
                <c:pt idx="67">
                  <c:v>14.5599592986201</c:v>
                </c:pt>
                <c:pt idx="68">
                  <c:v>14.639895899930828</c:v>
                </c:pt>
                <c:pt idx="69">
                  <c:v>13.509300417652796</c:v>
                </c:pt>
                <c:pt idx="70">
                  <c:v>12.811203690650744</c:v>
                </c:pt>
                <c:pt idx="71">
                  <c:v>13.101976933742558</c:v>
                </c:pt>
                <c:pt idx="72">
                  <c:v>12.7277578471976</c:v>
                </c:pt>
                <c:pt idx="73">
                  <c:v>12.888079013752431</c:v>
                </c:pt>
                <c:pt idx="74">
                  <c:v>12.710627564901818</c:v>
                </c:pt>
                <c:pt idx="75">
                  <c:v>12.780993131788948</c:v>
                </c:pt>
                <c:pt idx="76">
                  <c:v>13.054366669589646</c:v>
                </c:pt>
                <c:pt idx="77">
                  <c:v>12.918958673276078</c:v>
                </c:pt>
                <c:pt idx="78">
                  <c:v>12.814238695342484</c:v>
                </c:pt>
                <c:pt idx="79">
                  <c:v>12.787466478584644</c:v>
                </c:pt>
                <c:pt idx="80">
                  <c:v>12.804830832287095</c:v>
                </c:pt>
                <c:pt idx="81">
                  <c:v>12.606213365708587</c:v>
                </c:pt>
                <c:pt idx="82">
                  <c:v>12.582834864025697</c:v>
                </c:pt>
                <c:pt idx="83">
                  <c:v>13.152909551432934</c:v>
                </c:pt>
                <c:pt idx="84">
                  <c:v>13.204998854252795</c:v>
                </c:pt>
                <c:pt idx="85">
                  <c:v>13.471319075972335</c:v>
                </c:pt>
                <c:pt idx="86">
                  <c:v>13.510805368540002</c:v>
                </c:pt>
                <c:pt idx="87">
                  <c:v>14.338628704192224</c:v>
                </c:pt>
                <c:pt idx="88">
                  <c:v>14.321509231728205</c:v>
                </c:pt>
                <c:pt idx="89">
                  <c:v>14.061829206273623</c:v>
                </c:pt>
                <c:pt idx="90">
                  <c:v>14.061269343660426</c:v>
                </c:pt>
                <c:pt idx="91">
                  <c:v>14.014448666261526</c:v>
                </c:pt>
                <c:pt idx="92">
                  <c:v>14.762905375577256</c:v>
                </c:pt>
                <c:pt idx="93">
                  <c:v>14.864146068394298</c:v>
                </c:pt>
                <c:pt idx="94">
                  <c:v>15.140432031107141</c:v>
                </c:pt>
                <c:pt idx="95">
                  <c:v>15.443827855974193</c:v>
                </c:pt>
                <c:pt idx="96">
                  <c:v>15.284981022036062</c:v>
                </c:pt>
                <c:pt idx="97">
                  <c:v>15.707644195155718</c:v>
                </c:pt>
                <c:pt idx="98">
                  <c:v>15.969988058407687</c:v>
                </c:pt>
                <c:pt idx="99">
                  <c:v>15.510132842690627</c:v>
                </c:pt>
                <c:pt idx="100">
                  <c:v>16.147980487147549</c:v>
                </c:pt>
                <c:pt idx="101">
                  <c:v>16.176532080418824</c:v>
                </c:pt>
                <c:pt idx="102">
                  <c:v>15.670670586466221</c:v>
                </c:pt>
                <c:pt idx="103">
                  <c:v>15.629315349115011</c:v>
                </c:pt>
                <c:pt idx="104">
                  <c:v>14.850945793890455</c:v>
                </c:pt>
                <c:pt idx="105">
                  <c:v>15.028551292817127</c:v>
                </c:pt>
                <c:pt idx="106">
                  <c:v>14.869049442349649</c:v>
                </c:pt>
                <c:pt idx="107">
                  <c:v>14.882109662261399</c:v>
                </c:pt>
                <c:pt idx="108">
                  <c:v>15.366107010803628</c:v>
                </c:pt>
                <c:pt idx="109">
                  <c:v>15.234585268738959</c:v>
                </c:pt>
                <c:pt idx="110">
                  <c:v>15.397598457435786</c:v>
                </c:pt>
                <c:pt idx="111">
                  <c:v>15.503048625007814</c:v>
                </c:pt>
                <c:pt idx="112">
                  <c:v>14.873562404021227</c:v>
                </c:pt>
                <c:pt idx="113">
                  <c:v>14.946968762698894</c:v>
                </c:pt>
                <c:pt idx="114">
                  <c:v>15.013739247912234</c:v>
                </c:pt>
                <c:pt idx="115">
                  <c:v>14.973126235913259</c:v>
                </c:pt>
                <c:pt idx="116">
                  <c:v>15.472824107280001</c:v>
                </c:pt>
                <c:pt idx="117">
                  <c:v>14.876318165000683</c:v>
                </c:pt>
                <c:pt idx="118">
                  <c:v>14.090318898253038</c:v>
                </c:pt>
                <c:pt idx="119">
                  <c:v>14.313668212359049</c:v>
                </c:pt>
                <c:pt idx="120">
                  <c:v>14.627318059892383</c:v>
                </c:pt>
                <c:pt idx="121">
                  <c:v>14.844309359532936</c:v>
                </c:pt>
                <c:pt idx="122">
                  <c:v>14.986792993929235</c:v>
                </c:pt>
                <c:pt idx="123">
                  <c:v>15.212563736313248</c:v>
                </c:pt>
                <c:pt idx="124">
                  <c:v>15.490681995013627</c:v>
                </c:pt>
                <c:pt idx="125">
                  <c:v>15.112827608241941</c:v>
                </c:pt>
                <c:pt idx="126">
                  <c:v>15.006687819438397</c:v>
                </c:pt>
                <c:pt idx="127">
                  <c:v>15.080891586661188</c:v>
                </c:pt>
                <c:pt idx="128">
                  <c:v>14.969251062364242</c:v>
                </c:pt>
                <c:pt idx="129">
                  <c:v>15.281295486810992</c:v>
                </c:pt>
                <c:pt idx="130">
                  <c:v>15.222825436863774</c:v>
                </c:pt>
                <c:pt idx="131">
                  <c:v>15.311800977806971</c:v>
                </c:pt>
              </c:numCache>
            </c:numRef>
          </c:val>
          <c:smooth val="0"/>
          <c:extLst>
            <c:ext xmlns:c16="http://schemas.microsoft.com/office/drawing/2014/chart" uri="{C3380CC4-5D6E-409C-BE32-E72D297353CC}">
              <c16:uniqueId val="{00000003-F807-4885-8B38-117D1A8E49D9}"/>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5"/>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valAx>
      <c:valAx>
        <c:axId val="987204712"/>
        <c:scaling>
          <c:orientation val="minMax"/>
          <c:max val="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b"/>
      <c:layout>
        <c:manualLayout>
          <c:xMode val="edge"/>
          <c:yMode val="edge"/>
          <c:x val="5.6053440215909668E-2"/>
          <c:y val="0.68937894264796806"/>
          <c:w val="0.88789271747181109"/>
          <c:h val="0.294837519664693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81312247999468"/>
          <c:y val="0.12436468833783505"/>
          <c:w val="0.83215905001386792"/>
          <c:h val="0.51351546163138739"/>
        </c:manualLayout>
      </c:layout>
      <c:lineChart>
        <c:grouping val="standard"/>
        <c:varyColors val="0"/>
        <c:ser>
          <c:idx val="0"/>
          <c:order val="0"/>
          <c:tx>
            <c:strRef>
              <c:f>'2.2.'!$C$12</c:f>
              <c:strCache>
                <c:ptCount val="1"/>
                <c:pt idx="0">
                  <c:v>Lineáris s. - mozgó átlag</c:v>
                </c:pt>
              </c:strCache>
            </c:strRef>
          </c:tx>
          <c:spPr>
            <a:ln w="28575" cap="rnd">
              <a:solidFill>
                <a:schemeClr val="accent4">
                  <a:lumMod val="50000"/>
                </a:schemeClr>
              </a:solidFill>
              <a:round/>
            </a:ln>
            <a:effectLst/>
          </c:spPr>
          <c:marker>
            <c:symbol val="none"/>
          </c:marker>
          <c:cat>
            <c:strRef>
              <c:f>[158]bki_osszegzo!$B$3:$B$134</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'2.2.'!$C$16:$C$144</c:f>
              <c:numCache>
                <c:formatCode>_-* #\ ##0_-;\-* #\ ##0_-;_-* "-"??_-;_-@_-</c:formatCode>
                <c:ptCount val="129"/>
                <c:pt idx="11">
                  <c:v>591478095686.65308</c:v>
                </c:pt>
                <c:pt idx="12">
                  <c:v>588143541311.49902</c:v>
                </c:pt>
                <c:pt idx="13">
                  <c:v>590718293556.84412</c:v>
                </c:pt>
                <c:pt idx="14">
                  <c:v>590840210197.68982</c:v>
                </c:pt>
                <c:pt idx="15">
                  <c:v>584327844996.78564</c:v>
                </c:pt>
                <c:pt idx="16">
                  <c:v>585175732543.91492</c:v>
                </c:pt>
                <c:pt idx="17">
                  <c:v>596064665258.68481</c:v>
                </c:pt>
                <c:pt idx="18">
                  <c:v>607259875461.86389</c:v>
                </c:pt>
                <c:pt idx="19">
                  <c:v>595290002236.8363</c:v>
                </c:pt>
                <c:pt idx="20">
                  <c:v>578774006086.60742</c:v>
                </c:pt>
                <c:pt idx="21">
                  <c:v>563803100276.59497</c:v>
                </c:pt>
                <c:pt idx="22">
                  <c:v>562572884925.58496</c:v>
                </c:pt>
                <c:pt idx="23">
                  <c:v>595732552234.77307</c:v>
                </c:pt>
                <c:pt idx="24">
                  <c:v>609516120587.31787</c:v>
                </c:pt>
                <c:pt idx="25">
                  <c:v>619127186867.9126</c:v>
                </c:pt>
                <c:pt idx="26">
                  <c:v>627773031132.02698</c:v>
                </c:pt>
                <c:pt idx="27">
                  <c:v>629107697308.85107</c:v>
                </c:pt>
                <c:pt idx="28">
                  <c:v>638269973681.47583</c:v>
                </c:pt>
                <c:pt idx="29">
                  <c:v>651280576308.47571</c:v>
                </c:pt>
                <c:pt idx="30">
                  <c:v>662465814209.48181</c:v>
                </c:pt>
                <c:pt idx="31">
                  <c:v>668766384531.31885</c:v>
                </c:pt>
                <c:pt idx="32">
                  <c:v>673857685952.24329</c:v>
                </c:pt>
                <c:pt idx="33">
                  <c:v>642469840445.40222</c:v>
                </c:pt>
                <c:pt idx="34">
                  <c:v>641542496062.61108</c:v>
                </c:pt>
                <c:pt idx="35">
                  <c:v>600556016441.43994</c:v>
                </c:pt>
                <c:pt idx="36">
                  <c:v>590930121761.16553</c:v>
                </c:pt>
                <c:pt idx="37">
                  <c:v>586208317321.63599</c:v>
                </c:pt>
                <c:pt idx="38">
                  <c:v>574370917608.06177</c:v>
                </c:pt>
                <c:pt idx="39">
                  <c:v>549157881556.3396</c:v>
                </c:pt>
                <c:pt idx="40">
                  <c:v>543387604543.02893</c:v>
                </c:pt>
                <c:pt idx="41">
                  <c:v>535700762008.1676</c:v>
                </c:pt>
                <c:pt idx="42">
                  <c:v>537691544446.76819</c:v>
                </c:pt>
                <c:pt idx="43">
                  <c:v>526628237806.45752</c:v>
                </c:pt>
                <c:pt idx="44">
                  <c:v>494182139962.16101</c:v>
                </c:pt>
                <c:pt idx="45">
                  <c:v>492943289134.56219</c:v>
                </c:pt>
                <c:pt idx="46">
                  <c:v>492948443273.55811</c:v>
                </c:pt>
                <c:pt idx="47">
                  <c:v>499635995829.54291</c:v>
                </c:pt>
                <c:pt idx="48">
                  <c:v>502377418594.40216</c:v>
                </c:pt>
                <c:pt idx="49">
                  <c:v>500280798120.7171</c:v>
                </c:pt>
                <c:pt idx="50">
                  <c:v>499153695650.72247</c:v>
                </c:pt>
                <c:pt idx="51">
                  <c:v>495642330721.49005</c:v>
                </c:pt>
                <c:pt idx="52">
                  <c:v>500047291359.02112</c:v>
                </c:pt>
                <c:pt idx="53">
                  <c:v>502892757319.36267</c:v>
                </c:pt>
                <c:pt idx="54">
                  <c:v>498957893284.33124</c:v>
                </c:pt>
                <c:pt idx="55">
                  <c:v>504469204336.05884</c:v>
                </c:pt>
                <c:pt idx="56">
                  <c:v>507780963509.77533</c:v>
                </c:pt>
                <c:pt idx="57">
                  <c:v>505611667160.67413</c:v>
                </c:pt>
                <c:pt idx="58">
                  <c:v>509249532148.53827</c:v>
                </c:pt>
                <c:pt idx="59">
                  <c:v>512100128029.69318</c:v>
                </c:pt>
                <c:pt idx="60">
                  <c:v>524413911118.59851</c:v>
                </c:pt>
                <c:pt idx="61">
                  <c:v>527638900573.63245</c:v>
                </c:pt>
                <c:pt idx="62">
                  <c:v>523345714820.97656</c:v>
                </c:pt>
                <c:pt idx="63">
                  <c:v>522413350743.63123</c:v>
                </c:pt>
                <c:pt idx="64">
                  <c:v>526673264249.86212</c:v>
                </c:pt>
                <c:pt idx="65">
                  <c:v>529057392668.24799</c:v>
                </c:pt>
                <c:pt idx="66">
                  <c:v>527953753974.47522</c:v>
                </c:pt>
                <c:pt idx="67">
                  <c:v>531990129943.70264</c:v>
                </c:pt>
                <c:pt idx="68">
                  <c:v>534600383095.2229</c:v>
                </c:pt>
                <c:pt idx="69">
                  <c:v>534030384737.2644</c:v>
                </c:pt>
                <c:pt idx="70">
                  <c:v>526196569090.34149</c:v>
                </c:pt>
                <c:pt idx="71">
                  <c:v>528547658363.3443</c:v>
                </c:pt>
                <c:pt idx="72">
                  <c:v>526430376177.08209</c:v>
                </c:pt>
                <c:pt idx="73">
                  <c:v>528586301486.27576</c:v>
                </c:pt>
                <c:pt idx="74">
                  <c:v>528844665473.18549</c:v>
                </c:pt>
                <c:pt idx="75">
                  <c:v>537340765325.09375</c:v>
                </c:pt>
                <c:pt idx="76">
                  <c:v>540876172369.70416</c:v>
                </c:pt>
                <c:pt idx="77">
                  <c:v>544875942206.39679</c:v>
                </c:pt>
                <c:pt idx="78">
                  <c:v>550749346101.64246</c:v>
                </c:pt>
                <c:pt idx="79">
                  <c:v>556932884269.66626</c:v>
                </c:pt>
                <c:pt idx="80">
                  <c:v>551605121074.18396</c:v>
                </c:pt>
                <c:pt idx="81">
                  <c:v>560640345937.21936</c:v>
                </c:pt>
                <c:pt idx="82">
                  <c:v>563949810411.07568</c:v>
                </c:pt>
                <c:pt idx="83">
                  <c:v>575488264695.78638</c:v>
                </c:pt>
                <c:pt idx="84">
                  <c:v>593386492210.86206</c:v>
                </c:pt>
                <c:pt idx="85">
                  <c:v>605888752914.61829</c:v>
                </c:pt>
                <c:pt idx="86">
                  <c:v>635127100285.89844</c:v>
                </c:pt>
                <c:pt idx="87">
                  <c:v>650866083594.448</c:v>
                </c:pt>
                <c:pt idx="88">
                  <c:v>660975143885.65881</c:v>
                </c:pt>
                <c:pt idx="89">
                  <c:v>676927740540.97607</c:v>
                </c:pt>
                <c:pt idx="90">
                  <c:v>696898605706.57166</c:v>
                </c:pt>
                <c:pt idx="91">
                  <c:v>708091140381.22424</c:v>
                </c:pt>
                <c:pt idx="92">
                  <c:v>704318095957.77588</c:v>
                </c:pt>
                <c:pt idx="93">
                  <c:v>716716414922.47778</c:v>
                </c:pt>
                <c:pt idx="94">
                  <c:v>734297392686.61475</c:v>
                </c:pt>
                <c:pt idx="95">
                  <c:v>787609266029.09131</c:v>
                </c:pt>
                <c:pt idx="96">
                  <c:v>781191004751.58154</c:v>
                </c:pt>
                <c:pt idx="97">
                  <c:v>783896565318.22302</c:v>
                </c:pt>
                <c:pt idx="98">
                  <c:v>779651336620.66785</c:v>
                </c:pt>
                <c:pt idx="99">
                  <c:v>782261836587.54346</c:v>
                </c:pt>
                <c:pt idx="100">
                  <c:v>791056553220.36182</c:v>
                </c:pt>
                <c:pt idx="101">
                  <c:v>801449532459.6377</c:v>
                </c:pt>
                <c:pt idx="102">
                  <c:v>825307062869.9491</c:v>
                </c:pt>
                <c:pt idx="103">
                  <c:v>872894124804.04871</c:v>
                </c:pt>
                <c:pt idx="104">
                  <c:v>829793571383.02808</c:v>
                </c:pt>
                <c:pt idx="105">
                  <c:v>814285048224.27905</c:v>
                </c:pt>
                <c:pt idx="106">
                  <c:v>827277094216.75745</c:v>
                </c:pt>
                <c:pt idx="107">
                  <c:v>829241337214.67346</c:v>
                </c:pt>
                <c:pt idx="108">
                  <c:v>829622424872.01318</c:v>
                </c:pt>
                <c:pt idx="109">
                  <c:v>826288275125.97119</c:v>
                </c:pt>
                <c:pt idx="110">
                  <c:v>819267809317.51245</c:v>
                </c:pt>
                <c:pt idx="111">
                  <c:v>842993831677.91125</c:v>
                </c:pt>
                <c:pt idx="112">
                  <c:v>859393335170.99792</c:v>
                </c:pt>
                <c:pt idx="113">
                  <c:v>874148051637.12927</c:v>
                </c:pt>
                <c:pt idx="114">
                  <c:v>886333110875.97607</c:v>
                </c:pt>
                <c:pt idx="115">
                  <c:v>909468109864.17175</c:v>
                </c:pt>
                <c:pt idx="116">
                  <c:v>923976780254.52185</c:v>
                </c:pt>
                <c:pt idx="117">
                  <c:v>913854952142.41748</c:v>
                </c:pt>
                <c:pt idx="118">
                  <c:v>923412330385.61951</c:v>
                </c:pt>
                <c:pt idx="119">
                  <c:v>915940487799.91028</c:v>
                </c:pt>
                <c:pt idx="120">
                  <c:v>919555265619.34082</c:v>
                </c:pt>
                <c:pt idx="121">
                  <c:v>930569988187.04626</c:v>
                </c:pt>
                <c:pt idx="122">
                  <c:v>957385357898.66687</c:v>
                </c:pt>
                <c:pt idx="123">
                  <c:v>979149057284.08484</c:v>
                </c:pt>
                <c:pt idx="124">
                  <c:v>1008621346248.9183</c:v>
                </c:pt>
                <c:pt idx="125">
                  <c:v>1015995963583.88</c:v>
                </c:pt>
                <c:pt idx="126">
                  <c:v>1037464690464.3879</c:v>
                </c:pt>
                <c:pt idx="127">
                  <c:v>1064870791231.1506</c:v>
                </c:pt>
                <c:pt idx="128">
                  <c:v>1059655958322.2762</c:v>
                </c:pt>
              </c:numCache>
            </c:numRef>
          </c:val>
          <c:smooth val="0"/>
          <c:extLst>
            <c:ext xmlns:c16="http://schemas.microsoft.com/office/drawing/2014/chart" uri="{C3380CC4-5D6E-409C-BE32-E72D297353CC}">
              <c16:uniqueId val="{00000000-A7AB-4691-B656-E419B93F4D75}"/>
            </c:ext>
          </c:extLst>
        </c:ser>
        <c:ser>
          <c:idx val="1"/>
          <c:order val="1"/>
          <c:tx>
            <c:strRef>
              <c:f>'2.2.'!$E$12</c:f>
              <c:strCache>
                <c:ptCount val="1"/>
                <c:pt idx="0">
                  <c:v>Gompertz-féle s. - mozgó átlag</c:v>
                </c:pt>
              </c:strCache>
            </c:strRef>
          </c:tx>
          <c:spPr>
            <a:ln w="28575" cap="rnd">
              <a:solidFill>
                <a:schemeClr val="tx1"/>
              </a:solidFill>
              <a:round/>
            </a:ln>
            <a:effectLst/>
          </c:spPr>
          <c:marker>
            <c:symbol val="none"/>
          </c:marker>
          <c:cat>
            <c:strRef>
              <c:f>[158]bki_osszegzo!$B$3:$B$134</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'2.2.'!$E$16:$E$144</c:f>
              <c:numCache>
                <c:formatCode>_-* #\ ##0_-;\-* #\ ##0_-;_-* "-"??_-;_-@_-</c:formatCode>
                <c:ptCount val="129"/>
                <c:pt idx="11">
                  <c:v>897675727846.41016</c:v>
                </c:pt>
                <c:pt idx="12">
                  <c:v>899137155542.15503</c:v>
                </c:pt>
                <c:pt idx="13">
                  <c:v>909968468036.82214</c:v>
                </c:pt>
                <c:pt idx="14">
                  <c:v>917251450880.47314</c:v>
                </c:pt>
                <c:pt idx="15">
                  <c:v>914794697119.19312</c:v>
                </c:pt>
                <c:pt idx="16">
                  <c:v>925518284782.59863</c:v>
                </c:pt>
                <c:pt idx="17">
                  <c:v>953155511399.1626</c:v>
                </c:pt>
                <c:pt idx="18">
                  <c:v>981314283515.83203</c:v>
                </c:pt>
                <c:pt idx="19">
                  <c:v>970027312985.91113</c:v>
                </c:pt>
                <c:pt idx="20">
                  <c:v>949530761631.71875</c:v>
                </c:pt>
                <c:pt idx="21">
                  <c:v>928851544352.06482</c:v>
                </c:pt>
                <c:pt idx="22">
                  <c:v>930624197551.14294</c:v>
                </c:pt>
                <c:pt idx="23">
                  <c:v>1002576673976.4504</c:v>
                </c:pt>
                <c:pt idx="24">
                  <c:v>1042061561951.0596</c:v>
                </c:pt>
                <c:pt idx="25">
                  <c:v>1073582602570.9817</c:v>
                </c:pt>
                <c:pt idx="26">
                  <c:v>1101484372283.1038</c:v>
                </c:pt>
                <c:pt idx="27">
                  <c:v>1115496842003.4102</c:v>
                </c:pt>
                <c:pt idx="28">
                  <c:v>1141538899968.7275</c:v>
                </c:pt>
                <c:pt idx="29">
                  <c:v>1174836799405.7168</c:v>
                </c:pt>
                <c:pt idx="30">
                  <c:v>1205664746171.0571</c:v>
                </c:pt>
                <c:pt idx="31">
                  <c:v>1228302371823.4246</c:v>
                </c:pt>
                <c:pt idx="32">
                  <c:v>1250778209502.2742</c:v>
                </c:pt>
                <c:pt idx="33">
                  <c:v>1197618800901.5852</c:v>
                </c:pt>
                <c:pt idx="34">
                  <c:v>1201622898226.9346</c:v>
                </c:pt>
                <c:pt idx="35">
                  <c:v>1121308697652.9243</c:v>
                </c:pt>
                <c:pt idx="36">
                  <c:v>1099179627897.3018</c:v>
                </c:pt>
                <c:pt idx="37">
                  <c:v>1087868311056.2184</c:v>
                </c:pt>
                <c:pt idx="38">
                  <c:v>1064387603739.3478</c:v>
                </c:pt>
                <c:pt idx="39">
                  <c:v>1016499605748.4847</c:v>
                </c:pt>
                <c:pt idx="40">
                  <c:v>1004085929573.6038</c:v>
                </c:pt>
                <c:pt idx="41">
                  <c:v>986868763092.32666</c:v>
                </c:pt>
                <c:pt idx="42">
                  <c:v>989886662383.58643</c:v>
                </c:pt>
                <c:pt idx="43">
                  <c:v>967895063400.1886</c:v>
                </c:pt>
                <c:pt idx="44">
                  <c:v>903127221596.43677</c:v>
                </c:pt>
                <c:pt idx="45">
                  <c:v>902239698018.41345</c:v>
                </c:pt>
                <c:pt idx="46">
                  <c:v>902021038089.37354</c:v>
                </c:pt>
                <c:pt idx="47">
                  <c:v>916634569460.53577</c:v>
                </c:pt>
                <c:pt idx="48">
                  <c:v>925456298561.80542</c:v>
                </c:pt>
                <c:pt idx="49">
                  <c:v>921797510025.56421</c:v>
                </c:pt>
                <c:pt idx="50">
                  <c:v>920957362457.51343</c:v>
                </c:pt>
                <c:pt idx="51">
                  <c:v>914745691375.00769</c:v>
                </c:pt>
                <c:pt idx="52">
                  <c:v>923984872849.89966</c:v>
                </c:pt>
                <c:pt idx="53">
                  <c:v>929884007162.93347</c:v>
                </c:pt>
                <c:pt idx="54">
                  <c:v>919517650662.96045</c:v>
                </c:pt>
                <c:pt idx="55">
                  <c:v>928828164553.97424</c:v>
                </c:pt>
                <c:pt idx="56">
                  <c:v>933723116813.10449</c:v>
                </c:pt>
                <c:pt idx="57">
                  <c:v>928290786183.22156</c:v>
                </c:pt>
                <c:pt idx="58">
                  <c:v>932644328529.25952</c:v>
                </c:pt>
                <c:pt idx="59">
                  <c:v>934942207639.41345</c:v>
                </c:pt>
                <c:pt idx="60">
                  <c:v>956201562372.77515</c:v>
                </c:pt>
                <c:pt idx="61">
                  <c:v>963428899415.46082</c:v>
                </c:pt>
                <c:pt idx="62">
                  <c:v>956474858876.89404</c:v>
                </c:pt>
                <c:pt idx="63">
                  <c:v>955556500217.45068</c:v>
                </c:pt>
                <c:pt idx="64">
                  <c:v>963318915600.8053</c:v>
                </c:pt>
                <c:pt idx="65">
                  <c:v>967967577738.34619</c:v>
                </c:pt>
                <c:pt idx="66">
                  <c:v>965337451213.65845</c:v>
                </c:pt>
                <c:pt idx="67">
                  <c:v>971639029583.4292</c:v>
                </c:pt>
                <c:pt idx="68">
                  <c:v>976305903732.75793</c:v>
                </c:pt>
                <c:pt idx="69">
                  <c:v>976438739225.97827</c:v>
                </c:pt>
                <c:pt idx="70">
                  <c:v>963815598792.74463</c:v>
                </c:pt>
                <c:pt idx="71">
                  <c:v>965997922212.39624</c:v>
                </c:pt>
                <c:pt idx="72">
                  <c:v>957605431479.302</c:v>
                </c:pt>
                <c:pt idx="73">
                  <c:v>956351040609.72473</c:v>
                </c:pt>
                <c:pt idx="74">
                  <c:v>951194364601.28552</c:v>
                </c:pt>
                <c:pt idx="75">
                  <c:v>961839919536.99561</c:v>
                </c:pt>
                <c:pt idx="76">
                  <c:v>963150237962.34973</c:v>
                </c:pt>
                <c:pt idx="77">
                  <c:v>965329194267.94263</c:v>
                </c:pt>
                <c:pt idx="78">
                  <c:v>972940121525.52283</c:v>
                </c:pt>
                <c:pt idx="79">
                  <c:v>981507504329.95032</c:v>
                </c:pt>
                <c:pt idx="80">
                  <c:v>970242954080.68652</c:v>
                </c:pt>
                <c:pt idx="81">
                  <c:v>984455942562.18909</c:v>
                </c:pt>
                <c:pt idx="82">
                  <c:v>988547761725.02966</c:v>
                </c:pt>
                <c:pt idx="83">
                  <c:v>1006715806454.0491</c:v>
                </c:pt>
                <c:pt idx="84">
                  <c:v>1037222063409.5568</c:v>
                </c:pt>
                <c:pt idx="85">
                  <c:v>1058096579917.1349</c:v>
                </c:pt>
                <c:pt idx="86">
                  <c:v>1107525020719.7424</c:v>
                </c:pt>
                <c:pt idx="87">
                  <c:v>1133901419150.3989</c:v>
                </c:pt>
                <c:pt idx="88">
                  <c:v>1150631330976.8389</c:v>
                </c:pt>
                <c:pt idx="89">
                  <c:v>1180745655624.7229</c:v>
                </c:pt>
                <c:pt idx="90">
                  <c:v>1218608811510.1946</c:v>
                </c:pt>
                <c:pt idx="91">
                  <c:v>1240606675596.8716</c:v>
                </c:pt>
                <c:pt idx="92">
                  <c:v>1235860068347.8892</c:v>
                </c:pt>
                <c:pt idx="93">
                  <c:v>1258845724811.5244</c:v>
                </c:pt>
                <c:pt idx="94">
                  <c:v>1292643831120.7529</c:v>
                </c:pt>
                <c:pt idx="95">
                  <c:v>1391244018130.2104</c:v>
                </c:pt>
                <c:pt idx="96">
                  <c:v>1382184125941.8506</c:v>
                </c:pt>
                <c:pt idx="97">
                  <c:v>1392175039891.0947</c:v>
                </c:pt>
                <c:pt idx="98">
                  <c:v>1389628316076.6025</c:v>
                </c:pt>
                <c:pt idx="99">
                  <c:v>1397395504282.4028</c:v>
                </c:pt>
                <c:pt idx="100">
                  <c:v>1414657908441.3452</c:v>
                </c:pt>
                <c:pt idx="101">
                  <c:v>1430805945345.9834</c:v>
                </c:pt>
                <c:pt idx="102">
                  <c:v>1470382009659.8005</c:v>
                </c:pt>
                <c:pt idx="103">
                  <c:v>1549792787365.9421</c:v>
                </c:pt>
                <c:pt idx="104">
                  <c:v>1468492802466.2319</c:v>
                </c:pt>
                <c:pt idx="105">
                  <c:v>1437251482043.9946</c:v>
                </c:pt>
                <c:pt idx="106">
                  <c:v>1454362279345.3403</c:v>
                </c:pt>
                <c:pt idx="107">
                  <c:v>1452054550982.0835</c:v>
                </c:pt>
                <c:pt idx="108">
                  <c:v>1448781630231.873</c:v>
                </c:pt>
                <c:pt idx="109">
                  <c:v>1434161270995.8818</c:v>
                </c:pt>
                <c:pt idx="110">
                  <c:v>1413402425186.3379</c:v>
                </c:pt>
                <c:pt idx="111">
                  <c:v>1445856529930.9241</c:v>
                </c:pt>
                <c:pt idx="112">
                  <c:v>1467086747423.8496</c:v>
                </c:pt>
                <c:pt idx="113">
                  <c:v>1488369313578.5901</c:v>
                </c:pt>
                <c:pt idx="114">
                  <c:v>1503147330763.1965</c:v>
                </c:pt>
                <c:pt idx="115">
                  <c:v>1537499595536.7725</c:v>
                </c:pt>
                <c:pt idx="116">
                  <c:v>1559527443326.7451</c:v>
                </c:pt>
                <c:pt idx="117">
                  <c:v>1540309501272.2705</c:v>
                </c:pt>
                <c:pt idx="118">
                  <c:v>1553845549059.4346</c:v>
                </c:pt>
                <c:pt idx="119">
                  <c:v>1537640687176.4221</c:v>
                </c:pt>
                <c:pt idx="120">
                  <c:v>1539422689917.7141</c:v>
                </c:pt>
                <c:pt idx="121">
                  <c:v>1557216446328.6372</c:v>
                </c:pt>
                <c:pt idx="122">
                  <c:v>1601101837274.1875</c:v>
                </c:pt>
                <c:pt idx="123">
                  <c:v>1636671203938.8269</c:v>
                </c:pt>
                <c:pt idx="124">
                  <c:v>1684500466930.6113</c:v>
                </c:pt>
                <c:pt idx="125">
                  <c:v>1694237563806.863</c:v>
                </c:pt>
                <c:pt idx="126">
                  <c:v>1731659020200.8091</c:v>
                </c:pt>
                <c:pt idx="127">
                  <c:v>1780394725585.8174</c:v>
                </c:pt>
                <c:pt idx="128">
                  <c:v>1773171696832.6987</c:v>
                </c:pt>
              </c:numCache>
            </c:numRef>
          </c:val>
          <c:smooth val="0"/>
          <c:extLst>
            <c:ext xmlns:c16="http://schemas.microsoft.com/office/drawing/2014/chart" uri="{C3380CC4-5D6E-409C-BE32-E72D297353CC}">
              <c16:uniqueId val="{00000001-A7AB-4691-B656-E419B93F4D75}"/>
            </c:ext>
          </c:extLst>
        </c:ser>
        <c:dLbls>
          <c:showLegendKey val="0"/>
          <c:showVal val="0"/>
          <c:showCatName val="0"/>
          <c:showSerName val="0"/>
          <c:showPercent val="0"/>
          <c:showBubbleSize val="0"/>
        </c:dLbls>
        <c:marker val="1"/>
        <c:smooth val="0"/>
        <c:axId val="1847503088"/>
        <c:axId val="1847501776"/>
      </c:line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A7AB-4691-B656-E419B93F4D75}"/>
            </c:ext>
          </c:extLst>
        </c:ser>
        <c:dLbls>
          <c:showLegendKey val="0"/>
          <c:showVal val="0"/>
          <c:showCatName val="0"/>
          <c:showSerName val="0"/>
          <c:showPercent val="0"/>
          <c:showBubbleSize val="0"/>
        </c:dLbls>
        <c:marker val="1"/>
        <c:smooth val="0"/>
        <c:axId val="1623331560"/>
        <c:axId val="1623333528"/>
      </c:lineChart>
      <c:catAx>
        <c:axId val="1847503088"/>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hu-HU"/>
          </a:p>
        </c:txPr>
        <c:crossAx val="1847501776"/>
        <c:crosses val="autoZero"/>
        <c:auto val="1"/>
        <c:lblAlgn val="ctr"/>
        <c:lblOffset val="100"/>
        <c:noMultiLvlLbl val="0"/>
      </c:catAx>
      <c:valAx>
        <c:axId val="1847501776"/>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hu-HU"/>
          </a:p>
        </c:txPr>
        <c:crossAx val="1847503088"/>
        <c:crosses val="autoZero"/>
        <c:crossBetween val="between"/>
        <c:dispUnits>
          <c:builtInUnit val="billions"/>
        </c:dispUnits>
      </c:valAx>
      <c:valAx>
        <c:axId val="1623333528"/>
        <c:scaling>
          <c:orientation val="minMax"/>
          <c:max val="200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hu-HU"/>
          </a:p>
        </c:txPr>
        <c:crossAx val="1623331560"/>
        <c:crosses val="max"/>
        <c:crossBetween val="between"/>
      </c:valAx>
      <c:catAx>
        <c:axId val="1623331560"/>
        <c:scaling>
          <c:orientation val="minMax"/>
        </c:scaling>
        <c:delete val="1"/>
        <c:axPos val="b"/>
        <c:majorTickMark val="out"/>
        <c:minorTickMark val="none"/>
        <c:tickLblPos val="nextTo"/>
        <c:crossAx val="1623333528"/>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6.6642305323720147E-2"/>
          <c:y val="0.75235964712921255"/>
          <c:w val="0.86671538935255965"/>
          <c:h val="0.232633457970650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mn-lt"/>
          <a:cs typeface="Times New Roman" panose="02020603050405020304" pitchFamily="18" charset="0"/>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81312247999468"/>
          <c:y val="0.12436468833783505"/>
          <c:w val="0.83215905001386792"/>
          <c:h val="0.51351546163138739"/>
        </c:manualLayout>
      </c:layout>
      <c:lineChart>
        <c:grouping val="standard"/>
        <c:varyColors val="0"/>
        <c:ser>
          <c:idx val="0"/>
          <c:order val="0"/>
          <c:tx>
            <c:strRef>
              <c:f>'2.2.'!$C$11</c:f>
              <c:strCache>
                <c:ptCount val="1"/>
                <c:pt idx="0">
                  <c:v>Linear w. - moving average</c:v>
                </c:pt>
              </c:strCache>
            </c:strRef>
          </c:tx>
          <c:spPr>
            <a:ln w="28575" cap="rnd">
              <a:solidFill>
                <a:schemeClr val="accent4">
                  <a:lumMod val="50000"/>
                </a:schemeClr>
              </a:solidFill>
              <a:round/>
            </a:ln>
            <a:effectLst/>
          </c:spPr>
          <c:marker>
            <c:symbol val="none"/>
          </c:marker>
          <c:cat>
            <c:strRef>
              <c:f>[158]bki_osszegzo!$B$3:$B$134</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'2.2.'!$C$16:$C$144</c:f>
              <c:numCache>
                <c:formatCode>_-* #\ ##0_-;\-* #\ ##0_-;_-* "-"??_-;_-@_-</c:formatCode>
                <c:ptCount val="129"/>
                <c:pt idx="11">
                  <c:v>591478095686.65308</c:v>
                </c:pt>
                <c:pt idx="12">
                  <c:v>588143541311.49902</c:v>
                </c:pt>
                <c:pt idx="13">
                  <c:v>590718293556.84412</c:v>
                </c:pt>
                <c:pt idx="14">
                  <c:v>590840210197.68982</c:v>
                </c:pt>
                <c:pt idx="15">
                  <c:v>584327844996.78564</c:v>
                </c:pt>
                <c:pt idx="16">
                  <c:v>585175732543.91492</c:v>
                </c:pt>
                <c:pt idx="17">
                  <c:v>596064665258.68481</c:v>
                </c:pt>
                <c:pt idx="18">
                  <c:v>607259875461.86389</c:v>
                </c:pt>
                <c:pt idx="19">
                  <c:v>595290002236.8363</c:v>
                </c:pt>
                <c:pt idx="20">
                  <c:v>578774006086.60742</c:v>
                </c:pt>
                <c:pt idx="21">
                  <c:v>563803100276.59497</c:v>
                </c:pt>
                <c:pt idx="22">
                  <c:v>562572884925.58496</c:v>
                </c:pt>
                <c:pt idx="23">
                  <c:v>595732552234.77307</c:v>
                </c:pt>
                <c:pt idx="24">
                  <c:v>609516120587.31787</c:v>
                </c:pt>
                <c:pt idx="25">
                  <c:v>619127186867.9126</c:v>
                </c:pt>
                <c:pt idx="26">
                  <c:v>627773031132.02698</c:v>
                </c:pt>
                <c:pt idx="27">
                  <c:v>629107697308.85107</c:v>
                </c:pt>
                <c:pt idx="28">
                  <c:v>638269973681.47583</c:v>
                </c:pt>
                <c:pt idx="29">
                  <c:v>651280576308.47571</c:v>
                </c:pt>
                <c:pt idx="30">
                  <c:v>662465814209.48181</c:v>
                </c:pt>
                <c:pt idx="31">
                  <c:v>668766384531.31885</c:v>
                </c:pt>
                <c:pt idx="32">
                  <c:v>673857685952.24329</c:v>
                </c:pt>
                <c:pt idx="33">
                  <c:v>642469840445.40222</c:v>
                </c:pt>
                <c:pt idx="34">
                  <c:v>641542496062.61108</c:v>
                </c:pt>
                <c:pt idx="35">
                  <c:v>600556016441.43994</c:v>
                </c:pt>
                <c:pt idx="36">
                  <c:v>590930121761.16553</c:v>
                </c:pt>
                <c:pt idx="37">
                  <c:v>586208317321.63599</c:v>
                </c:pt>
                <c:pt idx="38">
                  <c:v>574370917608.06177</c:v>
                </c:pt>
                <c:pt idx="39">
                  <c:v>549157881556.3396</c:v>
                </c:pt>
                <c:pt idx="40">
                  <c:v>543387604543.02893</c:v>
                </c:pt>
                <c:pt idx="41">
                  <c:v>535700762008.1676</c:v>
                </c:pt>
                <c:pt idx="42">
                  <c:v>537691544446.76819</c:v>
                </c:pt>
                <c:pt idx="43">
                  <c:v>526628237806.45752</c:v>
                </c:pt>
                <c:pt idx="44">
                  <c:v>494182139962.16101</c:v>
                </c:pt>
                <c:pt idx="45">
                  <c:v>492943289134.56219</c:v>
                </c:pt>
                <c:pt idx="46">
                  <c:v>492948443273.55811</c:v>
                </c:pt>
                <c:pt idx="47">
                  <c:v>499635995829.54291</c:v>
                </c:pt>
                <c:pt idx="48">
                  <c:v>502377418594.40216</c:v>
                </c:pt>
                <c:pt idx="49">
                  <c:v>500280798120.7171</c:v>
                </c:pt>
                <c:pt idx="50">
                  <c:v>499153695650.72247</c:v>
                </c:pt>
                <c:pt idx="51">
                  <c:v>495642330721.49005</c:v>
                </c:pt>
                <c:pt idx="52">
                  <c:v>500047291359.02112</c:v>
                </c:pt>
                <c:pt idx="53">
                  <c:v>502892757319.36267</c:v>
                </c:pt>
                <c:pt idx="54">
                  <c:v>498957893284.33124</c:v>
                </c:pt>
                <c:pt idx="55">
                  <c:v>504469204336.05884</c:v>
                </c:pt>
                <c:pt idx="56">
                  <c:v>507780963509.77533</c:v>
                </c:pt>
                <c:pt idx="57">
                  <c:v>505611667160.67413</c:v>
                </c:pt>
                <c:pt idx="58">
                  <c:v>509249532148.53827</c:v>
                </c:pt>
                <c:pt idx="59">
                  <c:v>512100128029.69318</c:v>
                </c:pt>
                <c:pt idx="60">
                  <c:v>524413911118.59851</c:v>
                </c:pt>
                <c:pt idx="61">
                  <c:v>527638900573.63245</c:v>
                </c:pt>
                <c:pt idx="62">
                  <c:v>523345714820.97656</c:v>
                </c:pt>
                <c:pt idx="63">
                  <c:v>522413350743.63123</c:v>
                </c:pt>
                <c:pt idx="64">
                  <c:v>526673264249.86212</c:v>
                </c:pt>
                <c:pt idx="65">
                  <c:v>529057392668.24799</c:v>
                </c:pt>
                <c:pt idx="66">
                  <c:v>527953753974.47522</c:v>
                </c:pt>
                <c:pt idx="67">
                  <c:v>531990129943.70264</c:v>
                </c:pt>
                <c:pt idx="68">
                  <c:v>534600383095.2229</c:v>
                </c:pt>
                <c:pt idx="69">
                  <c:v>534030384737.2644</c:v>
                </c:pt>
                <c:pt idx="70">
                  <c:v>526196569090.34149</c:v>
                </c:pt>
                <c:pt idx="71">
                  <c:v>528547658363.3443</c:v>
                </c:pt>
                <c:pt idx="72">
                  <c:v>526430376177.08209</c:v>
                </c:pt>
                <c:pt idx="73">
                  <c:v>528586301486.27576</c:v>
                </c:pt>
                <c:pt idx="74">
                  <c:v>528844665473.18549</c:v>
                </c:pt>
                <c:pt idx="75">
                  <c:v>537340765325.09375</c:v>
                </c:pt>
                <c:pt idx="76">
                  <c:v>540876172369.70416</c:v>
                </c:pt>
                <c:pt idx="77">
                  <c:v>544875942206.39679</c:v>
                </c:pt>
                <c:pt idx="78">
                  <c:v>550749346101.64246</c:v>
                </c:pt>
                <c:pt idx="79">
                  <c:v>556932884269.66626</c:v>
                </c:pt>
                <c:pt idx="80">
                  <c:v>551605121074.18396</c:v>
                </c:pt>
                <c:pt idx="81">
                  <c:v>560640345937.21936</c:v>
                </c:pt>
                <c:pt idx="82">
                  <c:v>563949810411.07568</c:v>
                </c:pt>
                <c:pt idx="83">
                  <c:v>575488264695.78638</c:v>
                </c:pt>
                <c:pt idx="84">
                  <c:v>593386492210.86206</c:v>
                </c:pt>
                <c:pt idx="85">
                  <c:v>605888752914.61829</c:v>
                </c:pt>
                <c:pt idx="86">
                  <c:v>635127100285.89844</c:v>
                </c:pt>
                <c:pt idx="87">
                  <c:v>650866083594.448</c:v>
                </c:pt>
                <c:pt idx="88">
                  <c:v>660975143885.65881</c:v>
                </c:pt>
                <c:pt idx="89">
                  <c:v>676927740540.97607</c:v>
                </c:pt>
                <c:pt idx="90">
                  <c:v>696898605706.57166</c:v>
                </c:pt>
                <c:pt idx="91">
                  <c:v>708091140381.22424</c:v>
                </c:pt>
                <c:pt idx="92">
                  <c:v>704318095957.77588</c:v>
                </c:pt>
                <c:pt idx="93">
                  <c:v>716716414922.47778</c:v>
                </c:pt>
                <c:pt idx="94">
                  <c:v>734297392686.61475</c:v>
                </c:pt>
                <c:pt idx="95">
                  <c:v>787609266029.09131</c:v>
                </c:pt>
                <c:pt idx="96">
                  <c:v>781191004751.58154</c:v>
                </c:pt>
                <c:pt idx="97">
                  <c:v>783896565318.22302</c:v>
                </c:pt>
                <c:pt idx="98">
                  <c:v>779651336620.66785</c:v>
                </c:pt>
                <c:pt idx="99">
                  <c:v>782261836587.54346</c:v>
                </c:pt>
                <c:pt idx="100">
                  <c:v>791056553220.36182</c:v>
                </c:pt>
                <c:pt idx="101">
                  <c:v>801449532459.6377</c:v>
                </c:pt>
                <c:pt idx="102">
                  <c:v>825307062869.9491</c:v>
                </c:pt>
                <c:pt idx="103">
                  <c:v>872894124804.04871</c:v>
                </c:pt>
                <c:pt idx="104">
                  <c:v>829793571383.02808</c:v>
                </c:pt>
                <c:pt idx="105">
                  <c:v>814285048224.27905</c:v>
                </c:pt>
                <c:pt idx="106">
                  <c:v>827277094216.75745</c:v>
                </c:pt>
                <c:pt idx="107">
                  <c:v>829241337214.67346</c:v>
                </c:pt>
                <c:pt idx="108">
                  <c:v>829622424872.01318</c:v>
                </c:pt>
                <c:pt idx="109">
                  <c:v>826288275125.97119</c:v>
                </c:pt>
                <c:pt idx="110">
                  <c:v>819267809317.51245</c:v>
                </c:pt>
                <c:pt idx="111">
                  <c:v>842993831677.91125</c:v>
                </c:pt>
                <c:pt idx="112">
                  <c:v>859393335170.99792</c:v>
                </c:pt>
                <c:pt idx="113">
                  <c:v>874148051637.12927</c:v>
                </c:pt>
                <c:pt idx="114">
                  <c:v>886333110875.97607</c:v>
                </c:pt>
                <c:pt idx="115">
                  <c:v>909468109864.17175</c:v>
                </c:pt>
                <c:pt idx="116">
                  <c:v>923976780254.52185</c:v>
                </c:pt>
                <c:pt idx="117">
                  <c:v>913854952142.41748</c:v>
                </c:pt>
                <c:pt idx="118">
                  <c:v>923412330385.61951</c:v>
                </c:pt>
                <c:pt idx="119">
                  <c:v>915940487799.91028</c:v>
                </c:pt>
                <c:pt idx="120">
                  <c:v>919555265619.34082</c:v>
                </c:pt>
                <c:pt idx="121">
                  <c:v>930569988187.04626</c:v>
                </c:pt>
                <c:pt idx="122">
                  <c:v>957385357898.66687</c:v>
                </c:pt>
                <c:pt idx="123">
                  <c:v>979149057284.08484</c:v>
                </c:pt>
                <c:pt idx="124">
                  <c:v>1008621346248.9183</c:v>
                </c:pt>
                <c:pt idx="125">
                  <c:v>1015995963583.88</c:v>
                </c:pt>
                <c:pt idx="126">
                  <c:v>1037464690464.3879</c:v>
                </c:pt>
                <c:pt idx="127">
                  <c:v>1064870791231.1506</c:v>
                </c:pt>
                <c:pt idx="128">
                  <c:v>1059655958322.2762</c:v>
                </c:pt>
              </c:numCache>
            </c:numRef>
          </c:val>
          <c:smooth val="0"/>
          <c:extLst>
            <c:ext xmlns:c16="http://schemas.microsoft.com/office/drawing/2014/chart" uri="{C3380CC4-5D6E-409C-BE32-E72D297353CC}">
              <c16:uniqueId val="{00000000-253E-412F-BBA7-7A53BEAF7882}"/>
            </c:ext>
          </c:extLst>
        </c:ser>
        <c:ser>
          <c:idx val="1"/>
          <c:order val="1"/>
          <c:tx>
            <c:strRef>
              <c:f>'2.2.'!$E$11</c:f>
              <c:strCache>
                <c:ptCount val="1"/>
                <c:pt idx="0">
                  <c:v>Gompertz w. - moving average</c:v>
                </c:pt>
              </c:strCache>
            </c:strRef>
          </c:tx>
          <c:spPr>
            <a:ln w="28575" cap="rnd">
              <a:solidFill>
                <a:schemeClr val="tx1"/>
              </a:solidFill>
              <a:round/>
            </a:ln>
            <a:effectLst/>
          </c:spPr>
          <c:marker>
            <c:symbol val="none"/>
          </c:marker>
          <c:cat>
            <c:strRef>
              <c:f>[158]bki_osszegzo!$B$3:$B$134</c:f>
              <c:strCache>
                <c:ptCount val="132"/>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strCache>
            </c:strRef>
          </c:cat>
          <c:val>
            <c:numRef>
              <c:f>'2.2.'!$E$16:$E$144</c:f>
              <c:numCache>
                <c:formatCode>_-* #\ ##0_-;\-* #\ ##0_-;_-* "-"??_-;_-@_-</c:formatCode>
                <c:ptCount val="129"/>
                <c:pt idx="11">
                  <c:v>897675727846.41016</c:v>
                </c:pt>
                <c:pt idx="12">
                  <c:v>899137155542.15503</c:v>
                </c:pt>
                <c:pt idx="13">
                  <c:v>909968468036.82214</c:v>
                </c:pt>
                <c:pt idx="14">
                  <c:v>917251450880.47314</c:v>
                </c:pt>
                <c:pt idx="15">
                  <c:v>914794697119.19312</c:v>
                </c:pt>
                <c:pt idx="16">
                  <c:v>925518284782.59863</c:v>
                </c:pt>
                <c:pt idx="17">
                  <c:v>953155511399.1626</c:v>
                </c:pt>
                <c:pt idx="18">
                  <c:v>981314283515.83203</c:v>
                </c:pt>
                <c:pt idx="19">
                  <c:v>970027312985.91113</c:v>
                </c:pt>
                <c:pt idx="20">
                  <c:v>949530761631.71875</c:v>
                </c:pt>
                <c:pt idx="21">
                  <c:v>928851544352.06482</c:v>
                </c:pt>
                <c:pt idx="22">
                  <c:v>930624197551.14294</c:v>
                </c:pt>
                <c:pt idx="23">
                  <c:v>1002576673976.4504</c:v>
                </c:pt>
                <c:pt idx="24">
                  <c:v>1042061561951.0596</c:v>
                </c:pt>
                <c:pt idx="25">
                  <c:v>1073582602570.9817</c:v>
                </c:pt>
                <c:pt idx="26">
                  <c:v>1101484372283.1038</c:v>
                </c:pt>
                <c:pt idx="27">
                  <c:v>1115496842003.4102</c:v>
                </c:pt>
                <c:pt idx="28">
                  <c:v>1141538899968.7275</c:v>
                </c:pt>
                <c:pt idx="29">
                  <c:v>1174836799405.7168</c:v>
                </c:pt>
                <c:pt idx="30">
                  <c:v>1205664746171.0571</c:v>
                </c:pt>
                <c:pt idx="31">
                  <c:v>1228302371823.4246</c:v>
                </c:pt>
                <c:pt idx="32">
                  <c:v>1250778209502.2742</c:v>
                </c:pt>
                <c:pt idx="33">
                  <c:v>1197618800901.5852</c:v>
                </c:pt>
                <c:pt idx="34">
                  <c:v>1201622898226.9346</c:v>
                </c:pt>
                <c:pt idx="35">
                  <c:v>1121308697652.9243</c:v>
                </c:pt>
                <c:pt idx="36">
                  <c:v>1099179627897.3018</c:v>
                </c:pt>
                <c:pt idx="37">
                  <c:v>1087868311056.2184</c:v>
                </c:pt>
                <c:pt idx="38">
                  <c:v>1064387603739.3478</c:v>
                </c:pt>
                <c:pt idx="39">
                  <c:v>1016499605748.4847</c:v>
                </c:pt>
                <c:pt idx="40">
                  <c:v>1004085929573.6038</c:v>
                </c:pt>
                <c:pt idx="41">
                  <c:v>986868763092.32666</c:v>
                </c:pt>
                <c:pt idx="42">
                  <c:v>989886662383.58643</c:v>
                </c:pt>
                <c:pt idx="43">
                  <c:v>967895063400.1886</c:v>
                </c:pt>
                <c:pt idx="44">
                  <c:v>903127221596.43677</c:v>
                </c:pt>
                <c:pt idx="45">
                  <c:v>902239698018.41345</c:v>
                </c:pt>
                <c:pt idx="46">
                  <c:v>902021038089.37354</c:v>
                </c:pt>
                <c:pt idx="47">
                  <c:v>916634569460.53577</c:v>
                </c:pt>
                <c:pt idx="48">
                  <c:v>925456298561.80542</c:v>
                </c:pt>
                <c:pt idx="49">
                  <c:v>921797510025.56421</c:v>
                </c:pt>
                <c:pt idx="50">
                  <c:v>920957362457.51343</c:v>
                </c:pt>
                <c:pt idx="51">
                  <c:v>914745691375.00769</c:v>
                </c:pt>
                <c:pt idx="52">
                  <c:v>923984872849.89966</c:v>
                </c:pt>
                <c:pt idx="53">
                  <c:v>929884007162.93347</c:v>
                </c:pt>
                <c:pt idx="54">
                  <c:v>919517650662.96045</c:v>
                </c:pt>
                <c:pt idx="55">
                  <c:v>928828164553.97424</c:v>
                </c:pt>
                <c:pt idx="56">
                  <c:v>933723116813.10449</c:v>
                </c:pt>
                <c:pt idx="57">
                  <c:v>928290786183.22156</c:v>
                </c:pt>
                <c:pt idx="58">
                  <c:v>932644328529.25952</c:v>
                </c:pt>
                <c:pt idx="59">
                  <c:v>934942207639.41345</c:v>
                </c:pt>
                <c:pt idx="60">
                  <c:v>956201562372.77515</c:v>
                </c:pt>
                <c:pt idx="61">
                  <c:v>963428899415.46082</c:v>
                </c:pt>
                <c:pt idx="62">
                  <c:v>956474858876.89404</c:v>
                </c:pt>
                <c:pt idx="63">
                  <c:v>955556500217.45068</c:v>
                </c:pt>
                <c:pt idx="64">
                  <c:v>963318915600.8053</c:v>
                </c:pt>
                <c:pt idx="65">
                  <c:v>967967577738.34619</c:v>
                </c:pt>
                <c:pt idx="66">
                  <c:v>965337451213.65845</c:v>
                </c:pt>
                <c:pt idx="67">
                  <c:v>971639029583.4292</c:v>
                </c:pt>
                <c:pt idx="68">
                  <c:v>976305903732.75793</c:v>
                </c:pt>
                <c:pt idx="69">
                  <c:v>976438739225.97827</c:v>
                </c:pt>
                <c:pt idx="70">
                  <c:v>963815598792.74463</c:v>
                </c:pt>
                <c:pt idx="71">
                  <c:v>965997922212.39624</c:v>
                </c:pt>
                <c:pt idx="72">
                  <c:v>957605431479.302</c:v>
                </c:pt>
                <c:pt idx="73">
                  <c:v>956351040609.72473</c:v>
                </c:pt>
                <c:pt idx="74">
                  <c:v>951194364601.28552</c:v>
                </c:pt>
                <c:pt idx="75">
                  <c:v>961839919536.99561</c:v>
                </c:pt>
                <c:pt idx="76">
                  <c:v>963150237962.34973</c:v>
                </c:pt>
                <c:pt idx="77">
                  <c:v>965329194267.94263</c:v>
                </c:pt>
                <c:pt idx="78">
                  <c:v>972940121525.52283</c:v>
                </c:pt>
                <c:pt idx="79">
                  <c:v>981507504329.95032</c:v>
                </c:pt>
                <c:pt idx="80">
                  <c:v>970242954080.68652</c:v>
                </c:pt>
                <c:pt idx="81">
                  <c:v>984455942562.18909</c:v>
                </c:pt>
                <c:pt idx="82">
                  <c:v>988547761725.02966</c:v>
                </c:pt>
                <c:pt idx="83">
                  <c:v>1006715806454.0491</c:v>
                </c:pt>
                <c:pt idx="84">
                  <c:v>1037222063409.5568</c:v>
                </c:pt>
                <c:pt idx="85">
                  <c:v>1058096579917.1349</c:v>
                </c:pt>
                <c:pt idx="86">
                  <c:v>1107525020719.7424</c:v>
                </c:pt>
                <c:pt idx="87">
                  <c:v>1133901419150.3989</c:v>
                </c:pt>
                <c:pt idx="88">
                  <c:v>1150631330976.8389</c:v>
                </c:pt>
                <c:pt idx="89">
                  <c:v>1180745655624.7229</c:v>
                </c:pt>
                <c:pt idx="90">
                  <c:v>1218608811510.1946</c:v>
                </c:pt>
                <c:pt idx="91">
                  <c:v>1240606675596.8716</c:v>
                </c:pt>
                <c:pt idx="92">
                  <c:v>1235860068347.8892</c:v>
                </c:pt>
                <c:pt idx="93">
                  <c:v>1258845724811.5244</c:v>
                </c:pt>
                <c:pt idx="94">
                  <c:v>1292643831120.7529</c:v>
                </c:pt>
                <c:pt idx="95">
                  <c:v>1391244018130.2104</c:v>
                </c:pt>
                <c:pt idx="96">
                  <c:v>1382184125941.8506</c:v>
                </c:pt>
                <c:pt idx="97">
                  <c:v>1392175039891.0947</c:v>
                </c:pt>
                <c:pt idx="98">
                  <c:v>1389628316076.6025</c:v>
                </c:pt>
                <c:pt idx="99">
                  <c:v>1397395504282.4028</c:v>
                </c:pt>
                <c:pt idx="100">
                  <c:v>1414657908441.3452</c:v>
                </c:pt>
                <c:pt idx="101">
                  <c:v>1430805945345.9834</c:v>
                </c:pt>
                <c:pt idx="102">
                  <c:v>1470382009659.8005</c:v>
                </c:pt>
                <c:pt idx="103">
                  <c:v>1549792787365.9421</c:v>
                </c:pt>
                <c:pt idx="104">
                  <c:v>1468492802466.2319</c:v>
                </c:pt>
                <c:pt idx="105">
                  <c:v>1437251482043.9946</c:v>
                </c:pt>
                <c:pt idx="106">
                  <c:v>1454362279345.3403</c:v>
                </c:pt>
                <c:pt idx="107">
                  <c:v>1452054550982.0835</c:v>
                </c:pt>
                <c:pt idx="108">
                  <c:v>1448781630231.873</c:v>
                </c:pt>
                <c:pt idx="109">
                  <c:v>1434161270995.8818</c:v>
                </c:pt>
                <c:pt idx="110">
                  <c:v>1413402425186.3379</c:v>
                </c:pt>
                <c:pt idx="111">
                  <c:v>1445856529930.9241</c:v>
                </c:pt>
                <c:pt idx="112">
                  <c:v>1467086747423.8496</c:v>
                </c:pt>
                <c:pt idx="113">
                  <c:v>1488369313578.5901</c:v>
                </c:pt>
                <c:pt idx="114">
                  <c:v>1503147330763.1965</c:v>
                </c:pt>
                <c:pt idx="115">
                  <c:v>1537499595536.7725</c:v>
                </c:pt>
                <c:pt idx="116">
                  <c:v>1559527443326.7451</c:v>
                </c:pt>
                <c:pt idx="117">
                  <c:v>1540309501272.2705</c:v>
                </c:pt>
                <c:pt idx="118">
                  <c:v>1553845549059.4346</c:v>
                </c:pt>
                <c:pt idx="119">
                  <c:v>1537640687176.4221</c:v>
                </c:pt>
                <c:pt idx="120">
                  <c:v>1539422689917.7141</c:v>
                </c:pt>
                <c:pt idx="121">
                  <c:v>1557216446328.6372</c:v>
                </c:pt>
                <c:pt idx="122">
                  <c:v>1601101837274.1875</c:v>
                </c:pt>
                <c:pt idx="123">
                  <c:v>1636671203938.8269</c:v>
                </c:pt>
                <c:pt idx="124">
                  <c:v>1684500466930.6113</c:v>
                </c:pt>
                <c:pt idx="125">
                  <c:v>1694237563806.863</c:v>
                </c:pt>
                <c:pt idx="126">
                  <c:v>1731659020200.8091</c:v>
                </c:pt>
                <c:pt idx="127">
                  <c:v>1780394725585.8174</c:v>
                </c:pt>
                <c:pt idx="128">
                  <c:v>1773171696832.6987</c:v>
                </c:pt>
              </c:numCache>
            </c:numRef>
          </c:val>
          <c:smooth val="0"/>
          <c:extLst>
            <c:ext xmlns:c16="http://schemas.microsoft.com/office/drawing/2014/chart" uri="{C3380CC4-5D6E-409C-BE32-E72D297353CC}">
              <c16:uniqueId val="{00000001-253E-412F-BBA7-7A53BEAF7882}"/>
            </c:ext>
          </c:extLst>
        </c:ser>
        <c:dLbls>
          <c:showLegendKey val="0"/>
          <c:showVal val="0"/>
          <c:showCatName val="0"/>
          <c:showSerName val="0"/>
          <c:showPercent val="0"/>
          <c:showBubbleSize val="0"/>
        </c:dLbls>
        <c:marker val="1"/>
        <c:smooth val="0"/>
        <c:axId val="1847503088"/>
        <c:axId val="1847501776"/>
      </c:lineChart>
      <c:lineChart>
        <c:grouping val="standard"/>
        <c:varyColors val="0"/>
        <c:ser>
          <c:idx val="2"/>
          <c:order val="2"/>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2-253E-412F-BBA7-7A53BEAF7882}"/>
            </c:ext>
          </c:extLst>
        </c:ser>
        <c:dLbls>
          <c:showLegendKey val="0"/>
          <c:showVal val="0"/>
          <c:showCatName val="0"/>
          <c:showSerName val="0"/>
          <c:showPercent val="0"/>
          <c:showBubbleSize val="0"/>
        </c:dLbls>
        <c:marker val="1"/>
        <c:smooth val="0"/>
        <c:axId val="1623331560"/>
        <c:axId val="1623333528"/>
      </c:lineChart>
      <c:catAx>
        <c:axId val="1847503088"/>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hu-HU"/>
          </a:p>
        </c:txPr>
        <c:crossAx val="1847501776"/>
        <c:crosses val="autoZero"/>
        <c:auto val="1"/>
        <c:lblAlgn val="ctr"/>
        <c:lblOffset val="100"/>
        <c:noMultiLvlLbl val="0"/>
      </c:catAx>
      <c:valAx>
        <c:axId val="1847501776"/>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hu-HU"/>
          </a:p>
        </c:txPr>
        <c:crossAx val="1847503088"/>
        <c:crosses val="autoZero"/>
        <c:crossBetween val="between"/>
        <c:dispUnits>
          <c:builtInUnit val="billions"/>
        </c:dispUnits>
      </c:valAx>
      <c:valAx>
        <c:axId val="1623333528"/>
        <c:scaling>
          <c:orientation val="minMax"/>
          <c:max val="200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hu-HU"/>
          </a:p>
        </c:txPr>
        <c:crossAx val="1623331560"/>
        <c:crosses val="max"/>
        <c:crossBetween val="between"/>
      </c:valAx>
      <c:catAx>
        <c:axId val="1623331560"/>
        <c:scaling>
          <c:orientation val="minMax"/>
        </c:scaling>
        <c:delete val="1"/>
        <c:axPos val="b"/>
        <c:majorTickMark val="out"/>
        <c:minorTickMark val="none"/>
        <c:tickLblPos val="nextTo"/>
        <c:crossAx val="1623333528"/>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6.6642305323720147E-2"/>
          <c:y val="0.75235964712921255"/>
          <c:w val="0.86671538935255965"/>
          <c:h val="0.232633457970650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mn-lt"/>
          <a:cs typeface="Times New Roman" panose="02020603050405020304" pitchFamily="18" charset="0"/>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7270149429499"/>
          <c:y val="0.10357252919054384"/>
          <c:w val="0.75676058332153473"/>
          <c:h val="0.75267572162963914"/>
        </c:manualLayout>
      </c:layout>
      <c:scatterChart>
        <c:scatterStyle val="lineMarker"/>
        <c:varyColors val="0"/>
        <c:ser>
          <c:idx val="0"/>
          <c:order val="0"/>
          <c:spPr>
            <a:ln w="25400" cap="rnd">
              <a:noFill/>
              <a:round/>
            </a:ln>
            <a:effectLst/>
          </c:spPr>
          <c:marker>
            <c:symbol val="circle"/>
            <c:size val="3"/>
            <c:spPr>
              <a:solidFill>
                <a:schemeClr val="tx1"/>
              </a:solidFill>
              <a:ln w="9525">
                <a:noFill/>
              </a:ln>
              <a:effectLst/>
            </c:spPr>
          </c:marker>
          <c:xVal>
            <c:numRef>
              <c:f>'2.3.'!$C$13:$C$44</c:f>
              <c:numCache>
                <c:formatCode>General</c:formatCode>
                <c:ptCount val="32"/>
                <c:pt idx="0">
                  <c:v>48.697841240348055</c:v>
                </c:pt>
                <c:pt idx="1">
                  <c:v>50.329498340912593</c:v>
                </c:pt>
                <c:pt idx="2">
                  <c:v>58.950046012728173</c:v>
                </c:pt>
                <c:pt idx="3">
                  <c:v>57.503157493032795</c:v>
                </c:pt>
                <c:pt idx="4">
                  <c:v>61.817821078376042</c:v>
                </c:pt>
                <c:pt idx="5">
                  <c:v>53.758777108082512</c:v>
                </c:pt>
                <c:pt idx="6">
                  <c:v>52.173150153341176</c:v>
                </c:pt>
                <c:pt idx="7">
                  <c:v>34.889706171297227</c:v>
                </c:pt>
                <c:pt idx="8">
                  <c:v>70.446936749104424</c:v>
                </c:pt>
                <c:pt idx="9">
                  <c:v>53.122859673329692</c:v>
                </c:pt>
                <c:pt idx="10">
                  <c:v>56.614523244839532</c:v>
                </c:pt>
                <c:pt idx="11">
                  <c:v>75.671913887793849</c:v>
                </c:pt>
                <c:pt idx="12">
                  <c:v>100</c:v>
                </c:pt>
                <c:pt idx="13">
                  <c:v>99.729033346065521</c:v>
                </c:pt>
                <c:pt idx="14">
                  <c:v>100</c:v>
                </c:pt>
                <c:pt idx="15">
                  <c:v>63.784259758641824</c:v>
                </c:pt>
                <c:pt idx="16">
                  <c:v>57.735678389708056</c:v>
                </c:pt>
                <c:pt idx="17">
                  <c:v>51.1208945910004</c:v>
                </c:pt>
                <c:pt idx="18">
                  <c:v>80.482398104386903</c:v>
                </c:pt>
                <c:pt idx="19">
                  <c:v>76.18959050880558</c:v>
                </c:pt>
                <c:pt idx="20">
                  <c:v>43.757748653525368</c:v>
                </c:pt>
                <c:pt idx="21">
                  <c:v>76.612829621703867</c:v>
                </c:pt>
                <c:pt idx="22">
                  <c:v>25.484720583543176</c:v>
                </c:pt>
                <c:pt idx="23">
                  <c:v>60.188907169506813</c:v>
                </c:pt>
                <c:pt idx="24">
                  <c:v>53.089046972015389</c:v>
                </c:pt>
                <c:pt idx="25">
                  <c:v>26.383920112841452</c:v>
                </c:pt>
                <c:pt idx="26">
                  <c:v>95.336526591315788</c:v>
                </c:pt>
              </c:numCache>
            </c:numRef>
          </c:xVal>
          <c:yVal>
            <c:numRef>
              <c:f>'2.3.'!$D$13:$D$44</c:f>
              <c:numCache>
                <c:formatCode>General</c:formatCode>
                <c:ptCount val="32"/>
                <c:pt idx="0">
                  <c:v>65.845925548859213</c:v>
                </c:pt>
                <c:pt idx="1">
                  <c:v>61.130716602762945</c:v>
                </c:pt>
                <c:pt idx="2">
                  <c:v>41.319708262162813</c:v>
                </c:pt>
                <c:pt idx="3">
                  <c:v>66.076289848300434</c:v>
                </c:pt>
                <c:pt idx="4">
                  <c:v>48.35572722192078</c:v>
                </c:pt>
                <c:pt idx="5">
                  <c:v>53.561432157571133</c:v>
                </c:pt>
                <c:pt idx="6">
                  <c:v>38.360112246339838</c:v>
                </c:pt>
                <c:pt idx="7">
                  <c:v>56.3132036335629</c:v>
                </c:pt>
                <c:pt idx="8">
                  <c:v>82.936948767284619</c:v>
                </c:pt>
                <c:pt idx="9">
                  <c:v>60.060361498937034</c:v>
                </c:pt>
                <c:pt idx="10">
                  <c:v>33.646195668610076</c:v>
                </c:pt>
                <c:pt idx="11">
                  <c:v>61.960221262362204</c:v>
                </c:pt>
                <c:pt idx="12">
                  <c:v>0</c:v>
                </c:pt>
                <c:pt idx="13">
                  <c:v>0</c:v>
                </c:pt>
                <c:pt idx="14">
                  <c:v>83.999623823845624</c:v>
                </c:pt>
                <c:pt idx="15">
                  <c:v>29.469489600840049</c:v>
                </c:pt>
                <c:pt idx="16">
                  <c:v>47.42242691237179</c:v>
                </c:pt>
                <c:pt idx="17">
                  <c:v>67.862364083770302</c:v>
                </c:pt>
                <c:pt idx="18">
                  <c:v>24.539143776036319</c:v>
                </c:pt>
                <c:pt idx="19">
                  <c:v>30.851502583792222</c:v>
                </c:pt>
                <c:pt idx="20">
                  <c:v>19.557079090260899</c:v>
                </c:pt>
                <c:pt idx="21">
                  <c:v>36.02611782777911</c:v>
                </c:pt>
                <c:pt idx="22">
                  <c:v>74.515279416456821</c:v>
                </c:pt>
                <c:pt idx="23">
                  <c:v>34.237783348910732</c:v>
                </c:pt>
                <c:pt idx="24">
                  <c:v>67.343166682054274</c:v>
                </c:pt>
                <c:pt idx="25">
                  <c:v>18.206502001275229</c:v>
                </c:pt>
                <c:pt idx="26">
                  <c:v>7.1419724363363901</c:v>
                </c:pt>
              </c:numCache>
            </c:numRef>
          </c:yVal>
          <c:smooth val="0"/>
          <c:extLst>
            <c:ext xmlns:c16="http://schemas.microsoft.com/office/drawing/2014/chart" uri="{C3380CC4-5D6E-409C-BE32-E72D297353CC}">
              <c16:uniqueId val="{00000000-63A9-4DD2-BD0B-AA434EBCFD16}"/>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spPr>
            <a:ln w="25400" cap="rnd">
              <a:noFill/>
              <a:round/>
            </a:ln>
            <a:effectLst/>
          </c:spPr>
          <c:marker>
            <c:symbol val="circle"/>
            <c:size val="3"/>
            <c:spPr>
              <a:solidFill>
                <a:schemeClr val="tx1"/>
              </a:solidFill>
              <a:ln w="9525">
                <a:noFill/>
              </a:ln>
              <a:effectLst/>
            </c:spPr>
          </c:marker>
          <c:xVal>
            <c:numRef>
              <c:f>'2.3.'!$E$13:$E$39</c:f>
              <c:numCache>
                <c:formatCode>General</c:formatCode>
                <c:ptCount val="27"/>
                <c:pt idx="0">
                  <c:v>48.697841240348055</c:v>
                </c:pt>
                <c:pt idx="1">
                  <c:v>50.329498340912593</c:v>
                </c:pt>
                <c:pt idx="2">
                  <c:v>58.950046012728173</c:v>
                </c:pt>
                <c:pt idx="3">
                  <c:v>57.503157493032795</c:v>
                </c:pt>
                <c:pt idx="4">
                  <c:v>61.817821078376042</c:v>
                </c:pt>
                <c:pt idx="5">
                  <c:v>53.758777108082512</c:v>
                </c:pt>
                <c:pt idx="6">
                  <c:v>52.173150153341176</c:v>
                </c:pt>
                <c:pt idx="7">
                  <c:v>34.889706171297227</c:v>
                </c:pt>
                <c:pt idx="8">
                  <c:v>70.446936749104424</c:v>
                </c:pt>
                <c:pt idx="9">
                  <c:v>53.122859673329692</c:v>
                </c:pt>
                <c:pt idx="10">
                  <c:v>56.614523244839532</c:v>
                </c:pt>
                <c:pt idx="11">
                  <c:v>75.671913887793849</c:v>
                </c:pt>
                <c:pt idx="12">
                  <c:v>100</c:v>
                </c:pt>
                <c:pt idx="13">
                  <c:v>99.729033346065521</c:v>
                </c:pt>
                <c:pt idx="14">
                  <c:v>100</c:v>
                </c:pt>
                <c:pt idx="15">
                  <c:v>63.784259758641824</c:v>
                </c:pt>
                <c:pt idx="16">
                  <c:v>57.735678389708056</c:v>
                </c:pt>
                <c:pt idx="17">
                  <c:v>51.1208945910004</c:v>
                </c:pt>
                <c:pt idx="18">
                  <c:v>80.482398104386903</c:v>
                </c:pt>
                <c:pt idx="19">
                  <c:v>76.18959050880558</c:v>
                </c:pt>
                <c:pt idx="20">
                  <c:v>43.757748653525368</c:v>
                </c:pt>
                <c:pt idx="21">
                  <c:v>76.612829621703867</c:v>
                </c:pt>
                <c:pt idx="22">
                  <c:v>25.484720583543176</c:v>
                </c:pt>
                <c:pt idx="23">
                  <c:v>60.188907169506813</c:v>
                </c:pt>
                <c:pt idx="24">
                  <c:v>53.089046972015389</c:v>
                </c:pt>
                <c:pt idx="25">
                  <c:v>26.383920112841452</c:v>
                </c:pt>
                <c:pt idx="26">
                  <c:v>95.336526591315788</c:v>
                </c:pt>
              </c:numCache>
            </c:numRef>
          </c:xVal>
          <c:yVal>
            <c:numRef>
              <c:f>'2.3.'!$F$13:$F$39</c:f>
              <c:numCache>
                <c:formatCode>General</c:formatCode>
                <c:ptCount val="27"/>
                <c:pt idx="0">
                  <c:v>65.845925548859213</c:v>
                </c:pt>
                <c:pt idx="1">
                  <c:v>61.130716602762945</c:v>
                </c:pt>
                <c:pt idx="2">
                  <c:v>41.319708262162813</c:v>
                </c:pt>
                <c:pt idx="3">
                  <c:v>66.076289848300434</c:v>
                </c:pt>
                <c:pt idx="4">
                  <c:v>48.35572722192078</c:v>
                </c:pt>
                <c:pt idx="5">
                  <c:v>53.561432157571133</c:v>
                </c:pt>
                <c:pt idx="6">
                  <c:v>38.360112246339838</c:v>
                </c:pt>
                <c:pt idx="7">
                  <c:v>56.3132036335629</c:v>
                </c:pt>
                <c:pt idx="8">
                  <c:v>82.936948767284619</c:v>
                </c:pt>
                <c:pt idx="9">
                  <c:v>60.060361498937034</c:v>
                </c:pt>
                <c:pt idx="10">
                  <c:v>33.646195668610076</c:v>
                </c:pt>
                <c:pt idx="11">
                  <c:v>61.960221262362204</c:v>
                </c:pt>
                <c:pt idx="12">
                  <c:v>0</c:v>
                </c:pt>
                <c:pt idx="13">
                  <c:v>0</c:v>
                </c:pt>
                <c:pt idx="14">
                  <c:v>83.999623823845624</c:v>
                </c:pt>
                <c:pt idx="15">
                  <c:v>29.469489600840049</c:v>
                </c:pt>
                <c:pt idx="16">
                  <c:v>47.42242691237179</c:v>
                </c:pt>
                <c:pt idx="17">
                  <c:v>67.862364083770302</c:v>
                </c:pt>
                <c:pt idx="18">
                  <c:v>24.539143776036319</c:v>
                </c:pt>
                <c:pt idx="19">
                  <c:v>30.851502583792222</c:v>
                </c:pt>
                <c:pt idx="20">
                  <c:v>19.557079090260899</c:v>
                </c:pt>
                <c:pt idx="21">
                  <c:v>36.02611782777911</c:v>
                </c:pt>
                <c:pt idx="22">
                  <c:v>74.515279416456821</c:v>
                </c:pt>
                <c:pt idx="23">
                  <c:v>34.237783348910732</c:v>
                </c:pt>
                <c:pt idx="24">
                  <c:v>67.343166682054274</c:v>
                </c:pt>
                <c:pt idx="25">
                  <c:v>18.206502001275229</c:v>
                </c:pt>
                <c:pt idx="26">
                  <c:v>7.1419724363363901</c:v>
                </c:pt>
              </c:numCache>
            </c:numRef>
          </c:yVal>
          <c:smooth val="0"/>
          <c:extLst>
            <c:ext xmlns:c16="http://schemas.microsoft.com/office/drawing/2014/chart" uri="{C3380CC4-5D6E-409C-BE32-E72D297353CC}">
              <c16:uniqueId val="{00000001-63A9-4DD2-BD0B-AA434EBCFD16}"/>
            </c:ext>
          </c:extLst>
        </c:ser>
        <c:dLbls>
          <c:showLegendKey val="0"/>
          <c:showVal val="0"/>
          <c:showCatName val="0"/>
          <c:showSerName val="0"/>
          <c:showPercent val="0"/>
          <c:showBubbleSize val="0"/>
        </c:dLbls>
        <c:axId val="1096956736"/>
        <c:axId val="1096950832"/>
      </c:scatterChart>
      <c:valAx>
        <c:axId val="1052523376"/>
        <c:scaling>
          <c:orientation val="minMax"/>
          <c:max val="100"/>
        </c:scaling>
        <c:delete val="0"/>
        <c:axPos val="b"/>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1096950832"/>
        <c:scaling>
          <c:orientation val="minMax"/>
          <c:max val="100"/>
        </c:scaling>
        <c:delete val="0"/>
        <c:axPos val="r"/>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6956736"/>
        <c:crosses val="max"/>
        <c:crossBetween val="midCat"/>
        <c:majorUnit val="10"/>
      </c:valAx>
      <c:valAx>
        <c:axId val="1096956736"/>
        <c:scaling>
          <c:orientation val="minMax"/>
        </c:scaling>
        <c:delete val="1"/>
        <c:axPos val="b"/>
        <c:numFmt formatCode="General" sourceLinked="1"/>
        <c:majorTickMark val="out"/>
        <c:minorTickMark val="none"/>
        <c:tickLblPos val="nextTo"/>
        <c:crossAx val="1096950832"/>
        <c:crosses val="autoZero"/>
        <c:crossBetween val="midCat"/>
      </c:valAx>
      <c:spPr>
        <a:noFill/>
        <a:ln>
          <a:solidFill>
            <a:schemeClr val="bg1">
              <a:alpha val="5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7270149429499"/>
          <c:y val="0.10357252919054384"/>
          <c:w val="0.75676058332153473"/>
          <c:h val="0.75267572162963914"/>
        </c:manualLayout>
      </c:layout>
      <c:scatterChart>
        <c:scatterStyle val="lineMarker"/>
        <c:varyColors val="0"/>
        <c:ser>
          <c:idx val="0"/>
          <c:order val="0"/>
          <c:spPr>
            <a:ln w="25400" cap="rnd">
              <a:noFill/>
              <a:round/>
            </a:ln>
            <a:effectLst/>
          </c:spPr>
          <c:marker>
            <c:symbol val="circle"/>
            <c:size val="3"/>
            <c:spPr>
              <a:solidFill>
                <a:schemeClr val="tx1"/>
              </a:solidFill>
              <a:ln w="9525">
                <a:noFill/>
              </a:ln>
              <a:effectLst/>
            </c:spPr>
          </c:marker>
          <c:xVal>
            <c:numRef>
              <c:f>'2.3.'!$C$13:$C$39</c:f>
              <c:numCache>
                <c:formatCode>General</c:formatCode>
                <c:ptCount val="27"/>
                <c:pt idx="0">
                  <c:v>48.697841240348055</c:v>
                </c:pt>
                <c:pt idx="1">
                  <c:v>50.329498340912593</c:v>
                </c:pt>
                <c:pt idx="2">
                  <c:v>58.950046012728173</c:v>
                </c:pt>
                <c:pt idx="3">
                  <c:v>57.503157493032795</c:v>
                </c:pt>
                <c:pt idx="4">
                  <c:v>61.817821078376042</c:v>
                </c:pt>
                <c:pt idx="5">
                  <c:v>53.758777108082512</c:v>
                </c:pt>
                <c:pt idx="6">
                  <c:v>52.173150153341176</c:v>
                </c:pt>
                <c:pt idx="7">
                  <c:v>34.889706171297227</c:v>
                </c:pt>
                <c:pt idx="8">
                  <c:v>70.446936749104424</c:v>
                </c:pt>
                <c:pt idx="9">
                  <c:v>53.122859673329692</c:v>
                </c:pt>
                <c:pt idx="10">
                  <c:v>56.614523244839532</c:v>
                </c:pt>
                <c:pt idx="11">
                  <c:v>75.671913887793849</c:v>
                </c:pt>
                <c:pt idx="12">
                  <c:v>100</c:v>
                </c:pt>
                <c:pt idx="13">
                  <c:v>99.729033346065521</c:v>
                </c:pt>
                <c:pt idx="14">
                  <c:v>100</c:v>
                </c:pt>
                <c:pt idx="15">
                  <c:v>63.784259758641824</c:v>
                </c:pt>
                <c:pt idx="16">
                  <c:v>57.735678389708056</c:v>
                </c:pt>
                <c:pt idx="17">
                  <c:v>51.1208945910004</c:v>
                </c:pt>
                <c:pt idx="18">
                  <c:v>80.482398104386903</c:v>
                </c:pt>
                <c:pt idx="19">
                  <c:v>76.18959050880558</c:v>
                </c:pt>
                <c:pt idx="20">
                  <c:v>43.757748653525368</c:v>
                </c:pt>
                <c:pt idx="21">
                  <c:v>76.612829621703867</c:v>
                </c:pt>
                <c:pt idx="22">
                  <c:v>25.484720583543176</c:v>
                </c:pt>
                <c:pt idx="23">
                  <c:v>60.188907169506813</c:v>
                </c:pt>
                <c:pt idx="24">
                  <c:v>53.089046972015389</c:v>
                </c:pt>
                <c:pt idx="25">
                  <c:v>26.383920112841452</c:v>
                </c:pt>
                <c:pt idx="26">
                  <c:v>95.336526591315788</c:v>
                </c:pt>
              </c:numCache>
            </c:numRef>
          </c:xVal>
          <c:yVal>
            <c:numRef>
              <c:f>'2.3.'!$D$13:$D$39</c:f>
              <c:numCache>
                <c:formatCode>General</c:formatCode>
                <c:ptCount val="27"/>
                <c:pt idx="0">
                  <c:v>65.845925548859213</c:v>
                </c:pt>
                <c:pt idx="1">
                  <c:v>61.130716602762945</c:v>
                </c:pt>
                <c:pt idx="2">
                  <c:v>41.319708262162813</c:v>
                </c:pt>
                <c:pt idx="3">
                  <c:v>66.076289848300434</c:v>
                </c:pt>
                <c:pt idx="4">
                  <c:v>48.35572722192078</c:v>
                </c:pt>
                <c:pt idx="5">
                  <c:v>53.561432157571133</c:v>
                </c:pt>
                <c:pt idx="6">
                  <c:v>38.360112246339838</c:v>
                </c:pt>
                <c:pt idx="7">
                  <c:v>56.3132036335629</c:v>
                </c:pt>
                <c:pt idx="8">
                  <c:v>82.936948767284619</c:v>
                </c:pt>
                <c:pt idx="9">
                  <c:v>60.060361498937034</c:v>
                </c:pt>
                <c:pt idx="10">
                  <c:v>33.646195668610076</c:v>
                </c:pt>
                <c:pt idx="11">
                  <c:v>61.960221262362204</c:v>
                </c:pt>
                <c:pt idx="12">
                  <c:v>0</c:v>
                </c:pt>
                <c:pt idx="13">
                  <c:v>0</c:v>
                </c:pt>
                <c:pt idx="14">
                  <c:v>83.999623823845624</c:v>
                </c:pt>
                <c:pt idx="15">
                  <c:v>29.469489600840049</c:v>
                </c:pt>
                <c:pt idx="16">
                  <c:v>47.42242691237179</c:v>
                </c:pt>
                <c:pt idx="17">
                  <c:v>67.862364083770302</c:v>
                </c:pt>
                <c:pt idx="18">
                  <c:v>24.539143776036319</c:v>
                </c:pt>
                <c:pt idx="19">
                  <c:v>30.851502583792222</c:v>
                </c:pt>
                <c:pt idx="20">
                  <c:v>19.557079090260899</c:v>
                </c:pt>
                <c:pt idx="21">
                  <c:v>36.02611782777911</c:v>
                </c:pt>
                <c:pt idx="22">
                  <c:v>74.515279416456821</c:v>
                </c:pt>
                <c:pt idx="23">
                  <c:v>34.237783348910732</c:v>
                </c:pt>
                <c:pt idx="24">
                  <c:v>67.343166682054274</c:v>
                </c:pt>
                <c:pt idx="25">
                  <c:v>18.206502001275229</c:v>
                </c:pt>
                <c:pt idx="26">
                  <c:v>7.1419724363363901</c:v>
                </c:pt>
              </c:numCache>
            </c:numRef>
          </c:yVal>
          <c:smooth val="0"/>
          <c:extLst>
            <c:ext xmlns:c16="http://schemas.microsoft.com/office/drawing/2014/chart" uri="{C3380CC4-5D6E-409C-BE32-E72D297353CC}">
              <c16:uniqueId val="{00000000-BD92-492B-ADE6-17E6B72C3B10}"/>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spPr>
            <a:ln w="25400" cap="rnd">
              <a:noFill/>
              <a:round/>
            </a:ln>
            <a:effectLst/>
          </c:spPr>
          <c:marker>
            <c:symbol val="circle"/>
            <c:size val="3"/>
            <c:spPr>
              <a:solidFill>
                <a:schemeClr val="tx1"/>
              </a:solidFill>
              <a:ln w="9525">
                <a:noFill/>
              </a:ln>
              <a:effectLst/>
            </c:spPr>
          </c:marker>
          <c:xVal>
            <c:numRef>
              <c:f>'2.3.'!$E$13:$E$39</c:f>
              <c:numCache>
                <c:formatCode>General</c:formatCode>
                <c:ptCount val="27"/>
                <c:pt idx="0">
                  <c:v>48.697841240348055</c:v>
                </c:pt>
                <c:pt idx="1">
                  <c:v>50.329498340912593</c:v>
                </c:pt>
                <c:pt idx="2">
                  <c:v>58.950046012728173</c:v>
                </c:pt>
                <c:pt idx="3">
                  <c:v>57.503157493032795</c:v>
                </c:pt>
                <c:pt idx="4">
                  <c:v>61.817821078376042</c:v>
                </c:pt>
                <c:pt idx="5">
                  <c:v>53.758777108082512</c:v>
                </c:pt>
                <c:pt idx="6">
                  <c:v>52.173150153341176</c:v>
                </c:pt>
                <c:pt idx="7">
                  <c:v>34.889706171297227</c:v>
                </c:pt>
                <c:pt idx="8">
                  <c:v>70.446936749104424</c:v>
                </c:pt>
                <c:pt idx="9">
                  <c:v>53.122859673329692</c:v>
                </c:pt>
                <c:pt idx="10">
                  <c:v>56.614523244839532</c:v>
                </c:pt>
                <c:pt idx="11">
                  <c:v>75.671913887793849</c:v>
                </c:pt>
                <c:pt idx="12">
                  <c:v>100</c:v>
                </c:pt>
                <c:pt idx="13">
                  <c:v>99.729033346065521</c:v>
                </c:pt>
                <c:pt idx="14">
                  <c:v>100</c:v>
                </c:pt>
                <c:pt idx="15">
                  <c:v>63.784259758641824</c:v>
                </c:pt>
                <c:pt idx="16">
                  <c:v>57.735678389708056</c:v>
                </c:pt>
                <c:pt idx="17">
                  <c:v>51.1208945910004</c:v>
                </c:pt>
                <c:pt idx="18">
                  <c:v>80.482398104386903</c:v>
                </c:pt>
                <c:pt idx="19">
                  <c:v>76.18959050880558</c:v>
                </c:pt>
                <c:pt idx="20">
                  <c:v>43.757748653525368</c:v>
                </c:pt>
                <c:pt idx="21">
                  <c:v>76.612829621703867</c:v>
                </c:pt>
                <c:pt idx="22">
                  <c:v>25.484720583543176</c:v>
                </c:pt>
                <c:pt idx="23">
                  <c:v>60.188907169506813</c:v>
                </c:pt>
                <c:pt idx="24">
                  <c:v>53.089046972015389</c:v>
                </c:pt>
                <c:pt idx="25">
                  <c:v>26.383920112841452</c:v>
                </c:pt>
                <c:pt idx="26">
                  <c:v>95.336526591315788</c:v>
                </c:pt>
              </c:numCache>
            </c:numRef>
          </c:xVal>
          <c:yVal>
            <c:numRef>
              <c:f>'2.3.'!$F$13:$F$39</c:f>
              <c:numCache>
                <c:formatCode>General</c:formatCode>
                <c:ptCount val="27"/>
                <c:pt idx="0">
                  <c:v>65.845925548859213</c:v>
                </c:pt>
                <c:pt idx="1">
                  <c:v>61.130716602762945</c:v>
                </c:pt>
                <c:pt idx="2">
                  <c:v>41.319708262162813</c:v>
                </c:pt>
                <c:pt idx="3">
                  <c:v>66.076289848300434</c:v>
                </c:pt>
                <c:pt idx="4">
                  <c:v>48.35572722192078</c:v>
                </c:pt>
                <c:pt idx="5">
                  <c:v>53.561432157571133</c:v>
                </c:pt>
                <c:pt idx="6">
                  <c:v>38.360112246339838</c:v>
                </c:pt>
                <c:pt idx="7">
                  <c:v>56.3132036335629</c:v>
                </c:pt>
                <c:pt idx="8">
                  <c:v>82.936948767284619</c:v>
                </c:pt>
                <c:pt idx="9">
                  <c:v>60.060361498937034</c:v>
                </c:pt>
                <c:pt idx="10">
                  <c:v>33.646195668610076</c:v>
                </c:pt>
                <c:pt idx="11">
                  <c:v>61.960221262362204</c:v>
                </c:pt>
                <c:pt idx="12">
                  <c:v>0</c:v>
                </c:pt>
                <c:pt idx="13">
                  <c:v>0</c:v>
                </c:pt>
                <c:pt idx="14">
                  <c:v>83.999623823845624</c:v>
                </c:pt>
                <c:pt idx="15">
                  <c:v>29.469489600840049</c:v>
                </c:pt>
                <c:pt idx="16">
                  <c:v>47.42242691237179</c:v>
                </c:pt>
                <c:pt idx="17">
                  <c:v>67.862364083770302</c:v>
                </c:pt>
                <c:pt idx="18">
                  <c:v>24.539143776036319</c:v>
                </c:pt>
                <c:pt idx="19">
                  <c:v>30.851502583792222</c:v>
                </c:pt>
                <c:pt idx="20">
                  <c:v>19.557079090260899</c:v>
                </c:pt>
                <c:pt idx="21">
                  <c:v>36.02611782777911</c:v>
                </c:pt>
                <c:pt idx="22">
                  <c:v>74.515279416456821</c:v>
                </c:pt>
                <c:pt idx="23">
                  <c:v>34.237783348910732</c:v>
                </c:pt>
                <c:pt idx="24">
                  <c:v>67.343166682054274</c:v>
                </c:pt>
                <c:pt idx="25">
                  <c:v>18.206502001275229</c:v>
                </c:pt>
                <c:pt idx="26">
                  <c:v>7.1419724363363901</c:v>
                </c:pt>
              </c:numCache>
            </c:numRef>
          </c:yVal>
          <c:smooth val="0"/>
          <c:extLst>
            <c:ext xmlns:c16="http://schemas.microsoft.com/office/drawing/2014/chart" uri="{C3380CC4-5D6E-409C-BE32-E72D297353CC}">
              <c16:uniqueId val="{00000001-BD92-492B-ADE6-17E6B72C3B10}"/>
            </c:ext>
          </c:extLst>
        </c:ser>
        <c:dLbls>
          <c:showLegendKey val="0"/>
          <c:showVal val="0"/>
          <c:showCatName val="0"/>
          <c:showSerName val="0"/>
          <c:showPercent val="0"/>
          <c:showBubbleSize val="0"/>
        </c:dLbls>
        <c:axId val="1096956736"/>
        <c:axId val="1096950832"/>
      </c:scatterChart>
      <c:valAx>
        <c:axId val="1052523376"/>
        <c:scaling>
          <c:orientation val="minMax"/>
          <c:max val="100"/>
        </c:scaling>
        <c:delete val="0"/>
        <c:axPos val="b"/>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1096950832"/>
        <c:scaling>
          <c:orientation val="minMax"/>
          <c:max val="100"/>
        </c:scaling>
        <c:delete val="0"/>
        <c:axPos val="r"/>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6956736"/>
        <c:crosses val="max"/>
        <c:crossBetween val="midCat"/>
        <c:majorUnit val="10"/>
      </c:valAx>
      <c:valAx>
        <c:axId val="1096956736"/>
        <c:scaling>
          <c:orientation val="minMax"/>
        </c:scaling>
        <c:delete val="1"/>
        <c:axPos val="b"/>
        <c:numFmt formatCode="General" sourceLinked="1"/>
        <c:majorTickMark val="out"/>
        <c:minorTickMark val="none"/>
        <c:tickLblPos val="nextTo"/>
        <c:crossAx val="1096950832"/>
        <c:crosses val="autoZero"/>
        <c:crossBetween val="midCat"/>
      </c:valAx>
      <c:spPr>
        <a:noFill/>
        <a:ln>
          <a:solidFill>
            <a:schemeClr val="bg1">
              <a:alpha val="5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8.4251239428404789E-2"/>
          <c:w val="0.87686570428696409"/>
          <c:h val="0.73114173228346457"/>
        </c:manualLayout>
      </c:layout>
      <c:lineChart>
        <c:grouping val="standard"/>
        <c:varyColors val="0"/>
        <c:ser>
          <c:idx val="0"/>
          <c:order val="0"/>
          <c:tx>
            <c:strRef>
              <c:f>[159]negyedéves!$AP$3</c:f>
              <c:strCache>
                <c:ptCount val="1"/>
                <c:pt idx="0">
                  <c:v>Háztartások reáljövedelme (szint)</c:v>
                </c:pt>
              </c:strCache>
            </c:strRef>
          </c:tx>
          <c:spPr>
            <a:ln w="28575" cap="rnd">
              <a:solidFill>
                <a:srgbClr val="00B0F0"/>
              </a:solidFill>
              <a:round/>
            </a:ln>
            <a:effectLst/>
          </c:spPr>
          <c:marker>
            <c:symbol val="none"/>
          </c:marker>
          <c:cat>
            <c:strRef>
              <c:f>[159]negyedéves!$AN$14:$AN$26</c:f>
              <c:strCache>
                <c:ptCount val="13"/>
                <c:pt idx="0">
                  <c:v>Q0</c:v>
                </c:pt>
                <c:pt idx="1">
                  <c:v>Q1</c:v>
                </c:pt>
                <c:pt idx="2">
                  <c:v>Q2</c:v>
                </c:pt>
                <c:pt idx="3">
                  <c:v>Q3</c:v>
                </c:pt>
                <c:pt idx="4">
                  <c:v>Q4</c:v>
                </c:pt>
                <c:pt idx="5">
                  <c:v>Q5</c:v>
                </c:pt>
                <c:pt idx="6">
                  <c:v>Q6</c:v>
                </c:pt>
                <c:pt idx="7">
                  <c:v>Q7</c:v>
                </c:pt>
                <c:pt idx="8">
                  <c:v>Q8</c:v>
                </c:pt>
                <c:pt idx="9">
                  <c:v>Q9</c:v>
                </c:pt>
                <c:pt idx="10">
                  <c:v>Q10</c:v>
                </c:pt>
                <c:pt idx="11">
                  <c:v>Q11</c:v>
                </c:pt>
                <c:pt idx="12">
                  <c:v>Q12</c:v>
                </c:pt>
              </c:strCache>
            </c:strRef>
          </c:cat>
          <c:val>
            <c:numRef>
              <c:f>[159]negyedéves!$AP$14:$AP$26</c:f>
              <c:numCache>
                <c:formatCode>General</c:formatCode>
                <c:ptCount val="13"/>
                <c:pt idx="0">
                  <c:v>0</c:v>
                </c:pt>
                <c:pt idx="1">
                  <c:v>-1.9795696286347142</c:v>
                </c:pt>
                <c:pt idx="2">
                  <c:v>-2.7625786639091099</c:v>
                </c:pt>
                <c:pt idx="3">
                  <c:v>-3.1951088536469441</c:v>
                </c:pt>
                <c:pt idx="4">
                  <c:v>-3.578698648430223</c:v>
                </c:pt>
                <c:pt idx="5">
                  <c:v>-4.0271466427182272</c:v>
                </c:pt>
                <c:pt idx="6">
                  <c:v>-4.5053905049984628</c:v>
                </c:pt>
                <c:pt idx="7">
                  <c:v>-4.8978394865100361</c:v>
                </c:pt>
                <c:pt idx="8">
                  <c:v>-5.2220936148826613</c:v>
                </c:pt>
                <c:pt idx="9">
                  <c:v>-5.5132431701725331</c:v>
                </c:pt>
                <c:pt idx="10">
                  <c:v>-5.7807544300433111</c:v>
                </c:pt>
                <c:pt idx="11">
                  <c:v>-6.0244618955229807</c:v>
                </c:pt>
                <c:pt idx="12">
                  <c:v>-6.24547269542437</c:v>
                </c:pt>
              </c:numCache>
            </c:numRef>
          </c:val>
          <c:smooth val="0"/>
          <c:extLst>
            <c:ext xmlns:c16="http://schemas.microsoft.com/office/drawing/2014/chart" uri="{C3380CC4-5D6E-409C-BE32-E72D297353CC}">
              <c16:uniqueId val="{00000000-F442-465A-9B42-E3859A9994D8}"/>
            </c:ext>
          </c:extLst>
        </c:ser>
        <c:dLbls>
          <c:showLegendKey val="0"/>
          <c:showVal val="0"/>
          <c:showCatName val="0"/>
          <c:showSerName val="0"/>
          <c:showPercent val="0"/>
          <c:showBubbleSize val="0"/>
        </c:dLbls>
        <c:marker val="1"/>
        <c:smooth val="0"/>
        <c:axId val="508715368"/>
        <c:axId val="508715040"/>
      </c:lineChart>
      <c:lineChart>
        <c:grouping val="standard"/>
        <c:varyColors val="0"/>
        <c:ser>
          <c:idx val="1"/>
          <c:order val="1"/>
          <c:tx>
            <c:strRef>
              <c:f>[159]negyedéves!$AQ$3</c:f>
              <c:strCache>
                <c:ptCount val="1"/>
                <c:pt idx="0">
                  <c:v>GDP (szint)</c:v>
                </c:pt>
              </c:strCache>
            </c:strRef>
          </c:tx>
          <c:spPr>
            <a:ln w="28575" cap="rnd">
              <a:solidFill>
                <a:srgbClr val="DA0000"/>
              </a:solidFill>
              <a:round/>
            </a:ln>
            <a:effectLst/>
          </c:spPr>
          <c:marker>
            <c:symbol val="none"/>
          </c:marker>
          <c:cat>
            <c:strRef>
              <c:f>[159]negyedéves!$AN$14:$AN$26</c:f>
              <c:strCache>
                <c:ptCount val="13"/>
                <c:pt idx="0">
                  <c:v>Q0</c:v>
                </c:pt>
                <c:pt idx="1">
                  <c:v>Q1</c:v>
                </c:pt>
                <c:pt idx="2">
                  <c:v>Q2</c:v>
                </c:pt>
                <c:pt idx="3">
                  <c:v>Q3</c:v>
                </c:pt>
                <c:pt idx="4">
                  <c:v>Q4</c:v>
                </c:pt>
                <c:pt idx="5">
                  <c:v>Q5</c:v>
                </c:pt>
                <c:pt idx="6">
                  <c:v>Q6</c:v>
                </c:pt>
                <c:pt idx="7">
                  <c:v>Q7</c:v>
                </c:pt>
                <c:pt idx="8">
                  <c:v>Q8</c:v>
                </c:pt>
                <c:pt idx="9">
                  <c:v>Q9</c:v>
                </c:pt>
                <c:pt idx="10">
                  <c:v>Q10</c:v>
                </c:pt>
                <c:pt idx="11">
                  <c:v>Q11</c:v>
                </c:pt>
                <c:pt idx="12">
                  <c:v>Q12</c:v>
                </c:pt>
              </c:strCache>
            </c:strRef>
          </c:cat>
          <c:val>
            <c:numRef>
              <c:f>[159]negyedéves!$AQ$14:$AQ$26</c:f>
              <c:numCache>
                <c:formatCode>General</c:formatCode>
                <c:ptCount val="13"/>
                <c:pt idx="0">
                  <c:v>0</c:v>
                </c:pt>
                <c:pt idx="1">
                  <c:v>-0.42290349789525505</c:v>
                </c:pt>
                <c:pt idx="2">
                  <c:v>-0.77192419718560279</c:v>
                </c:pt>
                <c:pt idx="3">
                  <c:v>-1.0601833133018657</c:v>
                </c:pt>
                <c:pt idx="4">
                  <c:v>-1.3317035678586553</c:v>
                </c:pt>
                <c:pt idx="5">
                  <c:v>-1.6500714134238592</c:v>
                </c:pt>
                <c:pt idx="6">
                  <c:v>-1.9408422731579389</c:v>
                </c:pt>
                <c:pt idx="7">
                  <c:v>-2.1845894469369243</c:v>
                </c:pt>
                <c:pt idx="8">
                  <c:v>-2.3770619740463572</c:v>
                </c:pt>
                <c:pt idx="9">
                  <c:v>-2.5780466425951221</c:v>
                </c:pt>
                <c:pt idx="10">
                  <c:v>-2.7386663647938514</c:v>
                </c:pt>
                <c:pt idx="11">
                  <c:v>-2.8806252975267399</c:v>
                </c:pt>
                <c:pt idx="12">
                  <c:v>-3.007096779781937</c:v>
                </c:pt>
              </c:numCache>
            </c:numRef>
          </c:val>
          <c:smooth val="0"/>
          <c:extLst>
            <c:ext xmlns:c16="http://schemas.microsoft.com/office/drawing/2014/chart" uri="{C3380CC4-5D6E-409C-BE32-E72D297353CC}">
              <c16:uniqueId val="{00000001-F442-465A-9B42-E3859A9994D8}"/>
            </c:ext>
          </c:extLst>
        </c:ser>
        <c:dLbls>
          <c:showLegendKey val="0"/>
          <c:showVal val="0"/>
          <c:showCatName val="0"/>
          <c:showSerName val="0"/>
          <c:showPercent val="0"/>
          <c:showBubbleSize val="0"/>
        </c:dLbls>
        <c:marker val="1"/>
        <c:smooth val="0"/>
        <c:axId val="1154967064"/>
        <c:axId val="1154976248"/>
      </c:lineChart>
      <c:catAx>
        <c:axId val="508715368"/>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08715040"/>
        <c:crosses val="autoZero"/>
        <c:auto val="1"/>
        <c:lblAlgn val="ctr"/>
        <c:lblOffset val="100"/>
        <c:noMultiLvlLbl val="0"/>
      </c:catAx>
      <c:valAx>
        <c:axId val="50871504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08715368"/>
        <c:crosses val="autoZero"/>
        <c:crossBetween val="between"/>
      </c:valAx>
      <c:valAx>
        <c:axId val="1154976248"/>
        <c:scaling>
          <c:orientation val="minMax"/>
          <c:min val="-7"/>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54967064"/>
        <c:crosses val="max"/>
        <c:crossBetween val="between"/>
      </c:valAx>
      <c:catAx>
        <c:axId val="1154967064"/>
        <c:scaling>
          <c:orientation val="minMax"/>
        </c:scaling>
        <c:delete val="1"/>
        <c:axPos val="b"/>
        <c:numFmt formatCode="General" sourceLinked="1"/>
        <c:majorTickMark val="out"/>
        <c:minorTickMark val="none"/>
        <c:tickLblPos val="nextTo"/>
        <c:crossAx val="1154976248"/>
        <c:crosses val="autoZero"/>
        <c:auto val="1"/>
        <c:lblAlgn val="ctr"/>
        <c:lblOffset val="100"/>
        <c:noMultiLvlLbl val="0"/>
      </c:catAx>
      <c:spPr>
        <a:noFill/>
        <a:ln>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14260717410324E-2"/>
          <c:y val="6.9444444444444448E-2"/>
          <c:w val="0.89217147856517931"/>
          <c:h val="0.71725284339457573"/>
        </c:manualLayout>
      </c:layout>
      <c:lineChart>
        <c:grouping val="standard"/>
        <c:varyColors val="0"/>
        <c:ser>
          <c:idx val="0"/>
          <c:order val="0"/>
          <c:tx>
            <c:strRef>
              <c:f>[159]negyedéves!$AO$13</c:f>
              <c:strCache>
                <c:ptCount val="1"/>
                <c:pt idx="0">
                  <c:v>Infláció</c:v>
                </c:pt>
              </c:strCache>
            </c:strRef>
          </c:tx>
          <c:spPr>
            <a:ln w="28575" cap="rnd">
              <a:solidFill>
                <a:srgbClr val="48A0AC"/>
              </a:solidFill>
              <a:round/>
            </a:ln>
            <a:effectLst/>
          </c:spPr>
          <c:marker>
            <c:symbol val="none"/>
          </c:marker>
          <c:cat>
            <c:strRef>
              <c:f>[159]negyedéves!$AN$14:$AN$26</c:f>
              <c:strCache>
                <c:ptCount val="13"/>
                <c:pt idx="0">
                  <c:v>Q0</c:v>
                </c:pt>
                <c:pt idx="1">
                  <c:v>Q1</c:v>
                </c:pt>
                <c:pt idx="2">
                  <c:v>Q2</c:v>
                </c:pt>
                <c:pt idx="3">
                  <c:v>Q3</c:v>
                </c:pt>
                <c:pt idx="4">
                  <c:v>Q4</c:v>
                </c:pt>
                <c:pt idx="5">
                  <c:v>Q5</c:v>
                </c:pt>
                <c:pt idx="6">
                  <c:v>Q6</c:v>
                </c:pt>
                <c:pt idx="7">
                  <c:v>Q7</c:v>
                </c:pt>
                <c:pt idx="8">
                  <c:v>Q8</c:v>
                </c:pt>
                <c:pt idx="9">
                  <c:v>Q9</c:v>
                </c:pt>
                <c:pt idx="10">
                  <c:v>Q10</c:v>
                </c:pt>
                <c:pt idx="11">
                  <c:v>Q11</c:v>
                </c:pt>
                <c:pt idx="12">
                  <c:v>Q12</c:v>
                </c:pt>
              </c:strCache>
            </c:strRef>
          </c:cat>
          <c:val>
            <c:numRef>
              <c:f>[159]negyedéves!$AO$14:$AO$26</c:f>
              <c:numCache>
                <c:formatCode>General</c:formatCode>
                <c:ptCount val="13"/>
                <c:pt idx="0">
                  <c:v>0</c:v>
                </c:pt>
                <c:pt idx="1">
                  <c:v>2.0361354741141611</c:v>
                </c:pt>
                <c:pt idx="2">
                  <c:v>2.7654036887853479</c:v>
                </c:pt>
                <c:pt idx="3">
                  <c:v>3.1523418628305535</c:v>
                </c:pt>
                <c:pt idx="4">
                  <c:v>3.9925267967869829</c:v>
                </c:pt>
                <c:pt idx="5">
                  <c:v>1.5941969799836713</c:v>
                </c:pt>
                <c:pt idx="6">
                  <c:v>1.0974647333950855</c:v>
                </c:pt>
                <c:pt idx="7">
                  <c:v>1.1142797307785344</c:v>
                </c:pt>
                <c:pt idx="8">
                  <c:v>0.95944202399095246</c:v>
                </c:pt>
                <c:pt idx="9">
                  <c:v>0.82633441403024932</c:v>
                </c:pt>
                <c:pt idx="10">
                  <c:v>0.66640425807162273</c:v>
                </c:pt>
                <c:pt idx="11">
                  <c:v>0.58870023237956559</c:v>
                </c:pt>
                <c:pt idx="12">
                  <c:v>0.56206738641607501</c:v>
                </c:pt>
              </c:numCache>
            </c:numRef>
          </c:val>
          <c:smooth val="0"/>
          <c:extLst>
            <c:ext xmlns:c16="http://schemas.microsoft.com/office/drawing/2014/chart" uri="{C3380CC4-5D6E-409C-BE32-E72D297353CC}">
              <c16:uniqueId val="{00000000-2A2F-43E1-AF1E-B78D0E16A23F}"/>
            </c:ext>
          </c:extLst>
        </c:ser>
        <c:dLbls>
          <c:showLegendKey val="0"/>
          <c:showVal val="0"/>
          <c:showCatName val="0"/>
          <c:showSerName val="0"/>
          <c:showPercent val="0"/>
          <c:showBubbleSize val="0"/>
        </c:dLbls>
        <c:marker val="1"/>
        <c:smooth val="0"/>
        <c:axId val="1059072760"/>
        <c:axId val="1059071120"/>
      </c:lineChart>
      <c:lineChart>
        <c:grouping val="standard"/>
        <c:varyColors val="0"/>
        <c:ser>
          <c:idx val="1"/>
          <c:order val="1"/>
          <c:tx>
            <c:strRef>
              <c:f>[159]negyedéves!$AP$13</c:f>
              <c:strCache>
                <c:ptCount val="1"/>
              </c:strCache>
            </c:strRef>
          </c:tx>
          <c:spPr>
            <a:ln w="28575" cap="rnd">
              <a:noFill/>
              <a:round/>
            </a:ln>
            <a:effectLst/>
          </c:spPr>
          <c:marker>
            <c:symbol val="none"/>
          </c:marker>
          <c:cat>
            <c:strRef>
              <c:f>[159]negyedéves!$AN$14:$AN$26</c:f>
              <c:strCache>
                <c:ptCount val="13"/>
                <c:pt idx="0">
                  <c:v>Q0</c:v>
                </c:pt>
                <c:pt idx="1">
                  <c:v>Q1</c:v>
                </c:pt>
                <c:pt idx="2">
                  <c:v>Q2</c:v>
                </c:pt>
                <c:pt idx="3">
                  <c:v>Q3</c:v>
                </c:pt>
                <c:pt idx="4">
                  <c:v>Q4</c:v>
                </c:pt>
                <c:pt idx="5">
                  <c:v>Q5</c:v>
                </c:pt>
                <c:pt idx="6">
                  <c:v>Q6</c:v>
                </c:pt>
                <c:pt idx="7">
                  <c:v>Q7</c:v>
                </c:pt>
                <c:pt idx="8">
                  <c:v>Q8</c:v>
                </c:pt>
                <c:pt idx="9">
                  <c:v>Q9</c:v>
                </c:pt>
                <c:pt idx="10">
                  <c:v>Q10</c:v>
                </c:pt>
                <c:pt idx="11">
                  <c:v>Q11</c:v>
                </c:pt>
                <c:pt idx="12">
                  <c:v>Q12</c:v>
                </c:pt>
              </c:strCache>
            </c:strRef>
          </c:cat>
          <c:val>
            <c:numRef>
              <c:f>[159]negyedéves!$AP$14:$AP$26</c:f>
              <c:numCache>
                <c:formatCode>General</c:formatCode>
                <c:ptCount val="13"/>
                <c:pt idx="0">
                  <c:v>0</c:v>
                </c:pt>
                <c:pt idx="1">
                  <c:v>-1.9795696286347142</c:v>
                </c:pt>
                <c:pt idx="2">
                  <c:v>-2.7625786639091099</c:v>
                </c:pt>
                <c:pt idx="3">
                  <c:v>-3.1951088536469441</c:v>
                </c:pt>
                <c:pt idx="4">
                  <c:v>-3.578698648430223</c:v>
                </c:pt>
                <c:pt idx="5">
                  <c:v>-4.0271466427182272</c:v>
                </c:pt>
                <c:pt idx="6">
                  <c:v>-4.5053905049984628</c:v>
                </c:pt>
                <c:pt idx="7">
                  <c:v>-4.8978394865100361</c:v>
                </c:pt>
                <c:pt idx="8">
                  <c:v>-5.2220936148826613</c:v>
                </c:pt>
                <c:pt idx="9">
                  <c:v>-5.5132431701725331</c:v>
                </c:pt>
                <c:pt idx="10">
                  <c:v>-5.7807544300433111</c:v>
                </c:pt>
                <c:pt idx="11">
                  <c:v>-6.0244618955229807</c:v>
                </c:pt>
                <c:pt idx="12">
                  <c:v>-6.24547269542437</c:v>
                </c:pt>
              </c:numCache>
            </c:numRef>
          </c:val>
          <c:smooth val="0"/>
          <c:extLst>
            <c:ext xmlns:c16="http://schemas.microsoft.com/office/drawing/2014/chart" uri="{C3380CC4-5D6E-409C-BE32-E72D297353CC}">
              <c16:uniqueId val="{00000001-2A2F-43E1-AF1E-B78D0E16A23F}"/>
            </c:ext>
          </c:extLst>
        </c:ser>
        <c:dLbls>
          <c:showLegendKey val="0"/>
          <c:showVal val="0"/>
          <c:showCatName val="0"/>
          <c:showSerName val="0"/>
          <c:showPercent val="0"/>
          <c:showBubbleSize val="0"/>
        </c:dLbls>
        <c:marker val="1"/>
        <c:smooth val="0"/>
        <c:axId val="1154965096"/>
        <c:axId val="1154960504"/>
      </c:lineChart>
      <c:catAx>
        <c:axId val="1059072760"/>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9071120"/>
        <c:crosses val="autoZero"/>
        <c:auto val="1"/>
        <c:lblAlgn val="ctr"/>
        <c:lblOffset val="100"/>
        <c:noMultiLvlLbl val="0"/>
      </c:catAx>
      <c:valAx>
        <c:axId val="1059071120"/>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9072760"/>
        <c:crosses val="autoZero"/>
        <c:crossBetween val="between"/>
        <c:majorUnit val="1"/>
      </c:valAx>
      <c:valAx>
        <c:axId val="1154960504"/>
        <c:scaling>
          <c:orientation val="minMax"/>
          <c:max val="5"/>
          <c:min val="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54965096"/>
        <c:crosses val="max"/>
        <c:crossBetween val="between"/>
        <c:majorUnit val="1"/>
      </c:valAx>
      <c:catAx>
        <c:axId val="1154965096"/>
        <c:scaling>
          <c:orientation val="minMax"/>
        </c:scaling>
        <c:delete val="1"/>
        <c:axPos val="b"/>
        <c:numFmt formatCode="General" sourceLinked="1"/>
        <c:majorTickMark val="out"/>
        <c:minorTickMark val="none"/>
        <c:tickLblPos val="nextTo"/>
        <c:crossAx val="1154960504"/>
        <c:crosses val="autoZero"/>
        <c:auto val="1"/>
        <c:lblAlgn val="ctr"/>
        <c:lblOffset val="100"/>
        <c:noMultiLvlLbl val="0"/>
      </c:catAx>
      <c:spPr>
        <a:noFill/>
        <a:ln>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14260717410324E-2"/>
          <c:y val="7.9226963834216249E-2"/>
          <c:w val="0.89217147856517931"/>
          <c:h val="0.70747059038750015"/>
        </c:manualLayout>
      </c:layout>
      <c:lineChart>
        <c:grouping val="standard"/>
        <c:varyColors val="0"/>
        <c:ser>
          <c:idx val="0"/>
          <c:order val="0"/>
          <c:tx>
            <c:strRef>
              <c:f>[159]negyedéves!$AO$12</c:f>
              <c:strCache>
                <c:ptCount val="1"/>
                <c:pt idx="0">
                  <c:v>Inflation</c:v>
                </c:pt>
              </c:strCache>
            </c:strRef>
          </c:tx>
          <c:spPr>
            <a:ln w="28575" cap="rnd">
              <a:solidFill>
                <a:srgbClr val="48A0AC"/>
              </a:solidFill>
              <a:round/>
            </a:ln>
            <a:effectLst/>
          </c:spPr>
          <c:marker>
            <c:symbol val="none"/>
          </c:marker>
          <c:cat>
            <c:strRef>
              <c:f>[159]negyedéves!$AN$14:$AN$26</c:f>
              <c:strCache>
                <c:ptCount val="13"/>
                <c:pt idx="0">
                  <c:v>Q0</c:v>
                </c:pt>
                <c:pt idx="1">
                  <c:v>Q1</c:v>
                </c:pt>
                <c:pt idx="2">
                  <c:v>Q2</c:v>
                </c:pt>
                <c:pt idx="3">
                  <c:v>Q3</c:v>
                </c:pt>
                <c:pt idx="4">
                  <c:v>Q4</c:v>
                </c:pt>
                <c:pt idx="5">
                  <c:v>Q5</c:v>
                </c:pt>
                <c:pt idx="6">
                  <c:v>Q6</c:v>
                </c:pt>
                <c:pt idx="7">
                  <c:v>Q7</c:v>
                </c:pt>
                <c:pt idx="8">
                  <c:v>Q8</c:v>
                </c:pt>
                <c:pt idx="9">
                  <c:v>Q9</c:v>
                </c:pt>
                <c:pt idx="10">
                  <c:v>Q10</c:v>
                </c:pt>
                <c:pt idx="11">
                  <c:v>Q11</c:v>
                </c:pt>
                <c:pt idx="12">
                  <c:v>Q12</c:v>
                </c:pt>
              </c:strCache>
            </c:strRef>
          </c:cat>
          <c:val>
            <c:numRef>
              <c:f>[159]negyedéves!$AO$14:$AO$26</c:f>
              <c:numCache>
                <c:formatCode>General</c:formatCode>
                <c:ptCount val="13"/>
                <c:pt idx="0">
                  <c:v>0</c:v>
                </c:pt>
                <c:pt idx="1">
                  <c:v>2.0361354741141611</c:v>
                </c:pt>
                <c:pt idx="2">
                  <c:v>2.7654036887853479</c:v>
                </c:pt>
                <c:pt idx="3">
                  <c:v>3.1523418628305535</c:v>
                </c:pt>
                <c:pt idx="4">
                  <c:v>3.9925267967869829</c:v>
                </c:pt>
                <c:pt idx="5">
                  <c:v>1.5941969799836713</c:v>
                </c:pt>
                <c:pt idx="6">
                  <c:v>1.0974647333950855</c:v>
                </c:pt>
                <c:pt idx="7">
                  <c:v>1.1142797307785344</c:v>
                </c:pt>
                <c:pt idx="8">
                  <c:v>0.95944202399095246</c:v>
                </c:pt>
                <c:pt idx="9">
                  <c:v>0.82633441403024932</c:v>
                </c:pt>
                <c:pt idx="10">
                  <c:v>0.66640425807162273</c:v>
                </c:pt>
                <c:pt idx="11">
                  <c:v>0.58870023237956559</c:v>
                </c:pt>
                <c:pt idx="12">
                  <c:v>0.56206738641607501</c:v>
                </c:pt>
              </c:numCache>
            </c:numRef>
          </c:val>
          <c:smooth val="0"/>
          <c:extLst>
            <c:ext xmlns:c16="http://schemas.microsoft.com/office/drawing/2014/chart" uri="{C3380CC4-5D6E-409C-BE32-E72D297353CC}">
              <c16:uniqueId val="{00000000-066E-4CF3-8D99-6F7520F0B1BC}"/>
            </c:ext>
          </c:extLst>
        </c:ser>
        <c:dLbls>
          <c:showLegendKey val="0"/>
          <c:showVal val="0"/>
          <c:showCatName val="0"/>
          <c:showSerName val="0"/>
          <c:showPercent val="0"/>
          <c:showBubbleSize val="0"/>
        </c:dLbls>
        <c:marker val="1"/>
        <c:smooth val="0"/>
        <c:axId val="1059072760"/>
        <c:axId val="1059071120"/>
      </c:lineChart>
      <c:lineChart>
        <c:grouping val="standard"/>
        <c:varyColors val="0"/>
        <c:ser>
          <c:idx val="1"/>
          <c:order val="1"/>
          <c:tx>
            <c:strRef>
              <c:f>[159]negyedéves!$AP$13</c:f>
              <c:strCache>
                <c:ptCount val="1"/>
              </c:strCache>
            </c:strRef>
          </c:tx>
          <c:spPr>
            <a:ln w="28575" cap="rnd">
              <a:noFill/>
              <a:round/>
            </a:ln>
            <a:effectLst/>
          </c:spPr>
          <c:marker>
            <c:symbol val="none"/>
          </c:marker>
          <c:cat>
            <c:strRef>
              <c:f>[159]negyedéves!$AN$14:$AN$26</c:f>
              <c:strCache>
                <c:ptCount val="13"/>
                <c:pt idx="0">
                  <c:v>Q0</c:v>
                </c:pt>
                <c:pt idx="1">
                  <c:v>Q1</c:v>
                </c:pt>
                <c:pt idx="2">
                  <c:v>Q2</c:v>
                </c:pt>
                <c:pt idx="3">
                  <c:v>Q3</c:v>
                </c:pt>
                <c:pt idx="4">
                  <c:v>Q4</c:v>
                </c:pt>
                <c:pt idx="5">
                  <c:v>Q5</c:v>
                </c:pt>
                <c:pt idx="6">
                  <c:v>Q6</c:v>
                </c:pt>
                <c:pt idx="7">
                  <c:v>Q7</c:v>
                </c:pt>
                <c:pt idx="8">
                  <c:v>Q8</c:v>
                </c:pt>
                <c:pt idx="9">
                  <c:v>Q9</c:v>
                </c:pt>
                <c:pt idx="10">
                  <c:v>Q10</c:v>
                </c:pt>
                <c:pt idx="11">
                  <c:v>Q11</c:v>
                </c:pt>
                <c:pt idx="12">
                  <c:v>Q12</c:v>
                </c:pt>
              </c:strCache>
            </c:strRef>
          </c:cat>
          <c:val>
            <c:numRef>
              <c:f>[159]negyedéves!$AP$14:$AP$26</c:f>
              <c:numCache>
                <c:formatCode>General</c:formatCode>
                <c:ptCount val="13"/>
                <c:pt idx="0">
                  <c:v>0</c:v>
                </c:pt>
                <c:pt idx="1">
                  <c:v>-1.9795696286347142</c:v>
                </c:pt>
                <c:pt idx="2">
                  <c:v>-2.7625786639091099</c:v>
                </c:pt>
                <c:pt idx="3">
                  <c:v>-3.1951088536469441</c:v>
                </c:pt>
                <c:pt idx="4">
                  <c:v>-3.578698648430223</c:v>
                </c:pt>
                <c:pt idx="5">
                  <c:v>-4.0271466427182272</c:v>
                </c:pt>
                <c:pt idx="6">
                  <c:v>-4.5053905049984628</c:v>
                </c:pt>
                <c:pt idx="7">
                  <c:v>-4.8978394865100361</c:v>
                </c:pt>
                <c:pt idx="8">
                  <c:v>-5.2220936148826613</c:v>
                </c:pt>
                <c:pt idx="9">
                  <c:v>-5.5132431701725331</c:v>
                </c:pt>
                <c:pt idx="10">
                  <c:v>-5.7807544300433111</c:v>
                </c:pt>
                <c:pt idx="11">
                  <c:v>-6.0244618955229807</c:v>
                </c:pt>
                <c:pt idx="12">
                  <c:v>-6.24547269542437</c:v>
                </c:pt>
              </c:numCache>
            </c:numRef>
          </c:val>
          <c:smooth val="0"/>
          <c:extLst>
            <c:ext xmlns:c16="http://schemas.microsoft.com/office/drawing/2014/chart" uri="{C3380CC4-5D6E-409C-BE32-E72D297353CC}">
              <c16:uniqueId val="{00000001-066E-4CF3-8D99-6F7520F0B1BC}"/>
            </c:ext>
          </c:extLst>
        </c:ser>
        <c:dLbls>
          <c:showLegendKey val="0"/>
          <c:showVal val="0"/>
          <c:showCatName val="0"/>
          <c:showSerName val="0"/>
          <c:showPercent val="0"/>
          <c:showBubbleSize val="0"/>
        </c:dLbls>
        <c:marker val="1"/>
        <c:smooth val="0"/>
        <c:axId val="1154965096"/>
        <c:axId val="1154960504"/>
      </c:lineChart>
      <c:catAx>
        <c:axId val="1059072760"/>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9071120"/>
        <c:crosses val="autoZero"/>
        <c:auto val="1"/>
        <c:lblAlgn val="ctr"/>
        <c:lblOffset val="100"/>
        <c:noMultiLvlLbl val="0"/>
      </c:catAx>
      <c:valAx>
        <c:axId val="1059071120"/>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9072760"/>
        <c:crosses val="autoZero"/>
        <c:crossBetween val="between"/>
        <c:majorUnit val="1"/>
      </c:valAx>
      <c:valAx>
        <c:axId val="1154960504"/>
        <c:scaling>
          <c:orientation val="minMax"/>
          <c:max val="5"/>
          <c:min val="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54965096"/>
        <c:crosses val="max"/>
        <c:crossBetween val="between"/>
        <c:majorUnit val="1"/>
      </c:valAx>
      <c:catAx>
        <c:axId val="1154965096"/>
        <c:scaling>
          <c:orientation val="minMax"/>
        </c:scaling>
        <c:delete val="1"/>
        <c:axPos val="b"/>
        <c:numFmt formatCode="General" sourceLinked="1"/>
        <c:majorTickMark val="out"/>
        <c:minorTickMark val="none"/>
        <c:tickLblPos val="nextTo"/>
        <c:crossAx val="11549605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19479482540412E-2"/>
          <c:y val="9.7046413502109699E-2"/>
          <c:w val="0.8953610410349192"/>
          <c:h val="0.67028572377819873"/>
        </c:manualLayout>
      </c:layout>
      <c:lineChart>
        <c:grouping val="standard"/>
        <c:varyColors val="0"/>
        <c:ser>
          <c:idx val="0"/>
          <c:order val="0"/>
          <c:tx>
            <c:strRef>
              <c:f>'1.2.'!$C$6</c:f>
              <c:strCache>
                <c:ptCount val="1"/>
                <c:pt idx="0">
                  <c:v>Natural gas</c:v>
                </c:pt>
              </c:strCache>
            </c:strRef>
          </c:tx>
          <c:spPr>
            <a:ln w="28575" cap="rnd">
              <a:solidFill>
                <a:srgbClr val="48A0AC"/>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[156]Headline!$B$2:$B$24</c:f>
              <c:numCache>
                <c:formatCode>General</c:formatCode>
                <c:ptCount val="23"/>
                <c:pt idx="0">
                  <c:v>12.61</c:v>
                </c:pt>
                <c:pt idx="1">
                  <c:v>13.1</c:v>
                </c:pt>
                <c:pt idx="2">
                  <c:v>13.7</c:v>
                </c:pt>
                <c:pt idx="3">
                  <c:v>15.01</c:v>
                </c:pt>
                <c:pt idx="4">
                  <c:v>16.05</c:v>
                </c:pt>
                <c:pt idx="5">
                  <c:v>17.86</c:v>
                </c:pt>
                <c:pt idx="6">
                  <c:v>18.48</c:v>
                </c:pt>
                <c:pt idx="7">
                  <c:v>19.47</c:v>
                </c:pt>
                <c:pt idx="8">
                  <c:v>20.71</c:v>
                </c:pt>
                <c:pt idx="9">
                  <c:v>20.13</c:v>
                </c:pt>
                <c:pt idx="10">
                  <c:v>19.98</c:v>
                </c:pt>
                <c:pt idx="11">
                  <c:v>19.190000000000001</c:v>
                </c:pt>
                <c:pt idx="12">
                  <c:v>16.68</c:v>
                </c:pt>
                <c:pt idx="13">
                  <c:v>14.39</c:v>
                </c:pt>
                <c:pt idx="14">
                  <c:v>12.64</c:v>
                </c:pt>
                <c:pt idx="15">
                  <c:v>13.81</c:v>
                </c:pt>
                <c:pt idx="16">
                  <c:v>16.12</c:v>
                </c:pt>
                <c:pt idx="17">
                  <c:v>17.96</c:v>
                </c:pt>
                <c:pt idx="18">
                  <c:v>16.86</c:v>
                </c:pt>
                <c:pt idx="19">
                  <c:v>19.8</c:v>
                </c:pt>
                <c:pt idx="20">
                  <c:v>20.36</c:v>
                </c:pt>
                <c:pt idx="21">
                  <c:v>19.16</c:v>
                </c:pt>
                <c:pt idx="22">
                  <c:v>19.91</c:v>
                </c:pt>
              </c:numCache>
            </c:numRef>
          </c:val>
          <c:smooth val="0"/>
          <c:extLst>
            <c:ext xmlns:c16="http://schemas.microsoft.com/office/drawing/2014/chart" uri="{C3380CC4-5D6E-409C-BE32-E72D297353CC}">
              <c16:uniqueId val="{00000000-8162-4D3B-9F7D-06B3CD36C4C9}"/>
            </c:ext>
          </c:extLst>
        </c:ser>
        <c:ser>
          <c:idx val="1"/>
          <c:order val="1"/>
          <c:tx>
            <c:strRef>
              <c:f>'1.2.'!$D$6</c:f>
              <c:strCache>
                <c:ptCount val="1"/>
                <c:pt idx="0">
                  <c:v>Coal</c:v>
                </c:pt>
              </c:strCache>
            </c:strRef>
          </c:tx>
          <c:spPr>
            <a:ln w="28575" cap="rnd">
              <a:solidFill>
                <a:sysClr val="windowText" lastClr="000000"/>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[156]Headline!$C$2:$C$24</c:f>
              <c:numCache>
                <c:formatCode>General</c:formatCode>
                <c:ptCount val="23"/>
                <c:pt idx="0">
                  <c:v>30.45</c:v>
                </c:pt>
                <c:pt idx="1">
                  <c:v>29.32</c:v>
                </c:pt>
                <c:pt idx="2">
                  <c:v>29.91</c:v>
                </c:pt>
                <c:pt idx="3">
                  <c:v>30.3</c:v>
                </c:pt>
                <c:pt idx="4">
                  <c:v>29.12</c:v>
                </c:pt>
                <c:pt idx="5">
                  <c:v>28.06</c:v>
                </c:pt>
                <c:pt idx="6">
                  <c:v>27.82</c:v>
                </c:pt>
                <c:pt idx="7">
                  <c:v>28.08</c:v>
                </c:pt>
                <c:pt idx="8">
                  <c:v>25.53</c:v>
                </c:pt>
                <c:pt idx="9">
                  <c:v>25</c:v>
                </c:pt>
                <c:pt idx="10">
                  <c:v>23.77</c:v>
                </c:pt>
                <c:pt idx="11">
                  <c:v>24.9</c:v>
                </c:pt>
                <c:pt idx="12">
                  <c:v>25.55</c:v>
                </c:pt>
                <c:pt idx="13">
                  <c:v>25.24</c:v>
                </c:pt>
                <c:pt idx="14">
                  <c:v>24.5</c:v>
                </c:pt>
                <c:pt idx="15">
                  <c:v>24.54</c:v>
                </c:pt>
                <c:pt idx="16">
                  <c:v>22.77</c:v>
                </c:pt>
                <c:pt idx="17">
                  <c:v>21.83</c:v>
                </c:pt>
                <c:pt idx="18">
                  <c:v>20.45</c:v>
                </c:pt>
                <c:pt idx="19">
                  <c:v>15.67</c:v>
                </c:pt>
                <c:pt idx="20">
                  <c:v>12.79</c:v>
                </c:pt>
                <c:pt idx="21">
                  <c:v>14.54</c:v>
                </c:pt>
                <c:pt idx="22">
                  <c:v>15.99</c:v>
                </c:pt>
              </c:numCache>
            </c:numRef>
          </c:val>
          <c:smooth val="0"/>
          <c:extLst>
            <c:ext xmlns:c16="http://schemas.microsoft.com/office/drawing/2014/chart" uri="{C3380CC4-5D6E-409C-BE32-E72D297353CC}">
              <c16:uniqueId val="{00000001-8162-4D3B-9F7D-06B3CD36C4C9}"/>
            </c:ext>
          </c:extLst>
        </c:ser>
        <c:ser>
          <c:idx val="2"/>
          <c:order val="2"/>
          <c:tx>
            <c:strRef>
              <c:f>'1.2.'!$E$6</c:f>
              <c:strCache>
                <c:ptCount val="1"/>
                <c:pt idx="0">
                  <c:v>Wind and solar</c:v>
                </c:pt>
              </c:strCache>
            </c:strRef>
          </c:tx>
          <c:spPr>
            <a:ln w="28575" cap="rnd">
              <a:solidFill>
                <a:srgbClr val="00B050"/>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[156]Headline!$D$2:$D$24</c:f>
              <c:numCache>
                <c:formatCode>General</c:formatCode>
                <c:ptCount val="23"/>
                <c:pt idx="0">
                  <c:v>0.81</c:v>
                </c:pt>
                <c:pt idx="1">
                  <c:v>0.96</c:v>
                </c:pt>
                <c:pt idx="2">
                  <c:v>1.3</c:v>
                </c:pt>
                <c:pt idx="3">
                  <c:v>1.56</c:v>
                </c:pt>
                <c:pt idx="4">
                  <c:v>2.02</c:v>
                </c:pt>
                <c:pt idx="5">
                  <c:v>2.41</c:v>
                </c:pt>
                <c:pt idx="6">
                  <c:v>2.76</c:v>
                </c:pt>
                <c:pt idx="7">
                  <c:v>3.52</c:v>
                </c:pt>
                <c:pt idx="8">
                  <c:v>4.07</c:v>
                </c:pt>
                <c:pt idx="9">
                  <c:v>4.93</c:v>
                </c:pt>
                <c:pt idx="10">
                  <c:v>5.53</c:v>
                </c:pt>
                <c:pt idx="11">
                  <c:v>7.3</c:v>
                </c:pt>
                <c:pt idx="12">
                  <c:v>8.86</c:v>
                </c:pt>
                <c:pt idx="13">
                  <c:v>10.16</c:v>
                </c:pt>
                <c:pt idx="14">
                  <c:v>11.19</c:v>
                </c:pt>
                <c:pt idx="15">
                  <c:v>12.67</c:v>
                </c:pt>
                <c:pt idx="16">
                  <c:v>12.71</c:v>
                </c:pt>
                <c:pt idx="17">
                  <c:v>14.36</c:v>
                </c:pt>
                <c:pt idx="18">
                  <c:v>14.89</c:v>
                </c:pt>
                <c:pt idx="19">
                  <c:v>17.07</c:v>
                </c:pt>
                <c:pt idx="20">
                  <c:v>19.690000000000001</c:v>
                </c:pt>
                <c:pt idx="21">
                  <c:v>19.100000000000001</c:v>
                </c:pt>
                <c:pt idx="22">
                  <c:v>22.28</c:v>
                </c:pt>
              </c:numCache>
            </c:numRef>
          </c:val>
          <c:smooth val="0"/>
          <c:extLst>
            <c:ext xmlns:c16="http://schemas.microsoft.com/office/drawing/2014/chart" uri="{C3380CC4-5D6E-409C-BE32-E72D297353CC}">
              <c16:uniqueId val="{00000002-8162-4D3B-9F7D-06B3CD36C4C9}"/>
            </c:ext>
          </c:extLst>
        </c:ser>
        <c:ser>
          <c:idx val="3"/>
          <c:order val="3"/>
          <c:tx>
            <c:strRef>
              <c:f>'1.2.'!$F$6</c:f>
              <c:strCache>
                <c:ptCount val="1"/>
                <c:pt idx="0">
                  <c:v>Hydropower and nuclear</c:v>
                </c:pt>
              </c:strCache>
            </c:strRef>
          </c:tx>
          <c:spPr>
            <a:ln w="28575" cap="rnd">
              <a:solidFill>
                <a:srgbClr val="00B0F0"/>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[156]Headline!$E$2:$E$24</c:f>
              <c:numCache>
                <c:formatCode>General</c:formatCode>
                <c:ptCount val="23"/>
                <c:pt idx="0">
                  <c:v>46.04</c:v>
                </c:pt>
                <c:pt idx="1">
                  <c:v>46.68</c:v>
                </c:pt>
                <c:pt idx="2">
                  <c:v>44.63</c:v>
                </c:pt>
                <c:pt idx="3">
                  <c:v>43.24</c:v>
                </c:pt>
                <c:pt idx="4">
                  <c:v>43.62</c:v>
                </c:pt>
                <c:pt idx="5">
                  <c:v>42.43</c:v>
                </c:pt>
                <c:pt idx="6">
                  <c:v>41.72</c:v>
                </c:pt>
                <c:pt idx="7">
                  <c:v>39.979999999999997</c:v>
                </c:pt>
                <c:pt idx="8">
                  <c:v>40.82</c:v>
                </c:pt>
                <c:pt idx="9">
                  <c:v>41.01</c:v>
                </c:pt>
                <c:pt idx="10">
                  <c:v>41.56</c:v>
                </c:pt>
                <c:pt idx="11">
                  <c:v>39.340000000000003</c:v>
                </c:pt>
                <c:pt idx="12">
                  <c:v>39.35</c:v>
                </c:pt>
                <c:pt idx="13">
                  <c:v>40.659999999999997</c:v>
                </c:pt>
                <c:pt idx="14">
                  <c:v>41.82</c:v>
                </c:pt>
                <c:pt idx="15">
                  <c:v>39.07</c:v>
                </c:pt>
                <c:pt idx="16">
                  <c:v>38.47</c:v>
                </c:pt>
                <c:pt idx="17">
                  <c:v>36.01</c:v>
                </c:pt>
                <c:pt idx="18">
                  <c:v>37.979999999999997</c:v>
                </c:pt>
                <c:pt idx="19">
                  <c:v>37.729999999999997</c:v>
                </c:pt>
                <c:pt idx="20">
                  <c:v>37.4</c:v>
                </c:pt>
                <c:pt idx="21">
                  <c:v>37.5</c:v>
                </c:pt>
                <c:pt idx="22">
                  <c:v>32.04</c:v>
                </c:pt>
              </c:numCache>
            </c:numRef>
          </c:val>
          <c:smooth val="0"/>
          <c:extLst>
            <c:ext xmlns:c16="http://schemas.microsoft.com/office/drawing/2014/chart" uri="{C3380CC4-5D6E-409C-BE32-E72D297353CC}">
              <c16:uniqueId val="{00000003-8162-4D3B-9F7D-06B3CD36C4C9}"/>
            </c:ext>
          </c:extLst>
        </c:ser>
        <c:dLbls>
          <c:showLegendKey val="0"/>
          <c:showVal val="0"/>
          <c:showCatName val="0"/>
          <c:showSerName val="0"/>
          <c:showPercent val="0"/>
          <c:showBubbleSize val="0"/>
        </c:dLbls>
        <c:marker val="1"/>
        <c:smooth val="0"/>
        <c:axId val="1238117328"/>
        <c:axId val="1238114376"/>
      </c:lineChart>
      <c:lineChart>
        <c:grouping val="standard"/>
        <c:varyColors val="0"/>
        <c:ser>
          <c:idx val="4"/>
          <c:order val="4"/>
          <c:tx>
            <c:strRef>
              <c:f>'1.2.'!$G$6</c:f>
              <c:strCache>
                <c:ptCount val="1"/>
                <c:pt idx="0">
                  <c:v>Other</c:v>
                </c:pt>
              </c:strCache>
            </c:strRef>
          </c:tx>
          <c:spPr>
            <a:ln w="28575" cap="rnd">
              <a:solidFill>
                <a:srgbClr val="FFC000"/>
              </a:solidFill>
              <a:round/>
            </a:ln>
            <a:effectLst/>
          </c:spPr>
          <c:marker>
            <c:symbol val="none"/>
          </c:marker>
          <c:cat>
            <c:numRef>
              <c:f>[156]Headline!$A$2:$A$24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[156]Headline!$F$2:$F$24</c:f>
              <c:numCache>
                <c:formatCode>General</c:formatCode>
                <c:ptCount val="23"/>
                <c:pt idx="0">
                  <c:v>10.07</c:v>
                </c:pt>
                <c:pt idx="1">
                  <c:v>9.94</c:v>
                </c:pt>
                <c:pt idx="2">
                  <c:v>10.46</c:v>
                </c:pt>
                <c:pt idx="3">
                  <c:v>9.8800000000000008</c:v>
                </c:pt>
                <c:pt idx="4">
                  <c:v>9.18</c:v>
                </c:pt>
                <c:pt idx="5">
                  <c:v>9.25</c:v>
                </c:pt>
                <c:pt idx="6">
                  <c:v>9.2100000000000009</c:v>
                </c:pt>
                <c:pt idx="7">
                  <c:v>8.9700000000000006</c:v>
                </c:pt>
                <c:pt idx="8">
                  <c:v>8.86</c:v>
                </c:pt>
                <c:pt idx="9">
                  <c:v>8.93</c:v>
                </c:pt>
                <c:pt idx="10">
                  <c:v>9.16</c:v>
                </c:pt>
                <c:pt idx="11">
                  <c:v>9.2799999999999994</c:v>
                </c:pt>
                <c:pt idx="12">
                  <c:v>9.5500000000000007</c:v>
                </c:pt>
                <c:pt idx="13">
                  <c:v>9.5399999999999991</c:v>
                </c:pt>
                <c:pt idx="14">
                  <c:v>9.85</c:v>
                </c:pt>
                <c:pt idx="15">
                  <c:v>9.92</c:v>
                </c:pt>
                <c:pt idx="16">
                  <c:v>9.94</c:v>
                </c:pt>
                <c:pt idx="17">
                  <c:v>9.84</c:v>
                </c:pt>
                <c:pt idx="18">
                  <c:v>9.82</c:v>
                </c:pt>
                <c:pt idx="19">
                  <c:v>9.73</c:v>
                </c:pt>
                <c:pt idx="20">
                  <c:v>9.77</c:v>
                </c:pt>
                <c:pt idx="21">
                  <c:v>9.69</c:v>
                </c:pt>
                <c:pt idx="22">
                  <c:v>9.7899999999999991</c:v>
                </c:pt>
              </c:numCache>
            </c:numRef>
          </c:val>
          <c:smooth val="0"/>
          <c:extLst>
            <c:ext xmlns:c16="http://schemas.microsoft.com/office/drawing/2014/chart" uri="{C3380CC4-5D6E-409C-BE32-E72D297353CC}">
              <c16:uniqueId val="{00000004-8162-4D3B-9F7D-06B3CD36C4C9}"/>
            </c:ext>
          </c:extLst>
        </c:ser>
        <c:dLbls>
          <c:showLegendKey val="0"/>
          <c:showVal val="0"/>
          <c:showCatName val="0"/>
          <c:showSerName val="0"/>
          <c:showPercent val="0"/>
          <c:showBubbleSize val="0"/>
        </c:dLbls>
        <c:marker val="1"/>
        <c:smooth val="0"/>
        <c:axId val="1242317792"/>
        <c:axId val="1242315496"/>
      </c:lineChart>
      <c:catAx>
        <c:axId val="1238117328"/>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8114376"/>
        <c:crosses val="autoZero"/>
        <c:auto val="1"/>
        <c:lblAlgn val="ctr"/>
        <c:lblOffset val="100"/>
        <c:noMultiLvlLbl val="0"/>
      </c:catAx>
      <c:valAx>
        <c:axId val="12381143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8117328"/>
        <c:crosses val="autoZero"/>
        <c:crossBetween val="between"/>
      </c:valAx>
      <c:valAx>
        <c:axId val="1242315496"/>
        <c:scaling>
          <c:orientation val="minMax"/>
          <c:max val="5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42317792"/>
        <c:crosses val="max"/>
        <c:crossBetween val="between"/>
      </c:valAx>
      <c:catAx>
        <c:axId val="1242317792"/>
        <c:scaling>
          <c:orientation val="minMax"/>
        </c:scaling>
        <c:delete val="1"/>
        <c:axPos val="b"/>
        <c:numFmt formatCode="General" sourceLinked="1"/>
        <c:majorTickMark val="out"/>
        <c:minorTickMark val="none"/>
        <c:tickLblPos val="nextTo"/>
        <c:crossAx val="1242315496"/>
        <c:crosses val="autoZero"/>
        <c:auto val="1"/>
        <c:lblAlgn val="ctr"/>
        <c:lblOffset val="100"/>
        <c:noMultiLvlLbl val="0"/>
      </c:cat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8.4251239428404789E-2"/>
          <c:w val="0.87686570428696409"/>
          <c:h val="0.73114173228346457"/>
        </c:manualLayout>
      </c:layout>
      <c:lineChart>
        <c:grouping val="standard"/>
        <c:varyColors val="0"/>
        <c:ser>
          <c:idx val="0"/>
          <c:order val="0"/>
          <c:tx>
            <c:strRef>
              <c:f>[159]negyedéves!$AP$4</c:f>
              <c:strCache>
                <c:ptCount val="1"/>
                <c:pt idx="0">
                  <c:v> Household's realincome (level)</c:v>
                </c:pt>
              </c:strCache>
            </c:strRef>
          </c:tx>
          <c:spPr>
            <a:ln w="28575" cap="rnd">
              <a:solidFill>
                <a:srgbClr val="00B0F0"/>
              </a:solidFill>
              <a:round/>
            </a:ln>
            <a:effectLst/>
          </c:spPr>
          <c:marker>
            <c:symbol val="none"/>
          </c:marker>
          <c:cat>
            <c:strRef>
              <c:f>[159]negyedéves!$AN$14:$AN$26</c:f>
              <c:strCache>
                <c:ptCount val="13"/>
                <c:pt idx="0">
                  <c:v>Q0</c:v>
                </c:pt>
                <c:pt idx="1">
                  <c:v>Q1</c:v>
                </c:pt>
                <c:pt idx="2">
                  <c:v>Q2</c:v>
                </c:pt>
                <c:pt idx="3">
                  <c:v>Q3</c:v>
                </c:pt>
                <c:pt idx="4">
                  <c:v>Q4</c:v>
                </c:pt>
                <c:pt idx="5">
                  <c:v>Q5</c:v>
                </c:pt>
                <c:pt idx="6">
                  <c:v>Q6</c:v>
                </c:pt>
                <c:pt idx="7">
                  <c:v>Q7</c:v>
                </c:pt>
                <c:pt idx="8">
                  <c:v>Q8</c:v>
                </c:pt>
                <c:pt idx="9">
                  <c:v>Q9</c:v>
                </c:pt>
                <c:pt idx="10">
                  <c:v>Q10</c:v>
                </c:pt>
                <c:pt idx="11">
                  <c:v>Q11</c:v>
                </c:pt>
                <c:pt idx="12">
                  <c:v>Q12</c:v>
                </c:pt>
              </c:strCache>
            </c:strRef>
          </c:cat>
          <c:val>
            <c:numRef>
              <c:f>[159]negyedéves!$AP$14:$AP$26</c:f>
              <c:numCache>
                <c:formatCode>General</c:formatCode>
                <c:ptCount val="13"/>
                <c:pt idx="0">
                  <c:v>0</c:v>
                </c:pt>
                <c:pt idx="1">
                  <c:v>-1.9795696286347142</c:v>
                </c:pt>
                <c:pt idx="2">
                  <c:v>-2.7625786639091099</c:v>
                </c:pt>
                <c:pt idx="3">
                  <c:v>-3.1951088536469441</c:v>
                </c:pt>
                <c:pt idx="4">
                  <c:v>-3.578698648430223</c:v>
                </c:pt>
                <c:pt idx="5">
                  <c:v>-4.0271466427182272</c:v>
                </c:pt>
                <c:pt idx="6">
                  <c:v>-4.5053905049984628</c:v>
                </c:pt>
                <c:pt idx="7">
                  <c:v>-4.8978394865100361</c:v>
                </c:pt>
                <c:pt idx="8">
                  <c:v>-5.2220936148826613</c:v>
                </c:pt>
                <c:pt idx="9">
                  <c:v>-5.5132431701725331</c:v>
                </c:pt>
                <c:pt idx="10">
                  <c:v>-5.7807544300433111</c:v>
                </c:pt>
                <c:pt idx="11">
                  <c:v>-6.0244618955229807</c:v>
                </c:pt>
                <c:pt idx="12">
                  <c:v>-6.24547269542437</c:v>
                </c:pt>
              </c:numCache>
            </c:numRef>
          </c:val>
          <c:smooth val="0"/>
          <c:extLst>
            <c:ext xmlns:c16="http://schemas.microsoft.com/office/drawing/2014/chart" uri="{C3380CC4-5D6E-409C-BE32-E72D297353CC}">
              <c16:uniqueId val="{00000000-9C24-40EF-B5BF-AF30CFABA77A}"/>
            </c:ext>
          </c:extLst>
        </c:ser>
        <c:dLbls>
          <c:showLegendKey val="0"/>
          <c:showVal val="0"/>
          <c:showCatName val="0"/>
          <c:showSerName val="0"/>
          <c:showPercent val="0"/>
          <c:showBubbleSize val="0"/>
        </c:dLbls>
        <c:marker val="1"/>
        <c:smooth val="0"/>
        <c:axId val="508715368"/>
        <c:axId val="508715040"/>
      </c:lineChart>
      <c:lineChart>
        <c:grouping val="standard"/>
        <c:varyColors val="0"/>
        <c:ser>
          <c:idx val="1"/>
          <c:order val="1"/>
          <c:tx>
            <c:strRef>
              <c:f>[159]negyedéves!$AQ$4</c:f>
              <c:strCache>
                <c:ptCount val="1"/>
                <c:pt idx="0">
                  <c:v>GDP (level)</c:v>
                </c:pt>
              </c:strCache>
            </c:strRef>
          </c:tx>
          <c:spPr>
            <a:ln w="28575" cap="rnd">
              <a:solidFill>
                <a:srgbClr val="DA0000"/>
              </a:solidFill>
              <a:round/>
            </a:ln>
            <a:effectLst/>
          </c:spPr>
          <c:marker>
            <c:symbol val="none"/>
          </c:marker>
          <c:cat>
            <c:strRef>
              <c:f>[159]negyedéves!$AN$14:$AN$26</c:f>
              <c:strCache>
                <c:ptCount val="13"/>
                <c:pt idx="0">
                  <c:v>Q0</c:v>
                </c:pt>
                <c:pt idx="1">
                  <c:v>Q1</c:v>
                </c:pt>
                <c:pt idx="2">
                  <c:v>Q2</c:v>
                </c:pt>
                <c:pt idx="3">
                  <c:v>Q3</c:v>
                </c:pt>
                <c:pt idx="4">
                  <c:v>Q4</c:v>
                </c:pt>
                <c:pt idx="5">
                  <c:v>Q5</c:v>
                </c:pt>
                <c:pt idx="6">
                  <c:v>Q6</c:v>
                </c:pt>
                <c:pt idx="7">
                  <c:v>Q7</c:v>
                </c:pt>
                <c:pt idx="8">
                  <c:v>Q8</c:v>
                </c:pt>
                <c:pt idx="9">
                  <c:v>Q9</c:v>
                </c:pt>
                <c:pt idx="10">
                  <c:v>Q10</c:v>
                </c:pt>
                <c:pt idx="11">
                  <c:v>Q11</c:v>
                </c:pt>
                <c:pt idx="12">
                  <c:v>Q12</c:v>
                </c:pt>
              </c:strCache>
            </c:strRef>
          </c:cat>
          <c:val>
            <c:numRef>
              <c:f>[159]negyedéves!$AQ$14:$AQ$26</c:f>
              <c:numCache>
                <c:formatCode>General</c:formatCode>
                <c:ptCount val="13"/>
                <c:pt idx="0">
                  <c:v>0</c:v>
                </c:pt>
                <c:pt idx="1">
                  <c:v>-0.42290349789525505</c:v>
                </c:pt>
                <c:pt idx="2">
                  <c:v>-0.77192419718560279</c:v>
                </c:pt>
                <c:pt idx="3">
                  <c:v>-1.0601833133018657</c:v>
                </c:pt>
                <c:pt idx="4">
                  <c:v>-1.3317035678586553</c:v>
                </c:pt>
                <c:pt idx="5">
                  <c:v>-1.6500714134238592</c:v>
                </c:pt>
                <c:pt idx="6">
                  <c:v>-1.9408422731579389</c:v>
                </c:pt>
                <c:pt idx="7">
                  <c:v>-2.1845894469369243</c:v>
                </c:pt>
                <c:pt idx="8">
                  <c:v>-2.3770619740463572</c:v>
                </c:pt>
                <c:pt idx="9">
                  <c:v>-2.5780466425951221</c:v>
                </c:pt>
                <c:pt idx="10">
                  <c:v>-2.7386663647938514</c:v>
                </c:pt>
                <c:pt idx="11">
                  <c:v>-2.8806252975267399</c:v>
                </c:pt>
                <c:pt idx="12">
                  <c:v>-3.007096779781937</c:v>
                </c:pt>
              </c:numCache>
            </c:numRef>
          </c:val>
          <c:smooth val="0"/>
          <c:extLst>
            <c:ext xmlns:c16="http://schemas.microsoft.com/office/drawing/2014/chart" uri="{C3380CC4-5D6E-409C-BE32-E72D297353CC}">
              <c16:uniqueId val="{00000001-9C24-40EF-B5BF-AF30CFABA77A}"/>
            </c:ext>
          </c:extLst>
        </c:ser>
        <c:dLbls>
          <c:showLegendKey val="0"/>
          <c:showVal val="0"/>
          <c:showCatName val="0"/>
          <c:showSerName val="0"/>
          <c:showPercent val="0"/>
          <c:showBubbleSize val="0"/>
        </c:dLbls>
        <c:marker val="1"/>
        <c:smooth val="0"/>
        <c:axId val="1154967064"/>
        <c:axId val="1154976248"/>
      </c:lineChart>
      <c:catAx>
        <c:axId val="508715368"/>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08715040"/>
        <c:crosses val="autoZero"/>
        <c:auto val="1"/>
        <c:lblAlgn val="ctr"/>
        <c:lblOffset val="100"/>
        <c:noMultiLvlLbl val="0"/>
      </c:catAx>
      <c:valAx>
        <c:axId val="50871504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08715368"/>
        <c:crosses val="autoZero"/>
        <c:crossBetween val="between"/>
      </c:valAx>
      <c:valAx>
        <c:axId val="1154976248"/>
        <c:scaling>
          <c:orientation val="minMax"/>
          <c:min val="-7"/>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54967064"/>
        <c:crosses val="max"/>
        <c:crossBetween val="between"/>
      </c:valAx>
      <c:catAx>
        <c:axId val="1154967064"/>
        <c:scaling>
          <c:orientation val="minMax"/>
        </c:scaling>
        <c:delete val="1"/>
        <c:axPos val="b"/>
        <c:numFmt formatCode="General" sourceLinked="1"/>
        <c:majorTickMark val="out"/>
        <c:minorTickMark val="none"/>
        <c:tickLblPos val="nextTo"/>
        <c:crossAx val="11549762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6701662292209E-2"/>
          <c:y val="6.4814814814814811E-2"/>
          <c:w val="0.81372659667541558"/>
          <c:h val="0.70717483231262757"/>
        </c:manualLayout>
      </c:layout>
      <c:barChart>
        <c:barDir val="col"/>
        <c:grouping val="stacked"/>
        <c:varyColors val="0"/>
        <c:ser>
          <c:idx val="0"/>
          <c:order val="0"/>
          <c:tx>
            <c:strRef>
              <c:f>[160]ábra!$D$57</c:f>
              <c:strCache>
                <c:ptCount val="1"/>
                <c:pt idx="0">
                  <c:v>jövedelem</c:v>
                </c:pt>
              </c:strCache>
            </c:strRef>
          </c:tx>
          <c:spPr>
            <a:solidFill>
              <a:srgbClr val="00B0F0"/>
            </a:solidFill>
            <a:ln>
              <a:solidFill>
                <a:sysClr val="windowText" lastClr="000000"/>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[160]ábra!$D$63:$D$70</c:f>
              <c:numCache>
                <c:formatCode>General</c:formatCode>
                <c:ptCount val="8"/>
                <c:pt idx="0">
                  <c:v>0.32629118218632769</c:v>
                </c:pt>
                <c:pt idx="1">
                  <c:v>0.30037443388305718</c:v>
                </c:pt>
                <c:pt idx="2">
                  <c:v>0.25810042525455046</c:v>
                </c:pt>
                <c:pt idx="3">
                  <c:v>0.20377295550018815</c:v>
                </c:pt>
                <c:pt idx="4">
                  <c:v>0.18850803732462751</c:v>
                </c:pt>
                <c:pt idx="5">
                  <c:v>0.175753596191349</c:v>
                </c:pt>
                <c:pt idx="6">
                  <c:v>0.1598720947032497</c:v>
                </c:pt>
                <c:pt idx="7">
                  <c:v>0.14261296256513134</c:v>
                </c:pt>
              </c:numCache>
            </c:numRef>
          </c:val>
          <c:extLst>
            <c:ext xmlns:c16="http://schemas.microsoft.com/office/drawing/2014/chart" uri="{C3380CC4-5D6E-409C-BE32-E72D297353CC}">
              <c16:uniqueId val="{00000000-2902-4AD0-A606-5F75D833ABDE}"/>
            </c:ext>
          </c:extLst>
        </c:ser>
        <c:ser>
          <c:idx val="1"/>
          <c:order val="1"/>
          <c:tx>
            <c:strRef>
              <c:f>[160]ábra!$E$57</c:f>
              <c:strCache>
                <c:ptCount val="1"/>
                <c:pt idx="0">
                  <c:v>infláció</c:v>
                </c:pt>
              </c:strCache>
            </c:strRef>
          </c:tx>
          <c:spPr>
            <a:solidFill>
              <a:srgbClr val="48A0AC"/>
            </a:solidFill>
            <a:ln>
              <a:solidFill>
                <a:schemeClr val="dk1"/>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[160]ábra!$E$63:$E$70</c:f>
              <c:numCache>
                <c:formatCode>General</c:formatCode>
                <c:ptCount val="8"/>
                <c:pt idx="0">
                  <c:v>3.5355079530439183E-2</c:v>
                </c:pt>
                <c:pt idx="1">
                  <c:v>0.133435116431221</c:v>
                </c:pt>
                <c:pt idx="2">
                  <c:v>0.16304497056416153</c:v>
                </c:pt>
                <c:pt idx="3">
                  <c:v>0.24264678182368246</c:v>
                </c:pt>
                <c:pt idx="4">
                  <c:v>6.1429005276273763E-2</c:v>
                </c:pt>
                <c:pt idx="5">
                  <c:v>3.4484838025877027E-2</c:v>
                </c:pt>
                <c:pt idx="6">
                  <c:v>4.2046359871917502E-2</c:v>
                </c:pt>
                <c:pt idx="7">
                  <c:v>3.1789971005990202E-2</c:v>
                </c:pt>
              </c:numCache>
            </c:numRef>
          </c:val>
          <c:extLst>
            <c:ext xmlns:c16="http://schemas.microsoft.com/office/drawing/2014/chart" uri="{C3380CC4-5D6E-409C-BE32-E72D297353CC}">
              <c16:uniqueId val="{00000001-2902-4AD0-A606-5F75D833ABDE}"/>
            </c:ext>
          </c:extLst>
        </c:ser>
        <c:ser>
          <c:idx val="2"/>
          <c:order val="2"/>
          <c:tx>
            <c:strRef>
              <c:f>[160]ábra!$F$57</c:f>
              <c:strCache>
                <c:ptCount val="1"/>
                <c:pt idx="0">
                  <c:v>import késl.</c:v>
                </c:pt>
              </c:strCache>
            </c:strRef>
          </c:tx>
          <c:spPr>
            <a:solidFill>
              <a:srgbClr val="C00000"/>
            </a:solidFill>
            <a:ln>
              <a:solidFill>
                <a:schemeClr val="dk1"/>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[160]ábra!$F$63:$F$70</c:f>
              <c:numCache>
                <c:formatCode>General</c:formatCode>
                <c:ptCount val="8"/>
                <c:pt idx="0">
                  <c:v>-2.9765986791397483E-3</c:v>
                </c:pt>
                <c:pt idx="1">
                  <c:v>-8.3735836925353975E-3</c:v>
                </c:pt>
                <c:pt idx="2">
                  <c:v>-1.6460536183080167E-2</c:v>
                </c:pt>
                <c:pt idx="3">
                  <c:v>-2.7168009622674526E-2</c:v>
                </c:pt>
                <c:pt idx="4">
                  <c:v>-3.3933181365348841E-2</c:v>
                </c:pt>
                <c:pt idx="5">
                  <c:v>-3.7605319249845795E-2</c:v>
                </c:pt>
                <c:pt idx="6">
                  <c:v>-3.7352635045164534E-2</c:v>
                </c:pt>
                <c:pt idx="7">
                  <c:v>-3.2898420685510958E-2</c:v>
                </c:pt>
              </c:numCache>
            </c:numRef>
          </c:val>
          <c:extLst>
            <c:ext xmlns:c16="http://schemas.microsoft.com/office/drawing/2014/chart" uri="{C3380CC4-5D6E-409C-BE32-E72D297353CC}">
              <c16:uniqueId val="{00000002-2902-4AD0-A606-5F75D833ABDE}"/>
            </c:ext>
          </c:extLst>
        </c:ser>
        <c:ser>
          <c:idx val="3"/>
          <c:order val="3"/>
          <c:tx>
            <c:strRef>
              <c:f>[160]ábra!$G$57</c:f>
              <c:strCache>
                <c:ptCount val="1"/>
                <c:pt idx="0">
                  <c:v>jövedelem késl.</c:v>
                </c:pt>
              </c:strCache>
            </c:strRef>
          </c:tx>
          <c:spPr>
            <a:solidFill>
              <a:srgbClr val="FF7401"/>
            </a:solidFill>
            <a:ln>
              <a:solidFill>
                <a:schemeClr val="dk1"/>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[160]ábra!$G$63:$G$70</c:f>
              <c:numCache>
                <c:formatCode>General</c:formatCode>
                <c:ptCount val="8"/>
                <c:pt idx="0">
                  <c:v>4.923010362522838E-2</c:v>
                </c:pt>
                <c:pt idx="1">
                  <c:v>0.11851685163499504</c:v>
                </c:pt>
                <c:pt idx="2">
                  <c:v>0.20181477898322317</c:v>
                </c:pt>
                <c:pt idx="3">
                  <c:v>0.29471721834556214</c:v>
                </c:pt>
                <c:pt idx="4">
                  <c:v>0.29870474587421092</c:v>
                </c:pt>
                <c:pt idx="5">
                  <c:v>0.27497914083658054</c:v>
                </c:pt>
                <c:pt idx="6">
                  <c:v>0.23627920748302939</c:v>
                </c:pt>
                <c:pt idx="7">
                  <c:v>0.18654487835335407</c:v>
                </c:pt>
              </c:numCache>
            </c:numRef>
          </c:val>
          <c:extLst>
            <c:ext xmlns:c16="http://schemas.microsoft.com/office/drawing/2014/chart" uri="{C3380CC4-5D6E-409C-BE32-E72D297353CC}">
              <c16:uniqueId val="{00000003-2902-4AD0-A606-5F75D833ABDE}"/>
            </c:ext>
          </c:extLst>
        </c:ser>
        <c:ser>
          <c:idx val="4"/>
          <c:order val="4"/>
          <c:tx>
            <c:strRef>
              <c:f>[160]ábra!$H$57</c:f>
              <c:strCache>
                <c:ptCount val="1"/>
                <c:pt idx="0">
                  <c:v>foglalkoztatás késl.</c:v>
                </c:pt>
              </c:strCache>
            </c:strRef>
          </c:tx>
          <c:spPr>
            <a:solidFill>
              <a:srgbClr val="FFC000"/>
            </a:solidFill>
            <a:ln>
              <a:solidFill>
                <a:schemeClr val="dk1"/>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[160]ábra!$H$63:$H$70</c:f>
              <c:numCache>
                <c:formatCode>General</c:formatCode>
                <c:ptCount val="8"/>
                <c:pt idx="0">
                  <c:v>-2.0463630789890888E-14</c:v>
                </c:pt>
                <c:pt idx="1">
                  <c:v>2.5553032641587377E-2</c:v>
                </c:pt>
                <c:pt idx="2">
                  <c:v>4.4382461738689476E-2</c:v>
                </c:pt>
                <c:pt idx="3">
                  <c:v>7.0345063565184773E-2</c:v>
                </c:pt>
                <c:pt idx="4">
                  <c:v>8.9924615406182518E-2</c:v>
                </c:pt>
                <c:pt idx="5">
                  <c:v>8.0997249213478423E-2</c:v>
                </c:pt>
                <c:pt idx="6">
                  <c:v>7.5859306993445452E-2</c:v>
                </c:pt>
                <c:pt idx="7">
                  <c:v>6.0911996505340085E-2</c:v>
                </c:pt>
              </c:numCache>
            </c:numRef>
          </c:val>
          <c:extLst>
            <c:ext xmlns:c16="http://schemas.microsoft.com/office/drawing/2014/chart" uri="{C3380CC4-5D6E-409C-BE32-E72D297353CC}">
              <c16:uniqueId val="{00000004-2902-4AD0-A606-5F75D833ABDE}"/>
            </c:ext>
          </c:extLst>
        </c:ser>
        <c:dLbls>
          <c:showLegendKey val="0"/>
          <c:showVal val="0"/>
          <c:showCatName val="0"/>
          <c:showSerName val="0"/>
          <c:showPercent val="0"/>
          <c:showBubbleSize val="0"/>
        </c:dLbls>
        <c:gapWidth val="150"/>
        <c:overlap val="100"/>
        <c:axId val="956122584"/>
        <c:axId val="956122912"/>
      </c:barChart>
      <c:lineChart>
        <c:grouping val="standard"/>
        <c:varyColors val="0"/>
        <c:ser>
          <c:idx val="5"/>
          <c:order val="5"/>
          <c:tx>
            <c:strRef>
              <c:f>[160]ábra!$I$57</c:f>
              <c:strCache>
                <c:ptCount val="1"/>
                <c:pt idx="0">
                  <c:v>dPD</c:v>
                </c:pt>
              </c:strCache>
            </c:strRef>
          </c:tx>
          <c:spPr>
            <a:ln w="28575" cap="rnd">
              <a:solidFill>
                <a:schemeClr val="accent6"/>
              </a:solidFill>
              <a:round/>
            </a:ln>
            <a:effectLst/>
          </c:spPr>
          <c:marker>
            <c:symbol val="triangle"/>
            <c:size val="5"/>
            <c:spPr>
              <a:solidFill>
                <a:schemeClr val="accent6"/>
              </a:solidFill>
              <a:ln w="9525">
                <a:solidFill>
                  <a:schemeClr val="dk1"/>
                </a:solidFill>
              </a:ln>
              <a:effectLst/>
            </c:spPr>
          </c:marker>
          <c:cat>
            <c:strRef>
              <c:f>[160]ábra!$C$63:$C$70</c:f>
              <c:strCache>
                <c:ptCount val="8"/>
                <c:pt idx="0">
                  <c:v>Q5</c:v>
                </c:pt>
                <c:pt idx="1">
                  <c:v>Q6</c:v>
                </c:pt>
                <c:pt idx="2">
                  <c:v>Q7</c:v>
                </c:pt>
                <c:pt idx="3">
                  <c:v>Q8</c:v>
                </c:pt>
                <c:pt idx="4">
                  <c:v>Q9</c:v>
                </c:pt>
                <c:pt idx="5">
                  <c:v>Q10</c:v>
                </c:pt>
                <c:pt idx="6">
                  <c:v>Q11</c:v>
                </c:pt>
                <c:pt idx="7">
                  <c:v>Q12</c:v>
                </c:pt>
              </c:strCache>
            </c:strRef>
          </c:cat>
          <c:val>
            <c:numRef>
              <c:f>[160]ábra!$I$63:$I$70</c:f>
              <c:numCache>
                <c:formatCode>General</c:formatCode>
                <c:ptCount val="8"/>
                <c:pt idx="0">
                  <c:v>0.40789976666283506</c:v>
                </c:pt>
                <c:pt idx="1">
                  <c:v>0.56950585089832517</c:v>
                </c:pt>
                <c:pt idx="2">
                  <c:v>0.65088210035754457</c:v>
                </c:pt>
                <c:pt idx="3">
                  <c:v>0.78431400961194297</c:v>
                </c:pt>
                <c:pt idx="4">
                  <c:v>0.60463322251594587</c:v>
                </c:pt>
                <c:pt idx="5">
                  <c:v>0.5286095050174392</c:v>
                </c:pt>
                <c:pt idx="6">
                  <c:v>0.47670433400647744</c:v>
                </c:pt>
                <c:pt idx="7">
                  <c:v>0.38896138774430478</c:v>
                </c:pt>
              </c:numCache>
            </c:numRef>
          </c:val>
          <c:smooth val="0"/>
          <c:extLst>
            <c:ext xmlns:c16="http://schemas.microsoft.com/office/drawing/2014/chart" uri="{C3380CC4-5D6E-409C-BE32-E72D297353CC}">
              <c16:uniqueId val="{00000005-2902-4AD0-A606-5F75D833ABDE}"/>
            </c:ext>
          </c:extLst>
        </c:ser>
        <c:dLbls>
          <c:showLegendKey val="0"/>
          <c:showVal val="0"/>
          <c:showCatName val="0"/>
          <c:showSerName val="0"/>
          <c:showPercent val="0"/>
          <c:showBubbleSize val="0"/>
        </c:dLbls>
        <c:marker val="1"/>
        <c:smooth val="0"/>
        <c:axId val="1030867496"/>
        <c:axId val="1030866184"/>
      </c:lineChart>
      <c:catAx>
        <c:axId val="956122584"/>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6122912"/>
        <c:crosses val="autoZero"/>
        <c:auto val="1"/>
        <c:lblAlgn val="ctr"/>
        <c:lblOffset val="100"/>
        <c:noMultiLvlLbl val="0"/>
      </c:catAx>
      <c:valAx>
        <c:axId val="95612291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6122584"/>
        <c:crosses val="autoZero"/>
        <c:crossBetween val="between"/>
      </c:valAx>
      <c:valAx>
        <c:axId val="1030866184"/>
        <c:scaling>
          <c:orientation val="minMax"/>
          <c:min val="-0.1"/>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30867496"/>
        <c:crosses val="max"/>
        <c:crossBetween val="between"/>
      </c:valAx>
      <c:catAx>
        <c:axId val="1030867496"/>
        <c:scaling>
          <c:orientation val="minMax"/>
        </c:scaling>
        <c:delete val="1"/>
        <c:axPos val="b"/>
        <c:numFmt formatCode="General" sourceLinked="1"/>
        <c:majorTickMark val="out"/>
        <c:minorTickMark val="none"/>
        <c:tickLblPos val="nextTo"/>
        <c:crossAx val="1030866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6701662292209E-2"/>
          <c:y val="9.7222222222222224E-2"/>
          <c:w val="0.81372659667541558"/>
          <c:h val="0.67476742490522013"/>
        </c:manualLayout>
      </c:layout>
      <c:barChart>
        <c:barDir val="col"/>
        <c:grouping val="stacked"/>
        <c:varyColors val="0"/>
        <c:ser>
          <c:idx val="0"/>
          <c:order val="0"/>
          <c:tx>
            <c:strRef>
              <c:f>'2.5.'!$C$7</c:f>
              <c:strCache>
                <c:ptCount val="1"/>
                <c:pt idx="0">
                  <c:v>income</c:v>
                </c:pt>
              </c:strCache>
            </c:strRef>
          </c:tx>
          <c:spPr>
            <a:solidFill>
              <a:srgbClr val="00B0F0"/>
            </a:solidFill>
            <a:ln>
              <a:solidFill>
                <a:sysClr val="windowText" lastClr="000000"/>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[160]ábra!$D$63:$D$70</c:f>
              <c:numCache>
                <c:formatCode>General</c:formatCode>
                <c:ptCount val="8"/>
                <c:pt idx="0">
                  <c:v>0.32629118218632769</c:v>
                </c:pt>
                <c:pt idx="1">
                  <c:v>0.30037443388305718</c:v>
                </c:pt>
                <c:pt idx="2">
                  <c:v>0.25810042525455046</c:v>
                </c:pt>
                <c:pt idx="3">
                  <c:v>0.20377295550018815</c:v>
                </c:pt>
                <c:pt idx="4">
                  <c:v>0.18850803732462751</c:v>
                </c:pt>
                <c:pt idx="5">
                  <c:v>0.175753596191349</c:v>
                </c:pt>
                <c:pt idx="6">
                  <c:v>0.1598720947032497</c:v>
                </c:pt>
                <c:pt idx="7">
                  <c:v>0.14261296256513134</c:v>
                </c:pt>
              </c:numCache>
            </c:numRef>
          </c:val>
          <c:extLst>
            <c:ext xmlns:c16="http://schemas.microsoft.com/office/drawing/2014/chart" uri="{C3380CC4-5D6E-409C-BE32-E72D297353CC}">
              <c16:uniqueId val="{00000000-8096-48CD-8E25-BF860338FB31}"/>
            </c:ext>
          </c:extLst>
        </c:ser>
        <c:ser>
          <c:idx val="1"/>
          <c:order val="1"/>
          <c:tx>
            <c:strRef>
              <c:f>'2.5.'!$D$7</c:f>
              <c:strCache>
                <c:ptCount val="1"/>
                <c:pt idx="0">
                  <c:v>inflation</c:v>
                </c:pt>
              </c:strCache>
            </c:strRef>
          </c:tx>
          <c:spPr>
            <a:solidFill>
              <a:srgbClr val="48A0AC"/>
            </a:solidFill>
            <a:ln>
              <a:solidFill>
                <a:schemeClr val="dk1"/>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[160]ábra!$E$63:$E$70</c:f>
              <c:numCache>
                <c:formatCode>General</c:formatCode>
                <c:ptCount val="8"/>
                <c:pt idx="0">
                  <c:v>3.5355079530439183E-2</c:v>
                </c:pt>
                <c:pt idx="1">
                  <c:v>0.133435116431221</c:v>
                </c:pt>
                <c:pt idx="2">
                  <c:v>0.16304497056416153</c:v>
                </c:pt>
                <c:pt idx="3">
                  <c:v>0.24264678182368246</c:v>
                </c:pt>
                <c:pt idx="4">
                  <c:v>6.1429005276273763E-2</c:v>
                </c:pt>
                <c:pt idx="5">
                  <c:v>3.4484838025877027E-2</c:v>
                </c:pt>
                <c:pt idx="6">
                  <c:v>4.2046359871917502E-2</c:v>
                </c:pt>
                <c:pt idx="7">
                  <c:v>3.1789971005990202E-2</c:v>
                </c:pt>
              </c:numCache>
            </c:numRef>
          </c:val>
          <c:extLst>
            <c:ext xmlns:c16="http://schemas.microsoft.com/office/drawing/2014/chart" uri="{C3380CC4-5D6E-409C-BE32-E72D297353CC}">
              <c16:uniqueId val="{00000001-8096-48CD-8E25-BF860338FB31}"/>
            </c:ext>
          </c:extLst>
        </c:ser>
        <c:ser>
          <c:idx val="2"/>
          <c:order val="2"/>
          <c:tx>
            <c:strRef>
              <c:f>'2.5.'!$E$7</c:f>
              <c:strCache>
                <c:ptCount val="1"/>
                <c:pt idx="0">
                  <c:v>import lag</c:v>
                </c:pt>
              </c:strCache>
            </c:strRef>
          </c:tx>
          <c:spPr>
            <a:solidFill>
              <a:srgbClr val="C00000"/>
            </a:solidFill>
            <a:ln>
              <a:solidFill>
                <a:schemeClr val="dk1"/>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[160]ábra!$F$63:$F$70</c:f>
              <c:numCache>
                <c:formatCode>General</c:formatCode>
                <c:ptCount val="8"/>
                <c:pt idx="0">
                  <c:v>-2.9765986791397483E-3</c:v>
                </c:pt>
                <c:pt idx="1">
                  <c:v>-8.3735836925353975E-3</c:v>
                </c:pt>
                <c:pt idx="2">
                  <c:v>-1.6460536183080167E-2</c:v>
                </c:pt>
                <c:pt idx="3">
                  <c:v>-2.7168009622674526E-2</c:v>
                </c:pt>
                <c:pt idx="4">
                  <c:v>-3.3933181365348841E-2</c:v>
                </c:pt>
                <c:pt idx="5">
                  <c:v>-3.7605319249845795E-2</c:v>
                </c:pt>
                <c:pt idx="6">
                  <c:v>-3.7352635045164534E-2</c:v>
                </c:pt>
                <c:pt idx="7">
                  <c:v>-3.2898420685510958E-2</c:v>
                </c:pt>
              </c:numCache>
            </c:numRef>
          </c:val>
          <c:extLst>
            <c:ext xmlns:c16="http://schemas.microsoft.com/office/drawing/2014/chart" uri="{C3380CC4-5D6E-409C-BE32-E72D297353CC}">
              <c16:uniqueId val="{00000002-8096-48CD-8E25-BF860338FB31}"/>
            </c:ext>
          </c:extLst>
        </c:ser>
        <c:ser>
          <c:idx val="3"/>
          <c:order val="3"/>
          <c:tx>
            <c:strRef>
              <c:f>'2.5.'!$F$7</c:f>
              <c:strCache>
                <c:ptCount val="1"/>
                <c:pt idx="0">
                  <c:v>income lag</c:v>
                </c:pt>
              </c:strCache>
            </c:strRef>
          </c:tx>
          <c:spPr>
            <a:solidFill>
              <a:srgbClr val="FF7401"/>
            </a:solidFill>
            <a:ln>
              <a:solidFill>
                <a:schemeClr val="dk1"/>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[160]ábra!$G$63:$G$70</c:f>
              <c:numCache>
                <c:formatCode>General</c:formatCode>
                <c:ptCount val="8"/>
                <c:pt idx="0">
                  <c:v>4.923010362522838E-2</c:v>
                </c:pt>
                <c:pt idx="1">
                  <c:v>0.11851685163499504</c:v>
                </c:pt>
                <c:pt idx="2">
                  <c:v>0.20181477898322317</c:v>
                </c:pt>
                <c:pt idx="3">
                  <c:v>0.29471721834556214</c:v>
                </c:pt>
                <c:pt idx="4">
                  <c:v>0.29870474587421092</c:v>
                </c:pt>
                <c:pt idx="5">
                  <c:v>0.27497914083658054</c:v>
                </c:pt>
                <c:pt idx="6">
                  <c:v>0.23627920748302939</c:v>
                </c:pt>
                <c:pt idx="7">
                  <c:v>0.18654487835335407</c:v>
                </c:pt>
              </c:numCache>
            </c:numRef>
          </c:val>
          <c:extLst>
            <c:ext xmlns:c16="http://schemas.microsoft.com/office/drawing/2014/chart" uri="{C3380CC4-5D6E-409C-BE32-E72D297353CC}">
              <c16:uniqueId val="{00000003-8096-48CD-8E25-BF860338FB31}"/>
            </c:ext>
          </c:extLst>
        </c:ser>
        <c:ser>
          <c:idx val="4"/>
          <c:order val="4"/>
          <c:tx>
            <c:strRef>
              <c:f>'2.5.'!$G$7</c:f>
              <c:strCache>
                <c:ptCount val="1"/>
                <c:pt idx="0">
                  <c:v>employement lag</c:v>
                </c:pt>
              </c:strCache>
            </c:strRef>
          </c:tx>
          <c:spPr>
            <a:solidFill>
              <a:srgbClr val="FFC000"/>
            </a:solidFill>
            <a:ln>
              <a:solidFill>
                <a:schemeClr val="dk1"/>
              </a:solidFill>
            </a:ln>
            <a:effectLst/>
          </c:spPr>
          <c:invertIfNegative val="0"/>
          <c:cat>
            <c:strRef>
              <c:f>[160]ábra!$C$63:$C$70</c:f>
              <c:strCache>
                <c:ptCount val="8"/>
                <c:pt idx="0">
                  <c:v>Q5</c:v>
                </c:pt>
                <c:pt idx="1">
                  <c:v>Q6</c:v>
                </c:pt>
                <c:pt idx="2">
                  <c:v>Q7</c:v>
                </c:pt>
                <c:pt idx="3">
                  <c:v>Q8</c:v>
                </c:pt>
                <c:pt idx="4">
                  <c:v>Q9</c:v>
                </c:pt>
                <c:pt idx="5">
                  <c:v>Q10</c:v>
                </c:pt>
                <c:pt idx="6">
                  <c:v>Q11</c:v>
                </c:pt>
                <c:pt idx="7">
                  <c:v>Q12</c:v>
                </c:pt>
              </c:strCache>
            </c:strRef>
          </c:cat>
          <c:val>
            <c:numRef>
              <c:f>[160]ábra!$H$63:$H$70</c:f>
              <c:numCache>
                <c:formatCode>General</c:formatCode>
                <c:ptCount val="8"/>
                <c:pt idx="0">
                  <c:v>-2.0463630789890888E-14</c:v>
                </c:pt>
                <c:pt idx="1">
                  <c:v>2.5553032641587377E-2</c:v>
                </c:pt>
                <c:pt idx="2">
                  <c:v>4.4382461738689476E-2</c:v>
                </c:pt>
                <c:pt idx="3">
                  <c:v>7.0345063565184773E-2</c:v>
                </c:pt>
                <c:pt idx="4">
                  <c:v>8.9924615406182518E-2</c:v>
                </c:pt>
                <c:pt idx="5">
                  <c:v>8.0997249213478423E-2</c:v>
                </c:pt>
                <c:pt idx="6">
                  <c:v>7.5859306993445452E-2</c:v>
                </c:pt>
                <c:pt idx="7">
                  <c:v>6.0911996505340085E-2</c:v>
                </c:pt>
              </c:numCache>
            </c:numRef>
          </c:val>
          <c:extLst>
            <c:ext xmlns:c16="http://schemas.microsoft.com/office/drawing/2014/chart" uri="{C3380CC4-5D6E-409C-BE32-E72D297353CC}">
              <c16:uniqueId val="{00000004-8096-48CD-8E25-BF860338FB31}"/>
            </c:ext>
          </c:extLst>
        </c:ser>
        <c:dLbls>
          <c:showLegendKey val="0"/>
          <c:showVal val="0"/>
          <c:showCatName val="0"/>
          <c:showSerName val="0"/>
          <c:showPercent val="0"/>
          <c:showBubbleSize val="0"/>
        </c:dLbls>
        <c:gapWidth val="150"/>
        <c:overlap val="100"/>
        <c:axId val="956122584"/>
        <c:axId val="956122912"/>
      </c:barChart>
      <c:lineChart>
        <c:grouping val="standard"/>
        <c:varyColors val="0"/>
        <c:ser>
          <c:idx val="5"/>
          <c:order val="5"/>
          <c:tx>
            <c:strRef>
              <c:f>[160]ábra!$I$57</c:f>
              <c:strCache>
                <c:ptCount val="1"/>
                <c:pt idx="0">
                  <c:v>dPD</c:v>
                </c:pt>
              </c:strCache>
            </c:strRef>
          </c:tx>
          <c:spPr>
            <a:ln w="28575" cap="rnd">
              <a:solidFill>
                <a:schemeClr val="accent6"/>
              </a:solidFill>
              <a:round/>
            </a:ln>
            <a:effectLst/>
          </c:spPr>
          <c:marker>
            <c:symbol val="triangle"/>
            <c:size val="5"/>
            <c:spPr>
              <a:solidFill>
                <a:schemeClr val="accent6"/>
              </a:solidFill>
              <a:ln w="9525">
                <a:solidFill>
                  <a:schemeClr val="dk1"/>
                </a:solidFill>
              </a:ln>
              <a:effectLst/>
            </c:spPr>
          </c:marker>
          <c:cat>
            <c:strRef>
              <c:f>[160]ábra!$C$63:$C$70</c:f>
              <c:strCache>
                <c:ptCount val="8"/>
                <c:pt idx="0">
                  <c:v>Q5</c:v>
                </c:pt>
                <c:pt idx="1">
                  <c:v>Q6</c:v>
                </c:pt>
                <c:pt idx="2">
                  <c:v>Q7</c:v>
                </c:pt>
                <c:pt idx="3">
                  <c:v>Q8</c:v>
                </c:pt>
                <c:pt idx="4">
                  <c:v>Q9</c:v>
                </c:pt>
                <c:pt idx="5">
                  <c:v>Q10</c:v>
                </c:pt>
                <c:pt idx="6">
                  <c:v>Q11</c:v>
                </c:pt>
                <c:pt idx="7">
                  <c:v>Q12</c:v>
                </c:pt>
              </c:strCache>
            </c:strRef>
          </c:cat>
          <c:val>
            <c:numRef>
              <c:f>[160]ábra!$I$63:$I$70</c:f>
              <c:numCache>
                <c:formatCode>General</c:formatCode>
                <c:ptCount val="8"/>
                <c:pt idx="0">
                  <c:v>0.40789976666283506</c:v>
                </c:pt>
                <c:pt idx="1">
                  <c:v>0.56950585089832517</c:v>
                </c:pt>
                <c:pt idx="2">
                  <c:v>0.65088210035754457</c:v>
                </c:pt>
                <c:pt idx="3">
                  <c:v>0.78431400961194297</c:v>
                </c:pt>
                <c:pt idx="4">
                  <c:v>0.60463322251594587</c:v>
                </c:pt>
                <c:pt idx="5">
                  <c:v>0.5286095050174392</c:v>
                </c:pt>
                <c:pt idx="6">
                  <c:v>0.47670433400647744</c:v>
                </c:pt>
                <c:pt idx="7">
                  <c:v>0.38896138774430478</c:v>
                </c:pt>
              </c:numCache>
            </c:numRef>
          </c:val>
          <c:smooth val="0"/>
          <c:extLst>
            <c:ext xmlns:c16="http://schemas.microsoft.com/office/drawing/2014/chart" uri="{C3380CC4-5D6E-409C-BE32-E72D297353CC}">
              <c16:uniqueId val="{00000005-8096-48CD-8E25-BF860338FB31}"/>
            </c:ext>
          </c:extLst>
        </c:ser>
        <c:dLbls>
          <c:showLegendKey val="0"/>
          <c:showVal val="0"/>
          <c:showCatName val="0"/>
          <c:showSerName val="0"/>
          <c:showPercent val="0"/>
          <c:showBubbleSize val="0"/>
        </c:dLbls>
        <c:marker val="1"/>
        <c:smooth val="0"/>
        <c:axId val="1030867496"/>
        <c:axId val="1030866184"/>
      </c:lineChart>
      <c:catAx>
        <c:axId val="956122584"/>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6122912"/>
        <c:crosses val="autoZero"/>
        <c:auto val="1"/>
        <c:lblAlgn val="ctr"/>
        <c:lblOffset val="100"/>
        <c:noMultiLvlLbl val="0"/>
      </c:catAx>
      <c:valAx>
        <c:axId val="95612291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6122584"/>
        <c:crosses val="autoZero"/>
        <c:crossBetween val="between"/>
      </c:valAx>
      <c:valAx>
        <c:axId val="1030866184"/>
        <c:scaling>
          <c:orientation val="minMax"/>
          <c:min val="-0.1"/>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30867496"/>
        <c:crosses val="max"/>
        <c:crossBetween val="between"/>
      </c:valAx>
      <c:catAx>
        <c:axId val="1030867496"/>
        <c:scaling>
          <c:orientation val="minMax"/>
        </c:scaling>
        <c:delete val="1"/>
        <c:axPos val="b"/>
        <c:numFmt formatCode="General" sourceLinked="1"/>
        <c:majorTickMark val="out"/>
        <c:minorTickMark val="none"/>
        <c:tickLblPos val="nextTo"/>
        <c:crossAx val="1030866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5.1567015661503852E-2"/>
          <c:w val="0.88769903762029756"/>
          <c:h val="0.45938934556257388"/>
        </c:manualLayout>
      </c:layout>
      <c:barChart>
        <c:barDir val="col"/>
        <c:grouping val="clustered"/>
        <c:varyColors val="0"/>
        <c:ser>
          <c:idx val="0"/>
          <c:order val="0"/>
          <c:tx>
            <c:strRef>
              <c:f>[161]Munka1!$N$4</c:f>
              <c:strCache>
                <c:ptCount val="1"/>
                <c:pt idx="0">
                  <c:v>Q5</c:v>
                </c:pt>
              </c:strCache>
            </c:strRef>
          </c:tx>
          <c:spPr>
            <a:solidFill>
              <a:srgbClr val="00B0F0"/>
            </a:solidFill>
            <a:ln>
              <a:noFill/>
            </a:ln>
            <a:effectLst/>
          </c:spPr>
          <c:invertIfNegative val="0"/>
          <c:cat>
            <c:strRef>
              <c:f>[161]Munka1!$G$5:$G$25</c:f>
              <c:strCache>
                <c:ptCount val="21"/>
                <c:pt idx="0">
                  <c:v>Mezőgazdaság, erdőgazdálkodás</c:v>
                </c:pt>
                <c:pt idx="1">
                  <c:v>Bányászat, kőfejtés</c:v>
                </c:pt>
                <c:pt idx="2">
                  <c:v>Feldolgozóipar</c:v>
                </c:pt>
                <c:pt idx="3">
                  <c:v>Villamosenergia-, gáz-, gőzellátás</c:v>
                </c:pt>
                <c:pt idx="4">
                  <c:v>Víz, szennyvíz és hulladékgazdálkodás</c:v>
                </c:pt>
                <c:pt idx="5">
                  <c:v>Építőipar</c:v>
                </c:pt>
                <c:pt idx="6">
                  <c:v>Kereskedelem, gépjárműjavítás</c:v>
                </c:pt>
                <c:pt idx="7">
                  <c:v>Szállítás, raktározás</c:v>
                </c:pt>
                <c:pt idx="8">
                  <c:v>Szálláshely, vendéglátás</c:v>
                </c:pt>
                <c:pt idx="9">
                  <c:v>Információ, kommunikáció</c:v>
                </c:pt>
                <c:pt idx="10">
                  <c:v>Pénzügyi, biztosítási tevékenység</c:v>
                </c:pt>
                <c:pt idx="11">
                  <c:v>Ingatlanügyletek</c:v>
                </c:pt>
                <c:pt idx="12">
                  <c:v>Szakmai, tudományos tevékenység</c:v>
                </c:pt>
                <c:pt idx="13">
                  <c:v>Adminisztratív tevékenység</c:v>
                </c:pt>
                <c:pt idx="14">
                  <c:v>Közigazgatás, védelem, TB</c:v>
                </c:pt>
                <c:pt idx="15">
                  <c:v>Oktatás</c:v>
                </c:pt>
                <c:pt idx="16">
                  <c:v>Humán-egészségügyi, szociális ellátás</c:v>
                </c:pt>
                <c:pt idx="17">
                  <c:v>Művészet, szórakoztatás, szabad idő</c:v>
                </c:pt>
                <c:pt idx="18">
                  <c:v>Egyéb szolgáltatás</c:v>
                </c:pt>
                <c:pt idx="19">
                  <c:v>Háztartás munkaadói tevékenysége</c:v>
                </c:pt>
                <c:pt idx="20">
                  <c:v>Területen kívüli szervezet</c:v>
                </c:pt>
              </c:strCache>
            </c:strRef>
          </c:cat>
          <c:val>
            <c:numRef>
              <c:f>[161]Munka1!$N$5:$N$25</c:f>
              <c:numCache>
                <c:formatCode>General</c:formatCode>
                <c:ptCount val="21"/>
                <c:pt idx="0">
                  <c:v>0.97667268174535438</c:v>
                </c:pt>
                <c:pt idx="1">
                  <c:v>0.93439553630485661</c:v>
                </c:pt>
                <c:pt idx="2">
                  <c:v>0.44535261254440939</c:v>
                </c:pt>
                <c:pt idx="3">
                  <c:v>2.4694745065620434</c:v>
                </c:pt>
                <c:pt idx="4">
                  <c:v>1.5006621721528621</c:v>
                </c:pt>
                <c:pt idx="5">
                  <c:v>0.19409423947114665</c:v>
                </c:pt>
                <c:pt idx="6">
                  <c:v>0.31192684580007712</c:v>
                </c:pt>
                <c:pt idx="7">
                  <c:v>0.52493743595188647</c:v>
                </c:pt>
                <c:pt idx="8">
                  <c:v>4.6829158003867145E-2</c:v>
                </c:pt>
                <c:pt idx="9">
                  <c:v>0.10369633597340258</c:v>
                </c:pt>
                <c:pt idx="10">
                  <c:v>0.16641231737631235</c:v>
                </c:pt>
                <c:pt idx="11">
                  <c:v>0.19471191280695815</c:v>
                </c:pt>
                <c:pt idx="12">
                  <c:v>0.16698426566528085</c:v>
                </c:pt>
                <c:pt idx="13">
                  <c:v>0.22691047891428159</c:v>
                </c:pt>
                <c:pt idx="14">
                  <c:v>0.11347655913580686</c:v>
                </c:pt>
                <c:pt idx="15">
                  <c:v>2.7593226967638079E-2</c:v>
                </c:pt>
                <c:pt idx="16">
                  <c:v>3.4595556189000273E-2</c:v>
                </c:pt>
                <c:pt idx="17">
                  <c:v>2.1361811547426699E-2</c:v>
                </c:pt>
                <c:pt idx="18">
                  <c:v>2.2026110467942166E-2</c:v>
                </c:pt>
                <c:pt idx="19">
                  <c:v>1.3412108277681609E-2</c:v>
                </c:pt>
                <c:pt idx="20">
                  <c:v>0</c:v>
                </c:pt>
              </c:numCache>
            </c:numRef>
          </c:val>
          <c:extLst>
            <c:ext xmlns:c16="http://schemas.microsoft.com/office/drawing/2014/chart" uri="{C3380CC4-5D6E-409C-BE32-E72D297353CC}">
              <c16:uniqueId val="{00000000-D4E9-4F38-B923-5FE897E8BBAB}"/>
            </c:ext>
          </c:extLst>
        </c:ser>
        <c:ser>
          <c:idx val="1"/>
          <c:order val="1"/>
          <c:tx>
            <c:strRef>
              <c:f>[161]Munka1!$O$4</c:f>
              <c:strCache>
                <c:ptCount val="1"/>
                <c:pt idx="0">
                  <c:v>Q6</c:v>
                </c:pt>
              </c:strCache>
            </c:strRef>
          </c:tx>
          <c:spPr>
            <a:solidFill>
              <a:srgbClr val="48A0AC"/>
            </a:solidFill>
            <a:ln>
              <a:noFill/>
            </a:ln>
            <a:effectLst/>
          </c:spPr>
          <c:invertIfNegative val="0"/>
          <c:cat>
            <c:strRef>
              <c:f>[161]Munka1!$G$5:$G$25</c:f>
              <c:strCache>
                <c:ptCount val="21"/>
                <c:pt idx="0">
                  <c:v>Mezőgazdaság, erdőgazdálkodás</c:v>
                </c:pt>
                <c:pt idx="1">
                  <c:v>Bányászat, kőfejtés</c:v>
                </c:pt>
                <c:pt idx="2">
                  <c:v>Feldolgozóipar</c:v>
                </c:pt>
                <c:pt idx="3">
                  <c:v>Villamosenergia-, gáz-, gőzellátás</c:v>
                </c:pt>
                <c:pt idx="4">
                  <c:v>Víz, szennyvíz és hulladékgazdálkodás</c:v>
                </c:pt>
                <c:pt idx="5">
                  <c:v>Építőipar</c:v>
                </c:pt>
                <c:pt idx="6">
                  <c:v>Kereskedelem, gépjárműjavítás</c:v>
                </c:pt>
                <c:pt idx="7">
                  <c:v>Szállítás, raktározás</c:v>
                </c:pt>
                <c:pt idx="8">
                  <c:v>Szálláshely, vendéglátás</c:v>
                </c:pt>
                <c:pt idx="9">
                  <c:v>Információ, kommunikáció</c:v>
                </c:pt>
                <c:pt idx="10">
                  <c:v>Pénzügyi, biztosítási tevékenység</c:v>
                </c:pt>
                <c:pt idx="11">
                  <c:v>Ingatlanügyletek</c:v>
                </c:pt>
                <c:pt idx="12">
                  <c:v>Szakmai, tudományos tevékenység</c:v>
                </c:pt>
                <c:pt idx="13">
                  <c:v>Adminisztratív tevékenység</c:v>
                </c:pt>
                <c:pt idx="14">
                  <c:v>Közigazgatás, védelem, TB</c:v>
                </c:pt>
                <c:pt idx="15">
                  <c:v>Oktatás</c:v>
                </c:pt>
                <c:pt idx="16">
                  <c:v>Humán-egészségügyi, szociális ellátás</c:v>
                </c:pt>
                <c:pt idx="17">
                  <c:v>Művészet, szórakoztatás, szabad idő</c:v>
                </c:pt>
                <c:pt idx="18">
                  <c:v>Egyéb szolgáltatás</c:v>
                </c:pt>
                <c:pt idx="19">
                  <c:v>Háztartás munkaadói tevékenysége</c:v>
                </c:pt>
                <c:pt idx="20">
                  <c:v>Területen kívüli szervezet</c:v>
                </c:pt>
              </c:strCache>
            </c:strRef>
          </c:cat>
          <c:val>
            <c:numRef>
              <c:f>[161]Munka1!$O$5:$O$25</c:f>
              <c:numCache>
                <c:formatCode>General</c:formatCode>
                <c:ptCount val="21"/>
                <c:pt idx="0">
                  <c:v>1.3578132404752488</c:v>
                </c:pt>
                <c:pt idx="1">
                  <c:v>1.2990376968140689</c:v>
                </c:pt>
                <c:pt idx="2">
                  <c:v>0.61914875402515446</c:v>
                </c:pt>
                <c:pt idx="3">
                  <c:v>3.4331718749764994</c:v>
                </c:pt>
                <c:pt idx="4">
                  <c:v>2.0862864344564178</c:v>
                </c:pt>
                <c:pt idx="5">
                  <c:v>0.26983833292330145</c:v>
                </c:pt>
                <c:pt idx="6">
                  <c:v>0.43365439538059503</c:v>
                </c:pt>
                <c:pt idx="7">
                  <c:v>0.72979106949408601</c:v>
                </c:pt>
                <c:pt idx="8">
                  <c:v>6.5103951371229929E-2</c:v>
                </c:pt>
                <c:pt idx="9">
                  <c:v>0.14416319879229139</c:v>
                </c:pt>
                <c:pt idx="10">
                  <c:v>0.23135370952316592</c:v>
                </c:pt>
                <c:pt idx="11">
                  <c:v>0.27069704951211254</c:v>
                </c:pt>
                <c:pt idx="12">
                  <c:v>0.23214885714441486</c:v>
                </c:pt>
                <c:pt idx="13">
                  <c:v>0.31546090971009877</c:v>
                </c:pt>
                <c:pt idx="14">
                  <c:v>0.15776009440831684</c:v>
                </c:pt>
                <c:pt idx="15">
                  <c:v>3.8361315540374891E-2</c:v>
                </c:pt>
                <c:pt idx="16">
                  <c:v>4.8096261043244284E-2</c:v>
                </c:pt>
                <c:pt idx="17">
                  <c:v>2.9698128248861505E-2</c:v>
                </c:pt>
                <c:pt idx="18">
                  <c:v>3.0621665772504959E-2</c:v>
                </c:pt>
                <c:pt idx="19">
                  <c:v>1.8646101751898823E-2</c:v>
                </c:pt>
                <c:pt idx="20">
                  <c:v>0</c:v>
                </c:pt>
              </c:numCache>
            </c:numRef>
          </c:val>
          <c:extLst>
            <c:ext xmlns:c16="http://schemas.microsoft.com/office/drawing/2014/chart" uri="{C3380CC4-5D6E-409C-BE32-E72D297353CC}">
              <c16:uniqueId val="{00000001-D4E9-4F38-B923-5FE897E8BBAB}"/>
            </c:ext>
          </c:extLst>
        </c:ser>
        <c:ser>
          <c:idx val="2"/>
          <c:order val="2"/>
          <c:tx>
            <c:strRef>
              <c:f>[161]Munka1!$P$4</c:f>
              <c:strCache>
                <c:ptCount val="1"/>
                <c:pt idx="0">
                  <c:v>Q7</c:v>
                </c:pt>
              </c:strCache>
            </c:strRef>
          </c:tx>
          <c:spPr>
            <a:solidFill>
              <a:srgbClr val="C00000"/>
            </a:solidFill>
            <a:ln>
              <a:noFill/>
            </a:ln>
            <a:effectLst/>
          </c:spPr>
          <c:invertIfNegative val="0"/>
          <c:cat>
            <c:strRef>
              <c:f>[161]Munka1!$G$5:$G$25</c:f>
              <c:strCache>
                <c:ptCount val="21"/>
                <c:pt idx="0">
                  <c:v>Mezőgazdaság, erdőgazdálkodás</c:v>
                </c:pt>
                <c:pt idx="1">
                  <c:v>Bányászat, kőfejtés</c:v>
                </c:pt>
                <c:pt idx="2">
                  <c:v>Feldolgozóipar</c:v>
                </c:pt>
                <c:pt idx="3">
                  <c:v>Villamosenergia-, gáz-, gőzellátás</c:v>
                </c:pt>
                <c:pt idx="4">
                  <c:v>Víz, szennyvíz és hulladékgazdálkodás</c:v>
                </c:pt>
                <c:pt idx="5">
                  <c:v>Építőipar</c:v>
                </c:pt>
                <c:pt idx="6">
                  <c:v>Kereskedelem, gépjárműjavítás</c:v>
                </c:pt>
                <c:pt idx="7">
                  <c:v>Szállítás, raktározás</c:v>
                </c:pt>
                <c:pt idx="8">
                  <c:v>Szálláshely, vendéglátás</c:v>
                </c:pt>
                <c:pt idx="9">
                  <c:v>Információ, kommunikáció</c:v>
                </c:pt>
                <c:pt idx="10">
                  <c:v>Pénzügyi, biztosítási tevékenység</c:v>
                </c:pt>
                <c:pt idx="11">
                  <c:v>Ingatlanügyletek</c:v>
                </c:pt>
                <c:pt idx="12">
                  <c:v>Szakmai, tudományos tevékenység</c:v>
                </c:pt>
                <c:pt idx="13">
                  <c:v>Adminisztratív tevékenység</c:v>
                </c:pt>
                <c:pt idx="14">
                  <c:v>Közigazgatás, védelem, TB</c:v>
                </c:pt>
                <c:pt idx="15">
                  <c:v>Oktatás</c:v>
                </c:pt>
                <c:pt idx="16">
                  <c:v>Humán-egészségügyi, szociális ellátás</c:v>
                </c:pt>
                <c:pt idx="17">
                  <c:v>Művészet, szórakoztatás, szabad idő</c:v>
                </c:pt>
                <c:pt idx="18">
                  <c:v>Egyéb szolgáltatás</c:v>
                </c:pt>
                <c:pt idx="19">
                  <c:v>Háztartás munkaadói tevékenysége</c:v>
                </c:pt>
                <c:pt idx="20">
                  <c:v>Területen kívüli szervezet</c:v>
                </c:pt>
              </c:strCache>
            </c:strRef>
          </c:cat>
          <c:val>
            <c:numRef>
              <c:f>[161]Munka1!$P$5:$P$25</c:f>
              <c:numCache>
                <c:formatCode>General</c:formatCode>
                <c:ptCount val="21"/>
                <c:pt idx="0">
                  <c:v>1.5483835198401961</c:v>
                </c:pt>
                <c:pt idx="1">
                  <c:v>1.4813587770686754</c:v>
                </c:pt>
                <c:pt idx="2">
                  <c:v>0.70604682476552716</c:v>
                </c:pt>
                <c:pt idx="3">
                  <c:v>3.9150205591837275</c:v>
                </c:pt>
                <c:pt idx="4">
                  <c:v>2.3790985656081962</c:v>
                </c:pt>
                <c:pt idx="5">
                  <c:v>0.30771037964937886</c:v>
                </c:pt>
                <c:pt idx="6">
                  <c:v>0.49451817017085409</c:v>
                </c:pt>
                <c:pt idx="7">
                  <c:v>0.83221788626518589</c:v>
                </c:pt>
                <c:pt idx="8">
                  <c:v>7.4241348054911338E-2</c:v>
                </c:pt>
                <c:pt idx="9">
                  <c:v>0.16439663020173581</c:v>
                </c:pt>
                <c:pt idx="10">
                  <c:v>0.26382440559659276</c:v>
                </c:pt>
                <c:pt idx="11">
                  <c:v>0.30868961786468979</c:v>
                </c:pt>
                <c:pt idx="12">
                  <c:v>0.26473115288398186</c:v>
                </c:pt>
                <c:pt idx="13">
                  <c:v>0.35973612510800745</c:v>
                </c:pt>
                <c:pt idx="14">
                  <c:v>0.17990186204457187</c:v>
                </c:pt>
                <c:pt idx="15">
                  <c:v>4.3745359826743296E-2</c:v>
                </c:pt>
                <c:pt idx="16">
                  <c:v>5.484661347036629E-2</c:v>
                </c:pt>
                <c:pt idx="17">
                  <c:v>3.3866286599578917E-2</c:v>
                </c:pt>
                <c:pt idx="18">
                  <c:v>3.491944342478636E-2</c:v>
                </c:pt>
                <c:pt idx="19">
                  <c:v>2.1263098489007429E-2</c:v>
                </c:pt>
                <c:pt idx="20">
                  <c:v>0</c:v>
                </c:pt>
              </c:numCache>
            </c:numRef>
          </c:val>
          <c:extLst>
            <c:ext xmlns:c16="http://schemas.microsoft.com/office/drawing/2014/chart" uri="{C3380CC4-5D6E-409C-BE32-E72D297353CC}">
              <c16:uniqueId val="{00000002-D4E9-4F38-B923-5FE897E8BBAB}"/>
            </c:ext>
          </c:extLst>
        </c:ser>
        <c:ser>
          <c:idx val="3"/>
          <c:order val="3"/>
          <c:tx>
            <c:strRef>
              <c:f>[161]Munka1!$Q$4</c:f>
              <c:strCache>
                <c:ptCount val="1"/>
                <c:pt idx="0">
                  <c:v>Q8</c:v>
                </c:pt>
              </c:strCache>
            </c:strRef>
          </c:tx>
          <c:spPr>
            <a:solidFill>
              <a:srgbClr val="FF7401"/>
            </a:solidFill>
            <a:ln>
              <a:noFill/>
            </a:ln>
            <a:effectLst/>
          </c:spPr>
          <c:invertIfNegative val="0"/>
          <c:cat>
            <c:strRef>
              <c:f>[161]Munka1!$G$5:$G$25</c:f>
              <c:strCache>
                <c:ptCount val="21"/>
                <c:pt idx="0">
                  <c:v>Mezőgazdaság, erdőgazdálkodás</c:v>
                </c:pt>
                <c:pt idx="1">
                  <c:v>Bányászat, kőfejtés</c:v>
                </c:pt>
                <c:pt idx="2">
                  <c:v>Feldolgozóipar</c:v>
                </c:pt>
                <c:pt idx="3">
                  <c:v>Villamosenergia-, gáz-, gőzellátás</c:v>
                </c:pt>
                <c:pt idx="4">
                  <c:v>Víz, szennyvíz és hulladékgazdálkodás</c:v>
                </c:pt>
                <c:pt idx="5">
                  <c:v>Építőipar</c:v>
                </c:pt>
                <c:pt idx="6">
                  <c:v>Kereskedelem, gépjárműjavítás</c:v>
                </c:pt>
                <c:pt idx="7">
                  <c:v>Szállítás, raktározás</c:v>
                </c:pt>
                <c:pt idx="8">
                  <c:v>Szálláshely, vendéglátás</c:v>
                </c:pt>
                <c:pt idx="9">
                  <c:v>Információ, kommunikáció</c:v>
                </c:pt>
                <c:pt idx="10">
                  <c:v>Pénzügyi, biztosítási tevékenység</c:v>
                </c:pt>
                <c:pt idx="11">
                  <c:v>Ingatlanügyletek</c:v>
                </c:pt>
                <c:pt idx="12">
                  <c:v>Szakmai, tudományos tevékenység</c:v>
                </c:pt>
                <c:pt idx="13">
                  <c:v>Adminisztratív tevékenység</c:v>
                </c:pt>
                <c:pt idx="14">
                  <c:v>Közigazgatás, védelem, TB</c:v>
                </c:pt>
                <c:pt idx="15">
                  <c:v>Oktatás</c:v>
                </c:pt>
                <c:pt idx="16">
                  <c:v>Humán-egészségügyi, szociális ellátás</c:v>
                </c:pt>
                <c:pt idx="17">
                  <c:v>Művészet, szórakoztatás, szabad idő</c:v>
                </c:pt>
                <c:pt idx="18">
                  <c:v>Egyéb szolgáltatás</c:v>
                </c:pt>
                <c:pt idx="19">
                  <c:v>Háztartás munkaadói tevékenysége</c:v>
                </c:pt>
                <c:pt idx="20">
                  <c:v>Területen kívüli szervezet</c:v>
                </c:pt>
              </c:strCache>
            </c:strRef>
          </c:cat>
          <c:val>
            <c:numRef>
              <c:f>[161]Munka1!$Q$5:$Q$25</c:f>
              <c:numCache>
                <c:formatCode>General</c:formatCode>
                <c:ptCount val="21"/>
                <c:pt idx="0">
                  <c:v>1.8580602238082353</c:v>
                </c:pt>
                <c:pt idx="1">
                  <c:v>1.7776305324824104</c:v>
                </c:pt>
                <c:pt idx="2">
                  <c:v>0.84725618971863248</c:v>
                </c:pt>
                <c:pt idx="3">
                  <c:v>4.6980246710204732</c:v>
                </c:pt>
                <c:pt idx="4">
                  <c:v>2.8549182787298353</c:v>
                </c:pt>
                <c:pt idx="5">
                  <c:v>0.36925245557925462</c:v>
                </c:pt>
                <c:pt idx="6">
                  <c:v>0.59342180420502488</c:v>
                </c:pt>
                <c:pt idx="7">
                  <c:v>0.99866146351822305</c:v>
                </c:pt>
                <c:pt idx="8">
                  <c:v>8.90896176658936E-2</c:v>
                </c:pt>
                <c:pt idx="9">
                  <c:v>0.19727595624208297</c:v>
                </c:pt>
                <c:pt idx="10">
                  <c:v>0.3165892867159113</c:v>
                </c:pt>
                <c:pt idx="11">
                  <c:v>0.37042754143762774</c:v>
                </c:pt>
                <c:pt idx="12">
                  <c:v>0.31767738346077828</c:v>
                </c:pt>
                <c:pt idx="13">
                  <c:v>0.4316833501296089</c:v>
                </c:pt>
                <c:pt idx="14">
                  <c:v>0.21588223445348625</c:v>
                </c:pt>
                <c:pt idx="15">
                  <c:v>5.2494431792091956E-2</c:v>
                </c:pt>
                <c:pt idx="16">
                  <c:v>6.5815936164439551E-2</c:v>
                </c:pt>
                <c:pt idx="17">
                  <c:v>4.0639543919494696E-2</c:v>
                </c:pt>
                <c:pt idx="18">
                  <c:v>4.1903332109743632E-2</c:v>
                </c:pt>
                <c:pt idx="19">
                  <c:v>2.5515718186808915E-2</c:v>
                </c:pt>
                <c:pt idx="20">
                  <c:v>0</c:v>
                </c:pt>
              </c:numCache>
            </c:numRef>
          </c:val>
          <c:extLst>
            <c:ext xmlns:c16="http://schemas.microsoft.com/office/drawing/2014/chart" uri="{C3380CC4-5D6E-409C-BE32-E72D297353CC}">
              <c16:uniqueId val="{00000003-D4E9-4F38-B923-5FE897E8BBAB}"/>
            </c:ext>
          </c:extLst>
        </c:ser>
        <c:ser>
          <c:idx val="4"/>
          <c:order val="4"/>
          <c:tx>
            <c:strRef>
              <c:f>[161]Munka1!$R$4</c:f>
              <c:strCache>
                <c:ptCount val="1"/>
              </c:strCache>
            </c:strRef>
          </c:tx>
          <c:spPr>
            <a:noFill/>
            <a:ln>
              <a:noFill/>
            </a:ln>
            <a:effectLst/>
          </c:spPr>
          <c:invertIfNegative val="0"/>
          <c:cat>
            <c:strRef>
              <c:f>[161]Munka1!$H$5:$H$25</c:f>
              <c:strCache>
                <c:ptCount val="21"/>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strCache>
            </c:strRef>
          </c:cat>
          <c:val>
            <c:numRef>
              <c:f>[161]Munka1!$R$5:$R$25</c:f>
              <c:numCache>
                <c:formatCode>General</c:formatCode>
                <c:ptCount val="21"/>
                <c:pt idx="0">
                  <c:v>4</c:v>
                </c:pt>
              </c:numCache>
            </c:numRef>
          </c:val>
          <c:extLst>
            <c:ext xmlns:c16="http://schemas.microsoft.com/office/drawing/2014/chart" uri="{C3380CC4-5D6E-409C-BE32-E72D297353CC}">
              <c16:uniqueId val="{00000004-D4E9-4F38-B923-5FE897E8BBAB}"/>
            </c:ext>
          </c:extLst>
        </c:ser>
        <c:dLbls>
          <c:showLegendKey val="0"/>
          <c:showVal val="0"/>
          <c:showCatName val="0"/>
          <c:showSerName val="0"/>
          <c:showPercent val="0"/>
          <c:showBubbleSize val="0"/>
        </c:dLbls>
        <c:gapWidth val="219"/>
        <c:axId val="1066652872"/>
        <c:axId val="1066652216"/>
      </c:barChart>
      <c:barChart>
        <c:barDir val="col"/>
        <c:grouping val="clustered"/>
        <c:varyColors val="0"/>
        <c:ser>
          <c:idx val="5"/>
          <c:order val="5"/>
          <c:tx>
            <c:strRef>
              <c:f>[161]Munka1!$R$4</c:f>
              <c:strCache>
                <c:ptCount val="1"/>
              </c:strCache>
            </c:strRef>
          </c:tx>
          <c:spPr>
            <a:noFill/>
            <a:ln>
              <a:noFill/>
            </a:ln>
            <a:effectLst/>
          </c:spPr>
          <c:invertIfNegative val="0"/>
          <c:val>
            <c:numRef>
              <c:f>[161]Munka1!$R$5:$R$25</c:f>
              <c:numCache>
                <c:formatCode>General</c:formatCode>
                <c:ptCount val="21"/>
                <c:pt idx="0">
                  <c:v>4</c:v>
                </c:pt>
              </c:numCache>
            </c:numRef>
          </c:val>
          <c:extLst>
            <c:ext xmlns:c16="http://schemas.microsoft.com/office/drawing/2014/chart" uri="{C3380CC4-5D6E-409C-BE32-E72D297353CC}">
              <c16:uniqueId val="{00000005-D4E9-4F38-B923-5FE897E8BBAB}"/>
            </c:ext>
          </c:extLst>
        </c:ser>
        <c:dLbls>
          <c:showLegendKey val="0"/>
          <c:showVal val="0"/>
          <c:showCatName val="0"/>
          <c:showSerName val="0"/>
          <c:showPercent val="0"/>
          <c:showBubbleSize val="0"/>
        </c:dLbls>
        <c:gapWidth val="219"/>
        <c:axId val="1507716808"/>
        <c:axId val="1507713528"/>
      </c:barChart>
      <c:catAx>
        <c:axId val="1066652872"/>
        <c:scaling>
          <c:orientation val="minMax"/>
        </c:scaling>
        <c:delete val="0"/>
        <c:axPos val="b"/>
        <c:numFmt formatCode="General" sourceLinked="1"/>
        <c:majorTickMark val="none"/>
        <c:minorTickMark val="none"/>
        <c:tickLblPos val="low"/>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66652216"/>
        <c:crosses val="autoZero"/>
        <c:auto val="1"/>
        <c:lblAlgn val="ctr"/>
        <c:lblOffset val="100"/>
        <c:noMultiLvlLbl val="0"/>
      </c:catAx>
      <c:valAx>
        <c:axId val="106665221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66652872"/>
        <c:crosses val="autoZero"/>
        <c:crossBetween val="between"/>
      </c:valAx>
      <c:valAx>
        <c:axId val="1507713528"/>
        <c:scaling>
          <c:orientation val="minMax"/>
          <c:max val="5"/>
        </c:scaling>
        <c:delete val="0"/>
        <c:axPos val="r"/>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507716808"/>
        <c:crosses val="max"/>
        <c:crossBetween val="between"/>
      </c:valAx>
      <c:catAx>
        <c:axId val="1507716808"/>
        <c:scaling>
          <c:orientation val="minMax"/>
        </c:scaling>
        <c:delete val="1"/>
        <c:axPos val="b"/>
        <c:majorTickMark val="out"/>
        <c:minorTickMark val="none"/>
        <c:tickLblPos val="nextTo"/>
        <c:crossAx val="1507713528"/>
        <c:crosses val="autoZero"/>
        <c:auto val="1"/>
        <c:lblAlgn val="ctr"/>
        <c:lblOffset val="100"/>
        <c:noMultiLvlLbl val="0"/>
      </c:catAx>
      <c:spPr>
        <a:noFill/>
        <a:ln>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5.8412105757622922E-2"/>
          <c:w val="0.85436570428696412"/>
          <c:h val="0.45232853214711322"/>
        </c:manualLayout>
      </c:layout>
      <c:barChart>
        <c:barDir val="col"/>
        <c:grouping val="clustered"/>
        <c:varyColors val="0"/>
        <c:ser>
          <c:idx val="0"/>
          <c:order val="0"/>
          <c:tx>
            <c:strRef>
              <c:f>'[162]3. ábra'!$E$8</c:f>
              <c:strCache>
                <c:ptCount val="1"/>
                <c:pt idx="0">
                  <c:v>Q5</c:v>
                </c:pt>
              </c:strCache>
            </c:strRef>
          </c:tx>
          <c:spPr>
            <a:solidFill>
              <a:srgbClr val="00B0F0"/>
            </a:solidFill>
            <a:ln>
              <a:noFill/>
            </a:ln>
            <a:effectLst/>
          </c:spPr>
          <c:invertIfNegative val="0"/>
          <c:cat>
            <c:strRef>
              <c:f>'[162]3. ábra'!$B$9:$B$29</c:f>
              <c:strCache>
                <c:ptCount val="21"/>
                <c:pt idx="0">
                  <c:v>Agriculture, forestry, fishing</c:v>
                </c:pt>
                <c:pt idx="1">
                  <c:v>Mining and quarrying</c:v>
                </c:pt>
                <c:pt idx="2">
                  <c:v>Manufacturing</c:v>
                </c:pt>
                <c:pt idx="3">
                  <c:v>Electricity, gas and steam supply</c:v>
                </c:pt>
                <c:pt idx="4">
                  <c:v>Water, sewerage, waste management</c:v>
                </c:pt>
                <c:pt idx="5">
                  <c:v>Construction industry</c:v>
                </c:pt>
                <c:pt idx="6">
                  <c:v>Trade and repair of vehicles</c:v>
                </c:pt>
                <c:pt idx="7">
                  <c:v>Transportation and storage</c:v>
                </c:pt>
                <c:pt idx="8">
                  <c:v>Accommodation and food service</c:v>
                </c:pt>
                <c:pt idx="9">
                  <c:v>Information and communication</c:v>
                </c:pt>
                <c:pt idx="10">
                  <c:v>Financial and insurance activities</c:v>
                </c:pt>
                <c:pt idx="11">
                  <c:v>Real estate activities</c:v>
                </c:pt>
                <c:pt idx="12">
                  <c:v>Professional, scientific activities</c:v>
                </c:pt>
                <c:pt idx="13">
                  <c:v>Administrative, support services</c:v>
                </c:pt>
                <c:pt idx="14">
                  <c:v>Public admin., defence, social security</c:v>
                </c:pt>
                <c:pt idx="15">
                  <c:v>Education</c:v>
                </c:pt>
                <c:pt idx="16">
                  <c:v>Human health and social work</c:v>
                </c:pt>
                <c:pt idx="17">
                  <c:v>Arts, entertainment and recreation</c:v>
                </c:pt>
                <c:pt idx="18">
                  <c:v>Other services</c:v>
                </c:pt>
                <c:pt idx="19">
                  <c:v>Activities of households for own use</c:v>
                </c:pt>
                <c:pt idx="20">
                  <c:v>Extraterritorial organisation</c:v>
                </c:pt>
              </c:strCache>
            </c:strRef>
          </c:cat>
          <c:val>
            <c:numRef>
              <c:f>'[162]3. ábra'!$E$9:$E$29</c:f>
              <c:numCache>
                <c:formatCode>General</c:formatCode>
                <c:ptCount val="21"/>
                <c:pt idx="0">
                  <c:v>0.97667268174535438</c:v>
                </c:pt>
                <c:pt idx="1">
                  <c:v>0.93439553630485661</c:v>
                </c:pt>
                <c:pt idx="2">
                  <c:v>0.44535261254440939</c:v>
                </c:pt>
                <c:pt idx="3">
                  <c:v>2.4694745065620434</c:v>
                </c:pt>
                <c:pt idx="4">
                  <c:v>1.5006621721528621</c:v>
                </c:pt>
                <c:pt idx="5">
                  <c:v>0.19409423947114665</c:v>
                </c:pt>
                <c:pt idx="6">
                  <c:v>0.31192684580007712</c:v>
                </c:pt>
                <c:pt idx="7">
                  <c:v>0.52493743595188647</c:v>
                </c:pt>
                <c:pt idx="8">
                  <c:v>4.6829158003867145E-2</c:v>
                </c:pt>
                <c:pt idx="9">
                  <c:v>0.10369633597340258</c:v>
                </c:pt>
                <c:pt idx="10">
                  <c:v>0.16641231737631235</c:v>
                </c:pt>
                <c:pt idx="11">
                  <c:v>0.19471191280695815</c:v>
                </c:pt>
                <c:pt idx="12">
                  <c:v>0.16698426566528085</c:v>
                </c:pt>
                <c:pt idx="13">
                  <c:v>0.22691047891428159</c:v>
                </c:pt>
                <c:pt idx="14">
                  <c:v>0.11347655913580686</c:v>
                </c:pt>
                <c:pt idx="15">
                  <c:v>2.7593226967638079E-2</c:v>
                </c:pt>
                <c:pt idx="16">
                  <c:v>3.4595556189000273E-2</c:v>
                </c:pt>
                <c:pt idx="17">
                  <c:v>2.1361811547426699E-2</c:v>
                </c:pt>
                <c:pt idx="18">
                  <c:v>2.2026110467942166E-2</c:v>
                </c:pt>
                <c:pt idx="19">
                  <c:v>1.3412108277681609E-2</c:v>
                </c:pt>
                <c:pt idx="20">
                  <c:v>0</c:v>
                </c:pt>
              </c:numCache>
            </c:numRef>
          </c:val>
          <c:extLst>
            <c:ext xmlns:c16="http://schemas.microsoft.com/office/drawing/2014/chart" uri="{C3380CC4-5D6E-409C-BE32-E72D297353CC}">
              <c16:uniqueId val="{00000000-A4D6-46FE-999C-6E9C314CC48C}"/>
            </c:ext>
          </c:extLst>
        </c:ser>
        <c:ser>
          <c:idx val="1"/>
          <c:order val="1"/>
          <c:tx>
            <c:strRef>
              <c:f>'[162]3. ábra'!$F$8</c:f>
              <c:strCache>
                <c:ptCount val="1"/>
                <c:pt idx="0">
                  <c:v>Q6</c:v>
                </c:pt>
              </c:strCache>
            </c:strRef>
          </c:tx>
          <c:spPr>
            <a:solidFill>
              <a:srgbClr val="48A0AC"/>
            </a:solidFill>
            <a:ln>
              <a:noFill/>
            </a:ln>
            <a:effectLst/>
          </c:spPr>
          <c:invertIfNegative val="0"/>
          <c:cat>
            <c:strRef>
              <c:f>'[162]3. ábra'!$B$9:$B$29</c:f>
              <c:strCache>
                <c:ptCount val="21"/>
                <c:pt idx="0">
                  <c:v>Agriculture, forestry, fishing</c:v>
                </c:pt>
                <c:pt idx="1">
                  <c:v>Mining and quarrying</c:v>
                </c:pt>
                <c:pt idx="2">
                  <c:v>Manufacturing</c:v>
                </c:pt>
                <c:pt idx="3">
                  <c:v>Electricity, gas and steam supply</c:v>
                </c:pt>
                <c:pt idx="4">
                  <c:v>Water, sewerage, waste management</c:v>
                </c:pt>
                <c:pt idx="5">
                  <c:v>Construction industry</c:v>
                </c:pt>
                <c:pt idx="6">
                  <c:v>Trade and repair of vehicles</c:v>
                </c:pt>
                <c:pt idx="7">
                  <c:v>Transportation and storage</c:v>
                </c:pt>
                <c:pt idx="8">
                  <c:v>Accommodation and food service</c:v>
                </c:pt>
                <c:pt idx="9">
                  <c:v>Information and communication</c:v>
                </c:pt>
                <c:pt idx="10">
                  <c:v>Financial and insurance activities</c:v>
                </c:pt>
                <c:pt idx="11">
                  <c:v>Real estate activities</c:v>
                </c:pt>
                <c:pt idx="12">
                  <c:v>Professional, scientific activities</c:v>
                </c:pt>
                <c:pt idx="13">
                  <c:v>Administrative, support services</c:v>
                </c:pt>
                <c:pt idx="14">
                  <c:v>Public admin., defence, social security</c:v>
                </c:pt>
                <c:pt idx="15">
                  <c:v>Education</c:v>
                </c:pt>
                <c:pt idx="16">
                  <c:v>Human health and social work</c:v>
                </c:pt>
                <c:pt idx="17">
                  <c:v>Arts, entertainment and recreation</c:v>
                </c:pt>
                <c:pt idx="18">
                  <c:v>Other services</c:v>
                </c:pt>
                <c:pt idx="19">
                  <c:v>Activities of households for own use</c:v>
                </c:pt>
                <c:pt idx="20">
                  <c:v>Extraterritorial organisation</c:v>
                </c:pt>
              </c:strCache>
            </c:strRef>
          </c:cat>
          <c:val>
            <c:numRef>
              <c:f>'[162]3. ábra'!$F$9:$F$29</c:f>
              <c:numCache>
                <c:formatCode>General</c:formatCode>
                <c:ptCount val="21"/>
                <c:pt idx="0">
                  <c:v>1.3578132404752488</c:v>
                </c:pt>
                <c:pt idx="1">
                  <c:v>1.2990376968140689</c:v>
                </c:pt>
                <c:pt idx="2">
                  <c:v>0.61914875402515446</c:v>
                </c:pt>
                <c:pt idx="3">
                  <c:v>3.4331718749764994</c:v>
                </c:pt>
                <c:pt idx="4">
                  <c:v>2.0862864344564178</c:v>
                </c:pt>
                <c:pt idx="5">
                  <c:v>0.26983833292330145</c:v>
                </c:pt>
                <c:pt idx="6">
                  <c:v>0.43365439538059503</c:v>
                </c:pt>
                <c:pt idx="7">
                  <c:v>0.72979106949408601</c:v>
                </c:pt>
                <c:pt idx="8">
                  <c:v>6.5103951371229929E-2</c:v>
                </c:pt>
                <c:pt idx="9">
                  <c:v>0.14416319879229139</c:v>
                </c:pt>
                <c:pt idx="10">
                  <c:v>0.23135370952316592</c:v>
                </c:pt>
                <c:pt idx="11">
                  <c:v>0.27069704951211254</c:v>
                </c:pt>
                <c:pt idx="12">
                  <c:v>0.23214885714441486</c:v>
                </c:pt>
                <c:pt idx="13">
                  <c:v>0.31546090971009877</c:v>
                </c:pt>
                <c:pt idx="14">
                  <c:v>0.15776009440831684</c:v>
                </c:pt>
                <c:pt idx="15">
                  <c:v>3.8361315540374891E-2</c:v>
                </c:pt>
                <c:pt idx="16">
                  <c:v>4.8096261043244284E-2</c:v>
                </c:pt>
                <c:pt idx="17">
                  <c:v>2.9698128248861505E-2</c:v>
                </c:pt>
                <c:pt idx="18">
                  <c:v>3.0621665772504959E-2</c:v>
                </c:pt>
                <c:pt idx="19">
                  <c:v>1.8646101751898823E-2</c:v>
                </c:pt>
                <c:pt idx="20">
                  <c:v>0</c:v>
                </c:pt>
              </c:numCache>
            </c:numRef>
          </c:val>
          <c:extLst>
            <c:ext xmlns:c16="http://schemas.microsoft.com/office/drawing/2014/chart" uri="{C3380CC4-5D6E-409C-BE32-E72D297353CC}">
              <c16:uniqueId val="{00000001-A4D6-46FE-999C-6E9C314CC48C}"/>
            </c:ext>
          </c:extLst>
        </c:ser>
        <c:ser>
          <c:idx val="2"/>
          <c:order val="2"/>
          <c:tx>
            <c:strRef>
              <c:f>'[162]3. ábra'!$G$8</c:f>
              <c:strCache>
                <c:ptCount val="1"/>
                <c:pt idx="0">
                  <c:v>Q7</c:v>
                </c:pt>
              </c:strCache>
            </c:strRef>
          </c:tx>
          <c:spPr>
            <a:solidFill>
              <a:srgbClr val="C00000"/>
            </a:solidFill>
            <a:ln>
              <a:noFill/>
            </a:ln>
            <a:effectLst/>
          </c:spPr>
          <c:invertIfNegative val="0"/>
          <c:cat>
            <c:strRef>
              <c:f>'[162]3. ábra'!$B$9:$B$29</c:f>
              <c:strCache>
                <c:ptCount val="21"/>
                <c:pt idx="0">
                  <c:v>Agriculture, forestry, fishing</c:v>
                </c:pt>
                <c:pt idx="1">
                  <c:v>Mining and quarrying</c:v>
                </c:pt>
                <c:pt idx="2">
                  <c:v>Manufacturing</c:v>
                </c:pt>
                <c:pt idx="3">
                  <c:v>Electricity, gas and steam supply</c:v>
                </c:pt>
                <c:pt idx="4">
                  <c:v>Water, sewerage, waste management</c:v>
                </c:pt>
                <c:pt idx="5">
                  <c:v>Construction industry</c:v>
                </c:pt>
                <c:pt idx="6">
                  <c:v>Trade and repair of vehicles</c:v>
                </c:pt>
                <c:pt idx="7">
                  <c:v>Transportation and storage</c:v>
                </c:pt>
                <c:pt idx="8">
                  <c:v>Accommodation and food service</c:v>
                </c:pt>
                <c:pt idx="9">
                  <c:v>Information and communication</c:v>
                </c:pt>
                <c:pt idx="10">
                  <c:v>Financial and insurance activities</c:v>
                </c:pt>
                <c:pt idx="11">
                  <c:v>Real estate activities</c:v>
                </c:pt>
                <c:pt idx="12">
                  <c:v>Professional, scientific activities</c:v>
                </c:pt>
                <c:pt idx="13">
                  <c:v>Administrative, support services</c:v>
                </c:pt>
                <c:pt idx="14">
                  <c:v>Public admin., defence, social security</c:v>
                </c:pt>
                <c:pt idx="15">
                  <c:v>Education</c:v>
                </c:pt>
                <c:pt idx="16">
                  <c:v>Human health and social work</c:v>
                </c:pt>
                <c:pt idx="17">
                  <c:v>Arts, entertainment and recreation</c:v>
                </c:pt>
                <c:pt idx="18">
                  <c:v>Other services</c:v>
                </c:pt>
                <c:pt idx="19">
                  <c:v>Activities of households for own use</c:v>
                </c:pt>
                <c:pt idx="20">
                  <c:v>Extraterritorial organisation</c:v>
                </c:pt>
              </c:strCache>
            </c:strRef>
          </c:cat>
          <c:val>
            <c:numRef>
              <c:f>'[162]3. ábra'!$G$9:$G$29</c:f>
              <c:numCache>
                <c:formatCode>General</c:formatCode>
                <c:ptCount val="21"/>
                <c:pt idx="0">
                  <c:v>1.5483835198401961</c:v>
                </c:pt>
                <c:pt idx="1">
                  <c:v>1.4813587770686754</c:v>
                </c:pt>
                <c:pt idx="2">
                  <c:v>0.70604682476552716</c:v>
                </c:pt>
                <c:pt idx="3">
                  <c:v>3.9150205591837275</c:v>
                </c:pt>
                <c:pt idx="4">
                  <c:v>2.3790985656081962</c:v>
                </c:pt>
                <c:pt idx="5">
                  <c:v>0.30771037964937886</c:v>
                </c:pt>
                <c:pt idx="6">
                  <c:v>0.49451817017085409</c:v>
                </c:pt>
                <c:pt idx="7">
                  <c:v>0.83221788626518589</c:v>
                </c:pt>
                <c:pt idx="8">
                  <c:v>7.4241348054911338E-2</c:v>
                </c:pt>
                <c:pt idx="9">
                  <c:v>0.16439663020173581</c:v>
                </c:pt>
                <c:pt idx="10">
                  <c:v>0.26382440559659276</c:v>
                </c:pt>
                <c:pt idx="11">
                  <c:v>0.30868961786468979</c:v>
                </c:pt>
                <c:pt idx="12">
                  <c:v>0.26473115288398186</c:v>
                </c:pt>
                <c:pt idx="13">
                  <c:v>0.35973612510800745</c:v>
                </c:pt>
                <c:pt idx="14">
                  <c:v>0.17990186204457187</c:v>
                </c:pt>
                <c:pt idx="15">
                  <c:v>4.3745359826743296E-2</c:v>
                </c:pt>
                <c:pt idx="16">
                  <c:v>5.484661347036629E-2</c:v>
                </c:pt>
                <c:pt idx="17">
                  <c:v>3.3866286599578917E-2</c:v>
                </c:pt>
                <c:pt idx="18">
                  <c:v>3.491944342478636E-2</c:v>
                </c:pt>
                <c:pt idx="19">
                  <c:v>2.1263098489007429E-2</c:v>
                </c:pt>
                <c:pt idx="20">
                  <c:v>0</c:v>
                </c:pt>
              </c:numCache>
            </c:numRef>
          </c:val>
          <c:extLst>
            <c:ext xmlns:c16="http://schemas.microsoft.com/office/drawing/2014/chart" uri="{C3380CC4-5D6E-409C-BE32-E72D297353CC}">
              <c16:uniqueId val="{00000002-A4D6-46FE-999C-6E9C314CC48C}"/>
            </c:ext>
          </c:extLst>
        </c:ser>
        <c:ser>
          <c:idx val="3"/>
          <c:order val="3"/>
          <c:tx>
            <c:strRef>
              <c:f>'[162]3. ábra'!$H$8</c:f>
              <c:strCache>
                <c:ptCount val="1"/>
                <c:pt idx="0">
                  <c:v>Q8</c:v>
                </c:pt>
              </c:strCache>
            </c:strRef>
          </c:tx>
          <c:spPr>
            <a:solidFill>
              <a:srgbClr val="FF7401"/>
            </a:solidFill>
            <a:ln>
              <a:noFill/>
            </a:ln>
            <a:effectLst/>
          </c:spPr>
          <c:invertIfNegative val="0"/>
          <c:cat>
            <c:strRef>
              <c:f>'[162]3. ábra'!$B$9:$B$29</c:f>
              <c:strCache>
                <c:ptCount val="21"/>
                <c:pt idx="0">
                  <c:v>Agriculture, forestry, fishing</c:v>
                </c:pt>
                <c:pt idx="1">
                  <c:v>Mining and quarrying</c:v>
                </c:pt>
                <c:pt idx="2">
                  <c:v>Manufacturing</c:v>
                </c:pt>
                <c:pt idx="3">
                  <c:v>Electricity, gas and steam supply</c:v>
                </c:pt>
                <c:pt idx="4">
                  <c:v>Water, sewerage, waste management</c:v>
                </c:pt>
                <c:pt idx="5">
                  <c:v>Construction industry</c:v>
                </c:pt>
                <c:pt idx="6">
                  <c:v>Trade and repair of vehicles</c:v>
                </c:pt>
                <c:pt idx="7">
                  <c:v>Transportation and storage</c:v>
                </c:pt>
                <c:pt idx="8">
                  <c:v>Accommodation and food service</c:v>
                </c:pt>
                <c:pt idx="9">
                  <c:v>Information and communication</c:v>
                </c:pt>
                <c:pt idx="10">
                  <c:v>Financial and insurance activities</c:v>
                </c:pt>
                <c:pt idx="11">
                  <c:v>Real estate activities</c:v>
                </c:pt>
                <c:pt idx="12">
                  <c:v>Professional, scientific activities</c:v>
                </c:pt>
                <c:pt idx="13">
                  <c:v>Administrative, support services</c:v>
                </c:pt>
                <c:pt idx="14">
                  <c:v>Public admin., defence, social security</c:v>
                </c:pt>
                <c:pt idx="15">
                  <c:v>Education</c:v>
                </c:pt>
                <c:pt idx="16">
                  <c:v>Human health and social work</c:v>
                </c:pt>
                <c:pt idx="17">
                  <c:v>Arts, entertainment and recreation</c:v>
                </c:pt>
                <c:pt idx="18">
                  <c:v>Other services</c:v>
                </c:pt>
                <c:pt idx="19">
                  <c:v>Activities of households for own use</c:v>
                </c:pt>
                <c:pt idx="20">
                  <c:v>Extraterritorial organisation</c:v>
                </c:pt>
              </c:strCache>
            </c:strRef>
          </c:cat>
          <c:val>
            <c:numRef>
              <c:f>'[162]3. ábra'!$H$9:$H$29</c:f>
              <c:numCache>
                <c:formatCode>General</c:formatCode>
                <c:ptCount val="21"/>
                <c:pt idx="0">
                  <c:v>1.8580602238082353</c:v>
                </c:pt>
                <c:pt idx="1">
                  <c:v>1.7776305324824104</c:v>
                </c:pt>
                <c:pt idx="2">
                  <c:v>0.84725618971863248</c:v>
                </c:pt>
                <c:pt idx="3">
                  <c:v>4.6980246710204732</c:v>
                </c:pt>
                <c:pt idx="4">
                  <c:v>2.8549182787298353</c:v>
                </c:pt>
                <c:pt idx="5">
                  <c:v>0.36925245557925462</c:v>
                </c:pt>
                <c:pt idx="6">
                  <c:v>0.59342180420502488</c:v>
                </c:pt>
                <c:pt idx="7">
                  <c:v>0.99866146351822305</c:v>
                </c:pt>
                <c:pt idx="8">
                  <c:v>8.90896176658936E-2</c:v>
                </c:pt>
                <c:pt idx="9">
                  <c:v>0.19727595624208297</c:v>
                </c:pt>
                <c:pt idx="10">
                  <c:v>0.3165892867159113</c:v>
                </c:pt>
                <c:pt idx="11">
                  <c:v>0.37042754143762774</c:v>
                </c:pt>
                <c:pt idx="12">
                  <c:v>0.31767738346077828</c:v>
                </c:pt>
                <c:pt idx="13">
                  <c:v>0.4316833501296089</c:v>
                </c:pt>
                <c:pt idx="14">
                  <c:v>0.21588223445348625</c:v>
                </c:pt>
                <c:pt idx="15">
                  <c:v>5.2494431792091956E-2</c:v>
                </c:pt>
                <c:pt idx="16">
                  <c:v>6.5815936164439551E-2</c:v>
                </c:pt>
                <c:pt idx="17">
                  <c:v>4.0639543919494696E-2</c:v>
                </c:pt>
                <c:pt idx="18">
                  <c:v>4.1903332109743632E-2</c:v>
                </c:pt>
                <c:pt idx="19">
                  <c:v>2.5515718186808915E-2</c:v>
                </c:pt>
                <c:pt idx="20">
                  <c:v>0</c:v>
                </c:pt>
              </c:numCache>
            </c:numRef>
          </c:val>
          <c:extLst>
            <c:ext xmlns:c16="http://schemas.microsoft.com/office/drawing/2014/chart" uri="{C3380CC4-5D6E-409C-BE32-E72D297353CC}">
              <c16:uniqueId val="{00000003-A4D6-46FE-999C-6E9C314CC48C}"/>
            </c:ext>
          </c:extLst>
        </c:ser>
        <c:dLbls>
          <c:showLegendKey val="0"/>
          <c:showVal val="0"/>
          <c:showCatName val="0"/>
          <c:showSerName val="0"/>
          <c:showPercent val="0"/>
          <c:showBubbleSize val="0"/>
        </c:dLbls>
        <c:gapWidth val="219"/>
        <c:axId val="1145638960"/>
        <c:axId val="1145634368"/>
      </c:barChart>
      <c:barChart>
        <c:barDir val="col"/>
        <c:grouping val="clustered"/>
        <c:varyColors val="0"/>
        <c:ser>
          <c:idx val="4"/>
          <c:order val="4"/>
          <c:tx>
            <c:strRef>
              <c:f>'[162]3. ábra'!$H$7</c:f>
              <c:strCache>
                <c:ptCount val="1"/>
              </c:strCache>
            </c:strRef>
          </c:tx>
          <c:spPr>
            <a:noFill/>
            <a:ln>
              <a:noFill/>
            </a:ln>
            <a:effectLst/>
          </c:spPr>
          <c:invertIfNegative val="0"/>
          <c:cat>
            <c:strRef>
              <c:f>'[162]3. ábra'!$D$9:$D$29</c:f>
              <c:strCache>
                <c:ptCount val="21"/>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T</c:v>
                </c:pt>
                <c:pt idx="20">
                  <c:v>U</c:v>
                </c:pt>
              </c:strCache>
            </c:strRef>
          </c:cat>
          <c:val>
            <c:numRef>
              <c:f>'3. ábra'!#REF!</c:f>
              <c:numCache>
                <c:formatCode>General</c:formatCode>
                <c:ptCount val="1"/>
                <c:pt idx="0">
                  <c:v>1</c:v>
                </c:pt>
              </c:numCache>
            </c:numRef>
          </c:val>
          <c:extLst>
            <c:ext xmlns:c16="http://schemas.microsoft.com/office/drawing/2014/chart" uri="{C3380CC4-5D6E-409C-BE32-E72D297353CC}">
              <c16:uniqueId val="{00000004-A4D6-46FE-999C-6E9C314CC48C}"/>
            </c:ext>
          </c:extLst>
        </c:ser>
        <c:dLbls>
          <c:showLegendKey val="0"/>
          <c:showVal val="0"/>
          <c:showCatName val="0"/>
          <c:showSerName val="0"/>
          <c:showPercent val="0"/>
          <c:showBubbleSize val="0"/>
        </c:dLbls>
        <c:gapWidth val="219"/>
        <c:overlap val="-27"/>
        <c:axId val="1224241440"/>
        <c:axId val="1224244392"/>
      </c:barChart>
      <c:catAx>
        <c:axId val="1145638960"/>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45634368"/>
        <c:crosses val="autoZero"/>
        <c:auto val="1"/>
        <c:lblAlgn val="ctr"/>
        <c:lblOffset val="100"/>
        <c:noMultiLvlLbl val="0"/>
      </c:catAx>
      <c:valAx>
        <c:axId val="114563436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45638960"/>
        <c:crosses val="autoZero"/>
        <c:crossBetween val="between"/>
      </c:valAx>
      <c:valAx>
        <c:axId val="1224244392"/>
        <c:scaling>
          <c:orientation val="minMax"/>
          <c:max val="5"/>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24241440"/>
        <c:crosses val="max"/>
        <c:crossBetween val="between"/>
      </c:valAx>
      <c:catAx>
        <c:axId val="1224241440"/>
        <c:scaling>
          <c:orientation val="minMax"/>
        </c:scaling>
        <c:delete val="1"/>
        <c:axPos val="b"/>
        <c:numFmt formatCode="General" sourceLinked="1"/>
        <c:majorTickMark val="out"/>
        <c:minorTickMark val="none"/>
        <c:tickLblPos val="nextTo"/>
        <c:crossAx val="1224244392"/>
        <c:crosses val="autoZero"/>
        <c:auto val="1"/>
        <c:lblAlgn val="ctr"/>
        <c:lblOffset val="100"/>
        <c:noMultiLvlLbl val="0"/>
      </c:catAx>
      <c:spPr>
        <a:solidFill>
          <a:schemeClr val="lt1"/>
        </a:solidFill>
        <a:ln w="12700" cap="flat" cmpd="sng" algn="ctr">
          <a:solidFill>
            <a:schemeClr val="dk1"/>
          </a:solidFill>
          <a:prstDash val="solid"/>
          <a:miter lim="800000"/>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6.9444444444444448E-2"/>
          <c:w val="0.85153237095363077"/>
          <c:h val="0.8231561679790026"/>
        </c:manualLayout>
      </c:layout>
      <c:barChart>
        <c:barDir val="col"/>
        <c:grouping val="stacked"/>
        <c:varyColors val="0"/>
        <c:ser>
          <c:idx val="0"/>
          <c:order val="0"/>
          <c:tx>
            <c:strRef>
              <c:f>[163]Munka1!$T$14</c:f>
              <c:strCache>
                <c:ptCount val="1"/>
                <c:pt idx="0">
                  <c:v>min</c:v>
                </c:pt>
              </c:strCache>
            </c:strRef>
          </c:tx>
          <c:spPr>
            <a:solidFill>
              <a:schemeClr val="bg2"/>
            </a:solidFill>
            <a:ln>
              <a:solidFill>
                <a:sysClr val="windowText" lastClr="000000"/>
              </a:solidFill>
            </a:ln>
            <a:effectLst/>
          </c:spPr>
          <c:invertIfNegative val="0"/>
          <c:cat>
            <c:strRef>
              <c:f>[163]Munka1!$U$13</c:f>
              <c:strCache>
                <c:ptCount val="1"/>
                <c:pt idx="0">
                  <c:v>Karbonár 1</c:v>
                </c:pt>
              </c:strCache>
            </c:strRef>
          </c:cat>
          <c:val>
            <c:numRef>
              <c:f>[163]Munka1!$U$14</c:f>
              <c:numCache>
                <c:formatCode>General</c:formatCode>
                <c:ptCount val="1"/>
                <c:pt idx="0">
                  <c:v>-26.85</c:v>
                </c:pt>
              </c:numCache>
            </c:numRef>
          </c:val>
          <c:extLst>
            <c:ext xmlns:c16="http://schemas.microsoft.com/office/drawing/2014/chart" uri="{C3380CC4-5D6E-409C-BE32-E72D297353CC}">
              <c16:uniqueId val="{00000000-B74B-4088-93E7-E9FFE99F9620}"/>
            </c:ext>
          </c:extLst>
        </c:ser>
        <c:ser>
          <c:idx val="1"/>
          <c:order val="1"/>
          <c:tx>
            <c:strRef>
              <c:f>[163]Munka1!$T$15</c:f>
              <c:strCache>
                <c:ptCount val="1"/>
                <c:pt idx="0">
                  <c:v>max</c:v>
                </c:pt>
              </c:strCache>
            </c:strRef>
          </c:tx>
          <c:spPr>
            <a:solidFill>
              <a:schemeClr val="bg2"/>
            </a:solidFill>
            <a:ln>
              <a:solidFill>
                <a:sysClr val="windowText" lastClr="000000"/>
              </a:solidFill>
            </a:ln>
            <a:effectLst/>
          </c:spPr>
          <c:invertIfNegative val="0"/>
          <c:cat>
            <c:strRef>
              <c:f>[163]Munka1!$U$13</c:f>
              <c:strCache>
                <c:ptCount val="1"/>
                <c:pt idx="0">
                  <c:v>Karbonár 1</c:v>
                </c:pt>
              </c:strCache>
            </c:strRef>
          </c:cat>
          <c:val>
            <c:numRef>
              <c:f>[163]Munka1!$U$15</c:f>
              <c:numCache>
                <c:formatCode>General</c:formatCode>
                <c:ptCount val="1"/>
                <c:pt idx="0">
                  <c:v>40.19</c:v>
                </c:pt>
              </c:numCache>
            </c:numRef>
          </c:val>
          <c:extLst>
            <c:ext xmlns:c16="http://schemas.microsoft.com/office/drawing/2014/chart" uri="{C3380CC4-5D6E-409C-BE32-E72D297353CC}">
              <c16:uniqueId val="{00000001-B74B-4088-93E7-E9FFE99F9620}"/>
            </c:ext>
          </c:extLst>
        </c:ser>
        <c:dLbls>
          <c:showLegendKey val="0"/>
          <c:showVal val="0"/>
          <c:showCatName val="0"/>
          <c:showSerName val="0"/>
          <c:showPercent val="0"/>
          <c:showBubbleSize val="0"/>
        </c:dLbls>
        <c:gapWidth val="150"/>
        <c:overlap val="100"/>
        <c:axId val="1024305752"/>
        <c:axId val="1024303456"/>
      </c:barChart>
      <c:scatterChart>
        <c:scatterStyle val="lineMarker"/>
        <c:varyColors val="0"/>
        <c:ser>
          <c:idx val="2"/>
          <c:order val="2"/>
          <c:tx>
            <c:strRef>
              <c:f>[163]Munka1!$T$16</c:f>
              <c:strCache>
                <c:ptCount val="1"/>
                <c:pt idx="0">
                  <c:v>medián</c:v>
                </c:pt>
              </c:strCache>
            </c:strRef>
          </c:tx>
          <c:spPr>
            <a:ln w="25400" cap="rnd">
              <a:noFill/>
              <a:round/>
            </a:ln>
            <a:effectLst/>
          </c:spPr>
          <c:marker>
            <c:symbol val="x"/>
            <c:size val="8"/>
            <c:spPr>
              <a:noFill/>
              <a:ln w="19050">
                <a:solidFill>
                  <a:schemeClr val="tx1"/>
                </a:solidFill>
              </a:ln>
              <a:effectLst/>
            </c:spPr>
          </c:marker>
          <c:xVal>
            <c:strRef>
              <c:f>[163]Munka1!$U$13</c:f>
              <c:strCache>
                <c:ptCount val="1"/>
                <c:pt idx="0">
                  <c:v>Karbonár 1</c:v>
                </c:pt>
              </c:strCache>
            </c:strRef>
          </c:xVal>
          <c:yVal>
            <c:numRef>
              <c:f>[163]Munka1!$U$16</c:f>
              <c:numCache>
                <c:formatCode>General</c:formatCode>
                <c:ptCount val="1"/>
                <c:pt idx="0">
                  <c:v>-15.56</c:v>
                </c:pt>
              </c:numCache>
            </c:numRef>
          </c:yVal>
          <c:smooth val="0"/>
          <c:extLst>
            <c:ext xmlns:c16="http://schemas.microsoft.com/office/drawing/2014/chart" uri="{C3380CC4-5D6E-409C-BE32-E72D297353CC}">
              <c16:uniqueId val="{00000002-B74B-4088-93E7-E9FFE99F9620}"/>
            </c:ext>
          </c:extLst>
        </c:ser>
        <c:dLbls>
          <c:showLegendKey val="0"/>
          <c:showVal val="0"/>
          <c:showCatName val="0"/>
          <c:showSerName val="0"/>
          <c:showPercent val="0"/>
          <c:showBubbleSize val="0"/>
        </c:dLbls>
        <c:axId val="954747104"/>
        <c:axId val="1022474720"/>
      </c:scatterChart>
      <c:catAx>
        <c:axId val="1024305752"/>
        <c:scaling>
          <c:orientation val="minMax"/>
        </c:scaling>
        <c:delete val="1"/>
        <c:axPos val="b"/>
        <c:numFmt formatCode="General" sourceLinked="1"/>
        <c:majorTickMark val="none"/>
        <c:minorTickMark val="none"/>
        <c:tickLblPos val="low"/>
        <c:crossAx val="1024303456"/>
        <c:crosses val="autoZero"/>
        <c:auto val="1"/>
        <c:lblAlgn val="ctr"/>
        <c:lblOffset val="100"/>
        <c:noMultiLvlLbl val="0"/>
      </c:catAx>
      <c:valAx>
        <c:axId val="102430345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4305752"/>
        <c:crosses val="autoZero"/>
        <c:crossBetween val="between"/>
      </c:valAx>
      <c:valAx>
        <c:axId val="1022474720"/>
        <c:scaling>
          <c:orientation val="minMax"/>
          <c:max val="50"/>
          <c:min val="-4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4747104"/>
        <c:crosses val="max"/>
        <c:crossBetween val="midCat"/>
      </c:valAx>
      <c:valAx>
        <c:axId val="954747104"/>
        <c:scaling>
          <c:orientation val="minMax"/>
        </c:scaling>
        <c:delete val="1"/>
        <c:axPos val="b"/>
        <c:majorTickMark val="out"/>
        <c:minorTickMark val="none"/>
        <c:tickLblPos val="nextTo"/>
        <c:crossAx val="1022474720"/>
        <c:crosses val="autoZero"/>
        <c:crossBetween val="midCat"/>
      </c:valAx>
      <c:spPr>
        <a:solidFill>
          <a:schemeClr val="lt1"/>
        </a:solidFill>
        <a:ln w="12700" cap="flat" cmpd="sng" algn="ctr">
          <a:solidFill>
            <a:schemeClr val="dk1"/>
          </a:solidFill>
          <a:prstDash val="solid"/>
          <a:miter lim="800000"/>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6.9444444444444448E-2"/>
          <c:w val="0.85153237095363077"/>
          <c:h val="0.8231561679790026"/>
        </c:manualLayout>
      </c:layout>
      <c:barChart>
        <c:barDir val="col"/>
        <c:grouping val="stacked"/>
        <c:varyColors val="0"/>
        <c:ser>
          <c:idx val="0"/>
          <c:order val="0"/>
          <c:tx>
            <c:strRef>
              <c:f>[163]Munka1!$T$14</c:f>
              <c:strCache>
                <c:ptCount val="1"/>
                <c:pt idx="0">
                  <c:v>min</c:v>
                </c:pt>
              </c:strCache>
            </c:strRef>
          </c:tx>
          <c:spPr>
            <a:solidFill>
              <a:schemeClr val="bg2"/>
            </a:solidFill>
            <a:ln>
              <a:solidFill>
                <a:sysClr val="windowText" lastClr="000000"/>
              </a:solidFill>
            </a:ln>
            <a:effectLst/>
          </c:spPr>
          <c:invertIfNegative val="0"/>
          <c:cat>
            <c:strRef>
              <c:f>[163]Munka1!$U$13</c:f>
              <c:strCache>
                <c:ptCount val="1"/>
                <c:pt idx="0">
                  <c:v>Karbonár 1</c:v>
                </c:pt>
              </c:strCache>
            </c:strRef>
          </c:cat>
          <c:val>
            <c:numRef>
              <c:f>[163]Munka1!$U$14</c:f>
              <c:numCache>
                <c:formatCode>General</c:formatCode>
                <c:ptCount val="1"/>
                <c:pt idx="0">
                  <c:v>-26.85</c:v>
                </c:pt>
              </c:numCache>
            </c:numRef>
          </c:val>
          <c:extLst>
            <c:ext xmlns:c16="http://schemas.microsoft.com/office/drawing/2014/chart" uri="{C3380CC4-5D6E-409C-BE32-E72D297353CC}">
              <c16:uniqueId val="{00000000-5790-484D-B4E0-85D464278D16}"/>
            </c:ext>
          </c:extLst>
        </c:ser>
        <c:ser>
          <c:idx val="1"/>
          <c:order val="1"/>
          <c:tx>
            <c:strRef>
              <c:f>[163]Munka1!$T$15</c:f>
              <c:strCache>
                <c:ptCount val="1"/>
                <c:pt idx="0">
                  <c:v>max</c:v>
                </c:pt>
              </c:strCache>
            </c:strRef>
          </c:tx>
          <c:spPr>
            <a:solidFill>
              <a:schemeClr val="bg2"/>
            </a:solidFill>
            <a:ln>
              <a:solidFill>
                <a:sysClr val="windowText" lastClr="000000"/>
              </a:solidFill>
            </a:ln>
            <a:effectLst/>
          </c:spPr>
          <c:invertIfNegative val="0"/>
          <c:cat>
            <c:strRef>
              <c:f>[163]Munka1!$U$13</c:f>
              <c:strCache>
                <c:ptCount val="1"/>
                <c:pt idx="0">
                  <c:v>Karbonár 1</c:v>
                </c:pt>
              </c:strCache>
            </c:strRef>
          </c:cat>
          <c:val>
            <c:numRef>
              <c:f>[163]Munka1!$U$15</c:f>
              <c:numCache>
                <c:formatCode>General</c:formatCode>
                <c:ptCount val="1"/>
                <c:pt idx="0">
                  <c:v>40.19</c:v>
                </c:pt>
              </c:numCache>
            </c:numRef>
          </c:val>
          <c:extLst>
            <c:ext xmlns:c16="http://schemas.microsoft.com/office/drawing/2014/chart" uri="{C3380CC4-5D6E-409C-BE32-E72D297353CC}">
              <c16:uniqueId val="{00000001-5790-484D-B4E0-85D464278D16}"/>
            </c:ext>
          </c:extLst>
        </c:ser>
        <c:dLbls>
          <c:showLegendKey val="0"/>
          <c:showVal val="0"/>
          <c:showCatName val="0"/>
          <c:showSerName val="0"/>
          <c:showPercent val="0"/>
          <c:showBubbleSize val="0"/>
        </c:dLbls>
        <c:gapWidth val="150"/>
        <c:overlap val="100"/>
        <c:axId val="1024305752"/>
        <c:axId val="1024303456"/>
      </c:barChart>
      <c:scatterChart>
        <c:scatterStyle val="lineMarker"/>
        <c:varyColors val="0"/>
        <c:ser>
          <c:idx val="2"/>
          <c:order val="2"/>
          <c:tx>
            <c:strRef>
              <c:f>[163]Munka1!$T$16</c:f>
              <c:strCache>
                <c:ptCount val="1"/>
                <c:pt idx="0">
                  <c:v>medián</c:v>
                </c:pt>
              </c:strCache>
            </c:strRef>
          </c:tx>
          <c:spPr>
            <a:ln w="25400" cap="rnd">
              <a:noFill/>
              <a:round/>
            </a:ln>
            <a:effectLst/>
          </c:spPr>
          <c:marker>
            <c:symbol val="x"/>
            <c:size val="8"/>
            <c:spPr>
              <a:noFill/>
              <a:ln w="19050">
                <a:solidFill>
                  <a:schemeClr val="tx1"/>
                </a:solidFill>
              </a:ln>
              <a:effectLst/>
            </c:spPr>
          </c:marker>
          <c:xVal>
            <c:strRef>
              <c:f>[163]Munka1!$U$13</c:f>
              <c:strCache>
                <c:ptCount val="1"/>
                <c:pt idx="0">
                  <c:v>Karbonár 1</c:v>
                </c:pt>
              </c:strCache>
            </c:strRef>
          </c:xVal>
          <c:yVal>
            <c:numRef>
              <c:f>[163]Munka1!$U$16</c:f>
              <c:numCache>
                <c:formatCode>General</c:formatCode>
                <c:ptCount val="1"/>
                <c:pt idx="0">
                  <c:v>-15.56</c:v>
                </c:pt>
              </c:numCache>
            </c:numRef>
          </c:yVal>
          <c:smooth val="0"/>
          <c:extLst>
            <c:ext xmlns:c16="http://schemas.microsoft.com/office/drawing/2014/chart" uri="{C3380CC4-5D6E-409C-BE32-E72D297353CC}">
              <c16:uniqueId val="{00000002-5790-484D-B4E0-85D464278D16}"/>
            </c:ext>
          </c:extLst>
        </c:ser>
        <c:dLbls>
          <c:showLegendKey val="0"/>
          <c:showVal val="0"/>
          <c:showCatName val="0"/>
          <c:showSerName val="0"/>
          <c:showPercent val="0"/>
          <c:showBubbleSize val="0"/>
        </c:dLbls>
        <c:axId val="954747104"/>
        <c:axId val="1022474720"/>
      </c:scatterChart>
      <c:catAx>
        <c:axId val="1024305752"/>
        <c:scaling>
          <c:orientation val="minMax"/>
        </c:scaling>
        <c:delete val="1"/>
        <c:axPos val="b"/>
        <c:numFmt formatCode="General" sourceLinked="1"/>
        <c:majorTickMark val="none"/>
        <c:minorTickMark val="none"/>
        <c:tickLblPos val="low"/>
        <c:crossAx val="1024303456"/>
        <c:crosses val="autoZero"/>
        <c:auto val="1"/>
        <c:lblAlgn val="ctr"/>
        <c:lblOffset val="100"/>
        <c:noMultiLvlLbl val="0"/>
      </c:catAx>
      <c:valAx>
        <c:axId val="102430345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4305752"/>
        <c:crosses val="autoZero"/>
        <c:crossBetween val="between"/>
      </c:valAx>
      <c:valAx>
        <c:axId val="1022474720"/>
        <c:scaling>
          <c:orientation val="minMax"/>
          <c:max val="50"/>
          <c:min val="-4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4747104"/>
        <c:crosses val="max"/>
        <c:crossBetween val="midCat"/>
      </c:valAx>
      <c:valAx>
        <c:axId val="954747104"/>
        <c:scaling>
          <c:orientation val="minMax"/>
        </c:scaling>
        <c:delete val="1"/>
        <c:axPos val="b"/>
        <c:majorTickMark val="out"/>
        <c:minorTickMark val="none"/>
        <c:tickLblPos val="nextTo"/>
        <c:crossAx val="1022474720"/>
        <c:crosses val="autoZero"/>
        <c:crossBetween val="midCat"/>
      </c:valAx>
      <c:spPr>
        <a:solidFill>
          <a:schemeClr val="lt1"/>
        </a:solidFill>
        <a:ln w="12700" cap="flat" cmpd="sng" algn="ctr">
          <a:solidFill>
            <a:schemeClr val="dk1"/>
          </a:solidFill>
          <a:prstDash val="solid"/>
          <a:miter lim="800000"/>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2060"/>
              </a:solidFill>
              <a:ln w="19050">
                <a:solidFill>
                  <a:schemeClr val="lt1"/>
                </a:solidFill>
              </a:ln>
              <a:effectLst/>
            </c:spPr>
            <c:extLst>
              <c:ext xmlns:c16="http://schemas.microsoft.com/office/drawing/2014/chart" uri="{C3380CC4-5D6E-409C-BE32-E72D297353CC}">
                <c16:uniqueId val="{00000001-FDA7-42DB-AAE6-C44920348D59}"/>
              </c:ext>
            </c:extLst>
          </c:dPt>
          <c:dPt>
            <c:idx val="1"/>
            <c:bubble3D val="0"/>
            <c:spPr>
              <a:solidFill>
                <a:srgbClr val="00B0F0"/>
              </a:solidFill>
              <a:ln w="19050">
                <a:solidFill>
                  <a:schemeClr val="lt1"/>
                </a:solidFill>
              </a:ln>
              <a:effectLst/>
            </c:spPr>
            <c:extLst>
              <c:ext xmlns:c16="http://schemas.microsoft.com/office/drawing/2014/chart" uri="{C3380CC4-5D6E-409C-BE32-E72D297353CC}">
                <c16:uniqueId val="{00000003-FDA7-42DB-AAE6-C44920348D59}"/>
              </c:ext>
            </c:extLst>
          </c:dPt>
          <c:dPt>
            <c:idx val="2"/>
            <c:bubble3D val="0"/>
            <c:spPr>
              <a:solidFill>
                <a:srgbClr val="DA0000"/>
              </a:solidFill>
              <a:ln w="19050">
                <a:solidFill>
                  <a:schemeClr val="lt1"/>
                </a:solidFill>
              </a:ln>
              <a:effectLst/>
            </c:spPr>
            <c:extLst>
              <c:ext xmlns:c16="http://schemas.microsoft.com/office/drawing/2014/chart" uri="{C3380CC4-5D6E-409C-BE32-E72D297353CC}">
                <c16:uniqueId val="{00000005-FDA7-42DB-AAE6-C44920348D59}"/>
              </c:ext>
            </c:extLst>
          </c:dPt>
          <c:dPt>
            <c:idx val="3"/>
            <c:bubble3D val="0"/>
            <c:spPr>
              <a:solidFill>
                <a:srgbClr val="FF7401"/>
              </a:solidFill>
              <a:ln w="19050">
                <a:solidFill>
                  <a:schemeClr val="lt1"/>
                </a:solidFill>
              </a:ln>
              <a:effectLst/>
            </c:spPr>
            <c:extLst>
              <c:ext xmlns:c16="http://schemas.microsoft.com/office/drawing/2014/chart" uri="{C3380CC4-5D6E-409C-BE32-E72D297353CC}">
                <c16:uniqueId val="{00000007-FDA7-42DB-AAE6-C44920348D59}"/>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FDA7-42DB-AAE6-C44920348D59}"/>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hu-HU"/>
                </a:p>
              </c:txPr>
              <c:dLblPos val="bestFit"/>
              <c:showLegendKey val="0"/>
              <c:showVal val="0"/>
              <c:showCatName val="1"/>
              <c:showSerName val="0"/>
              <c:showPercent val="1"/>
              <c:showBubbleSize val="0"/>
              <c:extLst>
                <c:ext xmlns:c16="http://schemas.microsoft.com/office/drawing/2014/chart" uri="{C3380CC4-5D6E-409C-BE32-E72D297353CC}">
                  <c16:uniqueId val="{00000001-FDA7-42DB-AAE6-C44920348D59}"/>
                </c:ext>
              </c:extLst>
            </c:dLbl>
            <c:dLbl>
              <c:idx val="4"/>
              <c:layout>
                <c:manualLayout>
                  <c:x val="-2.4278215223097114E-4"/>
                  <c:y val="2.20060513269174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DA7-42DB-AAE6-C44920348D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'2.8.'!$B$9:$B$13</c:f>
              <c:strCache>
                <c:ptCount val="5"/>
                <c:pt idx="0">
                  <c:v>Államkötvények</c:v>
                </c:pt>
                <c:pt idx="1">
                  <c:v>Készpénz és betétek</c:v>
                </c:pt>
                <c:pt idx="2">
                  <c:v>Befektetési alapok </c:v>
                </c:pt>
                <c:pt idx="3">
                  <c:v>Vállalati kötvények</c:v>
                </c:pt>
                <c:pt idx="4">
                  <c:v>Egyéb</c:v>
                </c:pt>
              </c:strCache>
            </c:strRef>
          </c:cat>
          <c:val>
            <c:numRef>
              <c:f>'2.8.'!$C$9:$C$13</c:f>
              <c:numCache>
                <c:formatCode>_-* #\ ##0_-;\-* #\ ##0_-;_-* "-"??_-;_-@_-</c:formatCode>
                <c:ptCount val="5"/>
                <c:pt idx="0">
                  <c:v>1070942987841.4098</c:v>
                </c:pt>
                <c:pt idx="1">
                  <c:v>102897013634.50484</c:v>
                </c:pt>
                <c:pt idx="2">
                  <c:v>48454482245.623268</c:v>
                </c:pt>
                <c:pt idx="3">
                  <c:v>53788791373.228172</c:v>
                </c:pt>
                <c:pt idx="4">
                  <c:v>138138545851.28601</c:v>
                </c:pt>
              </c:numCache>
            </c:numRef>
          </c:val>
          <c:extLst>
            <c:ext xmlns:c16="http://schemas.microsoft.com/office/drawing/2014/chart" uri="{C3380CC4-5D6E-409C-BE32-E72D297353CC}">
              <c16:uniqueId val="{0000000A-FDA7-42DB-AAE6-C44920348D59}"/>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2060"/>
              </a:solidFill>
              <a:ln w="19050">
                <a:solidFill>
                  <a:schemeClr val="lt1"/>
                </a:solidFill>
              </a:ln>
              <a:effectLst/>
            </c:spPr>
            <c:extLst>
              <c:ext xmlns:c16="http://schemas.microsoft.com/office/drawing/2014/chart" uri="{C3380CC4-5D6E-409C-BE32-E72D297353CC}">
                <c16:uniqueId val="{00000001-9FC0-43FA-A2A3-2F32FDE4C06B}"/>
              </c:ext>
            </c:extLst>
          </c:dPt>
          <c:dPt>
            <c:idx val="1"/>
            <c:bubble3D val="0"/>
            <c:spPr>
              <a:solidFill>
                <a:srgbClr val="00B0F0"/>
              </a:solidFill>
              <a:ln w="19050">
                <a:solidFill>
                  <a:schemeClr val="lt1"/>
                </a:solidFill>
              </a:ln>
              <a:effectLst/>
            </c:spPr>
            <c:extLst>
              <c:ext xmlns:c16="http://schemas.microsoft.com/office/drawing/2014/chart" uri="{C3380CC4-5D6E-409C-BE32-E72D297353CC}">
                <c16:uniqueId val="{00000003-9FC0-43FA-A2A3-2F32FDE4C06B}"/>
              </c:ext>
            </c:extLst>
          </c:dPt>
          <c:dPt>
            <c:idx val="2"/>
            <c:bubble3D val="0"/>
            <c:spPr>
              <a:solidFill>
                <a:srgbClr val="DA0000"/>
              </a:solidFill>
              <a:ln w="19050">
                <a:solidFill>
                  <a:schemeClr val="lt1"/>
                </a:solidFill>
              </a:ln>
              <a:effectLst/>
            </c:spPr>
            <c:extLst>
              <c:ext xmlns:c16="http://schemas.microsoft.com/office/drawing/2014/chart" uri="{C3380CC4-5D6E-409C-BE32-E72D297353CC}">
                <c16:uniqueId val="{00000005-9FC0-43FA-A2A3-2F32FDE4C06B}"/>
              </c:ext>
            </c:extLst>
          </c:dPt>
          <c:dPt>
            <c:idx val="3"/>
            <c:bubble3D val="0"/>
            <c:spPr>
              <a:solidFill>
                <a:srgbClr val="FF7401"/>
              </a:solidFill>
              <a:ln w="19050">
                <a:solidFill>
                  <a:schemeClr val="lt1"/>
                </a:solidFill>
              </a:ln>
              <a:effectLst/>
            </c:spPr>
            <c:extLst>
              <c:ext xmlns:c16="http://schemas.microsoft.com/office/drawing/2014/chart" uri="{C3380CC4-5D6E-409C-BE32-E72D297353CC}">
                <c16:uniqueId val="{00000007-9FC0-43FA-A2A3-2F32FDE4C06B}"/>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9FC0-43FA-A2A3-2F32FDE4C06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hu-HU"/>
                </a:p>
              </c:txPr>
              <c:dLblPos val="bestFit"/>
              <c:showLegendKey val="0"/>
              <c:showVal val="0"/>
              <c:showCatName val="1"/>
              <c:showSerName val="0"/>
              <c:showPercent val="1"/>
              <c:showBubbleSize val="0"/>
              <c:extLst>
                <c:ext xmlns:c16="http://schemas.microsoft.com/office/drawing/2014/chart" uri="{C3380CC4-5D6E-409C-BE32-E72D297353CC}">
                  <c16:uniqueId val="{00000001-9FC0-43FA-A2A3-2F32FDE4C06B}"/>
                </c:ext>
              </c:extLst>
            </c:dLbl>
            <c:dLbl>
              <c:idx val="4"/>
              <c:layout>
                <c:manualLayout>
                  <c:x val="-2.4278215223097114E-4"/>
                  <c:y val="2.20060513269174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FC0-43FA-A2A3-2F32FDE4C0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'2.8.'!$A$9:$A$13</c:f>
              <c:strCache>
                <c:ptCount val="5"/>
                <c:pt idx="0">
                  <c:v>Government bond</c:v>
                </c:pt>
                <c:pt idx="1">
                  <c:v>Cash and deposits</c:v>
                </c:pt>
                <c:pt idx="2">
                  <c:v>Investment funds</c:v>
                </c:pt>
                <c:pt idx="3">
                  <c:v>Corporate bonds</c:v>
                </c:pt>
                <c:pt idx="4">
                  <c:v>Others</c:v>
                </c:pt>
              </c:strCache>
            </c:strRef>
          </c:cat>
          <c:val>
            <c:numRef>
              <c:f>'2.8.'!$C$9:$C$13</c:f>
              <c:numCache>
                <c:formatCode>_-* #\ ##0_-;\-* #\ ##0_-;_-* "-"??_-;_-@_-</c:formatCode>
                <c:ptCount val="5"/>
                <c:pt idx="0">
                  <c:v>1070942987841.4098</c:v>
                </c:pt>
                <c:pt idx="1">
                  <c:v>102897013634.50484</c:v>
                </c:pt>
                <c:pt idx="2">
                  <c:v>48454482245.623268</c:v>
                </c:pt>
                <c:pt idx="3">
                  <c:v>53788791373.228172</c:v>
                </c:pt>
                <c:pt idx="4">
                  <c:v>138138545851.28601</c:v>
                </c:pt>
              </c:numCache>
            </c:numRef>
          </c:val>
          <c:extLst>
            <c:ext xmlns:c16="http://schemas.microsoft.com/office/drawing/2014/chart" uri="{C3380CC4-5D6E-409C-BE32-E72D297353CC}">
              <c16:uniqueId val="{0000000A-9FC0-43FA-A2A3-2F32FDE4C06B}"/>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8670166229222"/>
          <c:y val="8.7962962962962965E-2"/>
          <c:w val="0.76422659667541559"/>
          <c:h val="0.65391878098571021"/>
        </c:manualLayout>
      </c:layout>
      <c:lineChart>
        <c:grouping val="standard"/>
        <c:varyColors val="0"/>
        <c:ser>
          <c:idx val="0"/>
          <c:order val="0"/>
          <c:tx>
            <c:strRef>
              <c:f>'2.9.'!$B$7</c:f>
              <c:strCache>
                <c:ptCount val="1"/>
                <c:pt idx="0">
                  <c:v>Delayed transition</c:v>
                </c:pt>
              </c:strCache>
            </c:strRef>
          </c:tx>
          <c:spPr>
            <a:ln w="28575" cap="rnd">
              <a:solidFill>
                <a:srgbClr val="00B0F0"/>
              </a:solidFill>
              <a:round/>
            </a:ln>
            <a:effectLst/>
          </c:spPr>
          <c:marker>
            <c:symbol val="none"/>
          </c:marker>
          <c:cat>
            <c:numRef>
              <c:f>'2.9.'!$D$6:$W$6</c:f>
              <c:numCache>
                <c:formatCode>General</c:formatCode>
                <c:ptCount val="20"/>
                <c:pt idx="0">
                  <c:v>2005</c:v>
                </c:pt>
                <c:pt idx="1">
                  <c:v>2010</c:v>
                </c:pt>
                <c:pt idx="2">
                  <c:v>2015</c:v>
                </c:pt>
                <c:pt idx="3">
                  <c:v>2020</c:v>
                </c:pt>
                <c:pt idx="4">
                  <c:v>2025</c:v>
                </c:pt>
                <c:pt idx="5">
                  <c:v>2030</c:v>
                </c:pt>
                <c:pt idx="6">
                  <c:v>2035</c:v>
                </c:pt>
                <c:pt idx="7">
                  <c:v>2040</c:v>
                </c:pt>
                <c:pt idx="8">
                  <c:v>2045</c:v>
                </c:pt>
                <c:pt idx="9">
                  <c:v>2050</c:v>
                </c:pt>
                <c:pt idx="10">
                  <c:v>2055</c:v>
                </c:pt>
                <c:pt idx="11">
                  <c:v>2060</c:v>
                </c:pt>
                <c:pt idx="12">
                  <c:v>2065</c:v>
                </c:pt>
                <c:pt idx="13">
                  <c:v>2070</c:v>
                </c:pt>
                <c:pt idx="14">
                  <c:v>2075</c:v>
                </c:pt>
                <c:pt idx="15">
                  <c:v>2080</c:v>
                </c:pt>
                <c:pt idx="16">
                  <c:v>2085</c:v>
                </c:pt>
                <c:pt idx="17">
                  <c:v>2090</c:v>
                </c:pt>
                <c:pt idx="18">
                  <c:v>2095</c:v>
                </c:pt>
                <c:pt idx="19">
                  <c:v>2100</c:v>
                </c:pt>
              </c:numCache>
            </c:numRef>
          </c:cat>
          <c:val>
            <c:numRef>
              <c:f>'2.9.'!$D$7:$W$7</c:f>
              <c:numCache>
                <c:formatCode>_-* #\ ##0_-;\-* #\ ##0_-;_-* "-"??_-;_-@_-</c:formatCode>
                <c:ptCount val="20"/>
                <c:pt idx="0">
                  <c:v>29981.79768</c:v>
                </c:pt>
                <c:pt idx="1">
                  <c:v>34175.611660000002</c:v>
                </c:pt>
                <c:pt idx="2">
                  <c:v>36974.273910000004</c:v>
                </c:pt>
                <c:pt idx="3">
                  <c:v>38459.575219999999</c:v>
                </c:pt>
                <c:pt idx="4">
                  <c:v>39439.47608</c:v>
                </c:pt>
                <c:pt idx="5">
                  <c:v>39346.201760000004</c:v>
                </c:pt>
                <c:pt idx="6">
                  <c:v>29474.409250000001</c:v>
                </c:pt>
                <c:pt idx="7">
                  <c:v>20337.223859999998</c:v>
                </c:pt>
                <c:pt idx="8">
                  <c:v>10962.062089999999</c:v>
                </c:pt>
                <c:pt idx="9">
                  <c:v>2453.585861</c:v>
                </c:pt>
                <c:pt idx="10">
                  <c:v>-883.38364000000001</c:v>
                </c:pt>
                <c:pt idx="11">
                  <c:v>-4240.9889700000003</c:v>
                </c:pt>
                <c:pt idx="12">
                  <c:v>-5391.6816669999998</c:v>
                </c:pt>
                <c:pt idx="13">
                  <c:v>-5785.1631870000001</c:v>
                </c:pt>
                <c:pt idx="14">
                  <c:v>-5994.7704560000002</c:v>
                </c:pt>
                <c:pt idx="15">
                  <c:v>-6148.3074059999999</c:v>
                </c:pt>
                <c:pt idx="16">
                  <c:v>-6011.309749</c:v>
                </c:pt>
                <c:pt idx="17">
                  <c:v>-5750.7755710000001</c:v>
                </c:pt>
                <c:pt idx="18">
                  <c:v>-5436.7588219999998</c:v>
                </c:pt>
                <c:pt idx="19">
                  <c:v>-4860.4790789999997</c:v>
                </c:pt>
              </c:numCache>
            </c:numRef>
          </c:val>
          <c:smooth val="0"/>
          <c:extLst>
            <c:ext xmlns:c16="http://schemas.microsoft.com/office/drawing/2014/chart" uri="{C3380CC4-5D6E-409C-BE32-E72D297353CC}">
              <c16:uniqueId val="{00000000-FD01-464D-B933-8B6AF511DED4}"/>
            </c:ext>
          </c:extLst>
        </c:ser>
        <c:ser>
          <c:idx val="1"/>
          <c:order val="1"/>
          <c:tx>
            <c:strRef>
              <c:f>'2.9.'!$B$8</c:f>
              <c:strCache>
                <c:ptCount val="1"/>
                <c:pt idx="0">
                  <c:v>Current Policies</c:v>
                </c:pt>
              </c:strCache>
            </c:strRef>
          </c:tx>
          <c:spPr>
            <a:ln w="28575" cap="rnd">
              <a:solidFill>
                <a:srgbClr val="002060"/>
              </a:solidFill>
              <a:round/>
            </a:ln>
            <a:effectLst/>
          </c:spPr>
          <c:marker>
            <c:symbol val="none"/>
          </c:marker>
          <c:cat>
            <c:numRef>
              <c:f>'2.9.'!$D$6:$W$6</c:f>
              <c:numCache>
                <c:formatCode>General</c:formatCode>
                <c:ptCount val="20"/>
                <c:pt idx="0">
                  <c:v>2005</c:v>
                </c:pt>
                <c:pt idx="1">
                  <c:v>2010</c:v>
                </c:pt>
                <c:pt idx="2">
                  <c:v>2015</c:v>
                </c:pt>
                <c:pt idx="3">
                  <c:v>2020</c:v>
                </c:pt>
                <c:pt idx="4">
                  <c:v>2025</c:v>
                </c:pt>
                <c:pt idx="5">
                  <c:v>2030</c:v>
                </c:pt>
                <c:pt idx="6">
                  <c:v>2035</c:v>
                </c:pt>
                <c:pt idx="7">
                  <c:v>2040</c:v>
                </c:pt>
                <c:pt idx="8">
                  <c:v>2045</c:v>
                </c:pt>
                <c:pt idx="9">
                  <c:v>2050</c:v>
                </c:pt>
                <c:pt idx="10">
                  <c:v>2055</c:v>
                </c:pt>
                <c:pt idx="11">
                  <c:v>2060</c:v>
                </c:pt>
                <c:pt idx="12">
                  <c:v>2065</c:v>
                </c:pt>
                <c:pt idx="13">
                  <c:v>2070</c:v>
                </c:pt>
                <c:pt idx="14">
                  <c:v>2075</c:v>
                </c:pt>
                <c:pt idx="15">
                  <c:v>2080</c:v>
                </c:pt>
                <c:pt idx="16">
                  <c:v>2085</c:v>
                </c:pt>
                <c:pt idx="17">
                  <c:v>2090</c:v>
                </c:pt>
                <c:pt idx="18">
                  <c:v>2095</c:v>
                </c:pt>
                <c:pt idx="19">
                  <c:v>2100</c:v>
                </c:pt>
              </c:numCache>
            </c:numRef>
          </c:cat>
          <c:val>
            <c:numRef>
              <c:f>'2.9.'!$D$8:$W$8</c:f>
              <c:numCache>
                <c:formatCode>_-* #\ ##0_-;\-* #\ ##0_-;_-* "-"??_-;_-@_-</c:formatCode>
                <c:ptCount val="20"/>
                <c:pt idx="0">
                  <c:v>29981.79768</c:v>
                </c:pt>
                <c:pt idx="1">
                  <c:v>34175.611620000003</c:v>
                </c:pt>
                <c:pt idx="2">
                  <c:v>36974.273560000001</c:v>
                </c:pt>
                <c:pt idx="3">
                  <c:v>38537.706080000004</c:v>
                </c:pt>
                <c:pt idx="4">
                  <c:v>39061.772660000002</c:v>
                </c:pt>
                <c:pt idx="5">
                  <c:v>38568.909050000002</c:v>
                </c:pt>
                <c:pt idx="6">
                  <c:v>37659.127630000003</c:v>
                </c:pt>
                <c:pt idx="7">
                  <c:v>36220.929170000003</c:v>
                </c:pt>
                <c:pt idx="8">
                  <c:v>35140.151330000001</c:v>
                </c:pt>
                <c:pt idx="9">
                  <c:v>34318.722370000003</c:v>
                </c:pt>
                <c:pt idx="10">
                  <c:v>36438.577879999997</c:v>
                </c:pt>
                <c:pt idx="11">
                  <c:v>38730.035510000002</c:v>
                </c:pt>
                <c:pt idx="12">
                  <c:v>38804.80543</c:v>
                </c:pt>
                <c:pt idx="13">
                  <c:v>38909.156170000002</c:v>
                </c:pt>
                <c:pt idx="14">
                  <c:v>39075.010560000002</c:v>
                </c:pt>
                <c:pt idx="15">
                  <c:v>39220.63278</c:v>
                </c:pt>
                <c:pt idx="16">
                  <c:v>39278.401100000003</c:v>
                </c:pt>
                <c:pt idx="17">
                  <c:v>39409.541969999998</c:v>
                </c:pt>
                <c:pt idx="18">
                  <c:v>39542.217559999997</c:v>
                </c:pt>
                <c:pt idx="19">
                  <c:v>39305.830300000001</c:v>
                </c:pt>
              </c:numCache>
            </c:numRef>
          </c:val>
          <c:smooth val="0"/>
          <c:extLst>
            <c:ext xmlns:c16="http://schemas.microsoft.com/office/drawing/2014/chart" uri="{C3380CC4-5D6E-409C-BE32-E72D297353CC}">
              <c16:uniqueId val="{00000001-FD01-464D-B933-8B6AF511DED4}"/>
            </c:ext>
          </c:extLst>
        </c:ser>
        <c:ser>
          <c:idx val="2"/>
          <c:order val="2"/>
          <c:tx>
            <c:strRef>
              <c:f>'2.9.'!$B$9</c:f>
              <c:strCache>
                <c:ptCount val="1"/>
                <c:pt idx="0">
                  <c:v>Net Zero 2050</c:v>
                </c:pt>
              </c:strCache>
            </c:strRef>
          </c:tx>
          <c:spPr>
            <a:ln w="28575" cap="rnd">
              <a:solidFill>
                <a:srgbClr val="C00000"/>
              </a:solidFill>
              <a:round/>
            </a:ln>
            <a:effectLst/>
          </c:spPr>
          <c:marker>
            <c:symbol val="none"/>
          </c:marker>
          <c:cat>
            <c:numRef>
              <c:f>'2.9.'!$D$6:$W$6</c:f>
              <c:numCache>
                <c:formatCode>General</c:formatCode>
                <c:ptCount val="20"/>
                <c:pt idx="0">
                  <c:v>2005</c:v>
                </c:pt>
                <c:pt idx="1">
                  <c:v>2010</c:v>
                </c:pt>
                <c:pt idx="2">
                  <c:v>2015</c:v>
                </c:pt>
                <c:pt idx="3">
                  <c:v>2020</c:v>
                </c:pt>
                <c:pt idx="4">
                  <c:v>2025</c:v>
                </c:pt>
                <c:pt idx="5">
                  <c:v>2030</c:v>
                </c:pt>
                <c:pt idx="6">
                  <c:v>2035</c:v>
                </c:pt>
                <c:pt idx="7">
                  <c:v>2040</c:v>
                </c:pt>
                <c:pt idx="8">
                  <c:v>2045</c:v>
                </c:pt>
                <c:pt idx="9">
                  <c:v>2050</c:v>
                </c:pt>
                <c:pt idx="10">
                  <c:v>2055</c:v>
                </c:pt>
                <c:pt idx="11">
                  <c:v>2060</c:v>
                </c:pt>
                <c:pt idx="12">
                  <c:v>2065</c:v>
                </c:pt>
                <c:pt idx="13">
                  <c:v>2070</c:v>
                </c:pt>
                <c:pt idx="14">
                  <c:v>2075</c:v>
                </c:pt>
                <c:pt idx="15">
                  <c:v>2080</c:v>
                </c:pt>
                <c:pt idx="16">
                  <c:v>2085</c:v>
                </c:pt>
                <c:pt idx="17">
                  <c:v>2090</c:v>
                </c:pt>
                <c:pt idx="18">
                  <c:v>2095</c:v>
                </c:pt>
                <c:pt idx="19">
                  <c:v>2100</c:v>
                </c:pt>
              </c:numCache>
            </c:numRef>
          </c:cat>
          <c:val>
            <c:numRef>
              <c:f>'2.9.'!$D$9:$W$9</c:f>
              <c:numCache>
                <c:formatCode>_-* #\ ##0_-;\-* #\ ##0_-;_-* "-"??_-;_-@_-</c:formatCode>
                <c:ptCount val="20"/>
                <c:pt idx="0">
                  <c:v>29981.79768</c:v>
                </c:pt>
                <c:pt idx="1">
                  <c:v>34175.611649999999</c:v>
                </c:pt>
                <c:pt idx="2">
                  <c:v>36974.273820000002</c:v>
                </c:pt>
                <c:pt idx="3">
                  <c:v>38406.194600000003</c:v>
                </c:pt>
                <c:pt idx="4">
                  <c:v>31878.174510000001</c:v>
                </c:pt>
                <c:pt idx="5">
                  <c:v>25906.152020000001</c:v>
                </c:pt>
                <c:pt idx="6">
                  <c:v>18384.518049999999</c:v>
                </c:pt>
                <c:pt idx="7">
                  <c:v>12302.102510000001</c:v>
                </c:pt>
                <c:pt idx="8">
                  <c:v>5979.6455919999999</c:v>
                </c:pt>
                <c:pt idx="9">
                  <c:v>-294.81832220000001</c:v>
                </c:pt>
                <c:pt idx="10">
                  <c:v>-2255.3272280000001</c:v>
                </c:pt>
                <c:pt idx="11">
                  <c:v>-4195.9406090000002</c:v>
                </c:pt>
                <c:pt idx="12">
                  <c:v>-4802.427627</c:v>
                </c:pt>
                <c:pt idx="13">
                  <c:v>-5089.0594529999998</c:v>
                </c:pt>
                <c:pt idx="14">
                  <c:v>-5282.3792119999998</c:v>
                </c:pt>
                <c:pt idx="15">
                  <c:v>-5431.5742879999998</c:v>
                </c:pt>
                <c:pt idx="16">
                  <c:v>-5366.2021569999997</c:v>
                </c:pt>
                <c:pt idx="17">
                  <c:v>-5212.1837679999999</c:v>
                </c:pt>
                <c:pt idx="18">
                  <c:v>-5012.4440880000002</c:v>
                </c:pt>
                <c:pt idx="19">
                  <c:v>-4545.0450179999998</c:v>
                </c:pt>
              </c:numCache>
            </c:numRef>
          </c:val>
          <c:smooth val="0"/>
          <c:extLst>
            <c:ext xmlns:c16="http://schemas.microsoft.com/office/drawing/2014/chart" uri="{C3380CC4-5D6E-409C-BE32-E72D297353CC}">
              <c16:uniqueId val="{00000002-FD01-464D-B933-8B6AF511DED4}"/>
            </c:ext>
          </c:extLst>
        </c:ser>
        <c:dLbls>
          <c:showLegendKey val="0"/>
          <c:showVal val="0"/>
          <c:showCatName val="0"/>
          <c:showSerName val="0"/>
          <c:showPercent val="0"/>
          <c:showBubbleSize val="0"/>
        </c:dLbls>
        <c:marker val="1"/>
        <c:smooth val="0"/>
        <c:axId val="1197660240"/>
        <c:axId val="1197660896"/>
      </c:lineChart>
      <c:lineChart>
        <c:grouping val="standard"/>
        <c:varyColors val="0"/>
        <c:ser>
          <c:idx val="3"/>
          <c:order val="3"/>
          <c:spPr>
            <a:ln w="28575" cap="rnd">
              <a:noFill/>
              <a:round/>
            </a:ln>
            <a:effectLst/>
          </c:spPr>
          <c:marker>
            <c:symbol val="none"/>
          </c:marker>
          <c:val>
            <c:numRef>
              <c:f>'2.9.'!$D$10:$W$10</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FD01-464D-B933-8B6AF511DED4}"/>
            </c:ext>
          </c:extLst>
        </c:ser>
        <c:dLbls>
          <c:showLegendKey val="0"/>
          <c:showVal val="0"/>
          <c:showCatName val="0"/>
          <c:showSerName val="0"/>
          <c:showPercent val="0"/>
          <c:showBubbleSize val="0"/>
        </c:dLbls>
        <c:marker val="1"/>
        <c:smooth val="0"/>
        <c:axId val="1040233512"/>
        <c:axId val="1040232856"/>
      </c:lineChart>
      <c:catAx>
        <c:axId val="1197660240"/>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197660896"/>
        <c:crosses val="autoZero"/>
        <c:auto val="1"/>
        <c:lblAlgn val="ctr"/>
        <c:lblOffset val="100"/>
        <c:noMultiLvlLbl val="0"/>
      </c:catAx>
      <c:valAx>
        <c:axId val="119766089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97660240"/>
        <c:crosses val="autoZero"/>
        <c:crossBetween val="between"/>
      </c:valAx>
      <c:valAx>
        <c:axId val="1040232856"/>
        <c:scaling>
          <c:orientation val="minMax"/>
          <c:max val="50000"/>
          <c:min val="-100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40233512"/>
        <c:crosses val="max"/>
        <c:crossBetween val="between"/>
      </c:valAx>
      <c:catAx>
        <c:axId val="1040233512"/>
        <c:scaling>
          <c:orientation val="minMax"/>
        </c:scaling>
        <c:delete val="1"/>
        <c:axPos val="b"/>
        <c:majorTickMark val="out"/>
        <c:minorTickMark val="none"/>
        <c:tickLblPos val="nextTo"/>
        <c:crossAx val="1040232856"/>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38171332936775E-2"/>
          <c:y val="0.1111111111111111"/>
          <c:w val="0.88252022274424424"/>
          <c:h val="0.74790172061825611"/>
        </c:manualLayout>
      </c:layout>
      <c:lineChart>
        <c:grouping val="standard"/>
        <c:varyColors val="0"/>
        <c:ser>
          <c:idx val="0"/>
          <c:order val="0"/>
          <c:spPr>
            <a:ln w="28575" cap="rnd">
              <a:noFill/>
              <a:round/>
            </a:ln>
            <a:effectLst/>
          </c:spPr>
          <c:marker>
            <c:symbol val="none"/>
          </c:marker>
          <c:cat>
            <c:numRef>
              <c:f>'1.1.'!$B$10:$B$72</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'1.1.'!$C$10:$C$72</c:f>
              <c:numCache>
                <c:formatCode>0.00</c:formatCode>
                <c:ptCount val="63"/>
                <c:pt idx="0">
                  <c:v>2.5621366836790398</c:v>
                </c:pt>
                <c:pt idx="1">
                  <c:v>2.5705403436135401</c:v>
                </c:pt>
                <c:pt idx="2">
                  <c:v>2.6613152671943201</c:v>
                </c:pt>
                <c:pt idx="3">
                  <c:v>2.8033992388100399</c:v>
                </c:pt>
                <c:pt idx="4">
                  <c:v>2.9556801449235799</c:v>
                </c:pt>
                <c:pt idx="5">
                  <c:v>3.0888635630458499</c:v>
                </c:pt>
                <c:pt idx="6">
                  <c:v>3.2387920231986902</c:v>
                </c:pt>
                <c:pt idx="7">
                  <c:v>3.3417109677947598</c:v>
                </c:pt>
                <c:pt idx="8">
                  <c:v>3.52371504667031</c:v>
                </c:pt>
                <c:pt idx="9">
                  <c:v>3.7574778561681201</c:v>
                </c:pt>
                <c:pt idx="10">
                  <c:v>4.0662432862991302</c:v>
                </c:pt>
                <c:pt idx="11">
                  <c:v>4.2318492933952001</c:v>
                </c:pt>
                <c:pt idx="12">
                  <c:v>4.4292383185043702</c:v>
                </c:pt>
                <c:pt idx="13">
                  <c:v>4.6632621315502201</c:v>
                </c:pt>
                <c:pt idx="14">
                  <c:v>4.6445076844978201</c:v>
                </c:pt>
                <c:pt idx="15">
                  <c:v>4.6546473269650699</c:v>
                </c:pt>
                <c:pt idx="16">
                  <c:v>4.9104494050218301</c:v>
                </c:pt>
                <c:pt idx="17">
                  <c:v>5.0499031763100399</c:v>
                </c:pt>
                <c:pt idx="18">
                  <c:v>5.2066573190502199</c:v>
                </c:pt>
                <c:pt idx="19">
                  <c:v>5.3543837123362401</c:v>
                </c:pt>
                <c:pt idx="20">
                  <c:v>5.32239719950873</c:v>
                </c:pt>
                <c:pt idx="21">
                  <c:v>5.1954470821506602</c:v>
                </c:pt>
                <c:pt idx="22">
                  <c:v>5.15406304967249</c:v>
                </c:pt>
                <c:pt idx="23">
                  <c:v>5.1873743515283799</c:v>
                </c:pt>
                <c:pt idx="24">
                  <c:v>5.3670179609716202</c:v>
                </c:pt>
                <c:pt idx="25">
                  <c:v>5.5473490161026202</c:v>
                </c:pt>
                <c:pt idx="26">
                  <c:v>5.6297375794214002</c:v>
                </c:pt>
                <c:pt idx="27">
                  <c:v>5.8061965567685601</c:v>
                </c:pt>
                <c:pt idx="28">
                  <c:v>6.0337868400654999</c:v>
                </c:pt>
                <c:pt idx="29">
                  <c:v>6.1163759626091698</c:v>
                </c:pt>
                <c:pt idx="30">
                  <c:v>6.2111027568231396</c:v>
                </c:pt>
                <c:pt idx="31">
                  <c:v>6.3441063719978201</c:v>
                </c:pt>
                <c:pt idx="32">
                  <c:v>6.1626701421943197</c:v>
                </c:pt>
                <c:pt idx="33">
                  <c:v>6.2262281173580796</c:v>
                </c:pt>
                <c:pt idx="34">
                  <c:v>6.2689678921943202</c:v>
                </c:pt>
                <c:pt idx="35">
                  <c:v>6.4024871899563296</c:v>
                </c:pt>
                <c:pt idx="36">
                  <c:v>6.5937178689956299</c:v>
                </c:pt>
                <c:pt idx="37">
                  <c:v>6.6328010447598302</c:v>
                </c:pt>
                <c:pt idx="38">
                  <c:v>6.6084226290938899</c:v>
                </c:pt>
                <c:pt idx="39">
                  <c:v>6.75010599590611</c:v>
                </c:pt>
                <c:pt idx="40">
                  <c:v>6.94694927374454</c:v>
                </c:pt>
                <c:pt idx="41">
                  <c:v>7.0054717046943198</c:v>
                </c:pt>
                <c:pt idx="42">
                  <c:v>7.1727722347161604</c:v>
                </c:pt>
                <c:pt idx="43">
                  <c:v>7.5468330930676899</c:v>
                </c:pt>
                <c:pt idx="44">
                  <c:v>7.8156918769104804</c:v>
                </c:pt>
                <c:pt idx="45">
                  <c:v>8.0825879519650705</c:v>
                </c:pt>
                <c:pt idx="46">
                  <c:v>8.3496497783842791</c:v>
                </c:pt>
                <c:pt idx="47">
                  <c:v>8.5990145196506607</c:v>
                </c:pt>
                <c:pt idx="48">
                  <c:v>8.7570513979257605</c:v>
                </c:pt>
                <c:pt idx="49">
                  <c:v>8.6146371975982508</c:v>
                </c:pt>
                <c:pt idx="50">
                  <c:v>9.1059897641921399</c:v>
                </c:pt>
                <c:pt idx="51">
                  <c:v>9.4123940005458504</c:v>
                </c:pt>
                <c:pt idx="52">
                  <c:v>9.5541123310589509</c:v>
                </c:pt>
                <c:pt idx="53">
                  <c:v>9.6395200938864605</c:v>
                </c:pt>
                <c:pt idx="54">
                  <c:v>9.7100258662663794</c:v>
                </c:pt>
                <c:pt idx="55">
                  <c:v>9.7048487268013108</c:v>
                </c:pt>
                <c:pt idx="56">
                  <c:v>9.6954675796943199</c:v>
                </c:pt>
                <c:pt idx="57">
                  <c:v>9.8517301517467306</c:v>
                </c:pt>
                <c:pt idx="58">
                  <c:v>10.050902456331899</c:v>
                </c:pt>
                <c:pt idx="59">
                  <c:v>10.1207857448144</c:v>
                </c:pt>
                <c:pt idx="60">
                  <c:v>9.6244775474890805</c:v>
                </c:pt>
                <c:pt idx="61">
                  <c:v>10.132055227074201</c:v>
                </c:pt>
              </c:numCache>
            </c:numRef>
          </c:val>
          <c:smooth val="0"/>
          <c:extLst>
            <c:ext xmlns:c16="http://schemas.microsoft.com/office/drawing/2014/chart" uri="{C3380CC4-5D6E-409C-BE32-E72D297353CC}">
              <c16:uniqueId val="{00000000-9664-4C4F-BC3C-200BEB266057}"/>
            </c:ext>
          </c:extLst>
        </c:ser>
        <c:dLbls>
          <c:showLegendKey val="0"/>
          <c:showVal val="0"/>
          <c:showCatName val="0"/>
          <c:showSerName val="0"/>
          <c:showPercent val="0"/>
          <c:showBubbleSize val="0"/>
        </c:dLbls>
        <c:marker val="1"/>
        <c:smooth val="0"/>
        <c:axId val="579882896"/>
        <c:axId val="579873896"/>
      </c:lineChart>
      <c:lineChart>
        <c:grouping val="standard"/>
        <c:varyColors val="0"/>
        <c:ser>
          <c:idx val="1"/>
          <c:order val="1"/>
          <c:spPr>
            <a:ln w="28575" cap="rnd">
              <a:solidFill>
                <a:srgbClr val="002060"/>
              </a:solidFill>
              <a:round/>
            </a:ln>
            <a:effectLst/>
          </c:spPr>
          <c:marker>
            <c:symbol val="none"/>
          </c:marker>
          <c:cat>
            <c:numRef>
              <c:f>'1.1.'!$B$10:$B$72</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'1.1.'!$D$10:$D$72</c:f>
              <c:numCache>
                <c:formatCode>0.0</c:formatCode>
                <c:ptCount val="63"/>
                <c:pt idx="0">
                  <c:v>9.3876688090000027</c:v>
                </c:pt>
                <c:pt idx="1">
                  <c:v>9.4184598190000113</c:v>
                </c:pt>
                <c:pt idx="2">
                  <c:v>9.7510591389999899</c:v>
                </c:pt>
                <c:pt idx="3">
                  <c:v>10.271654810999987</c:v>
                </c:pt>
                <c:pt idx="4">
                  <c:v>10.829612050999998</c:v>
                </c:pt>
                <c:pt idx="5">
                  <c:v>11.317596094999994</c:v>
                </c:pt>
                <c:pt idx="6">
                  <c:v>11.866933973000002</c:v>
                </c:pt>
                <c:pt idx="7">
                  <c:v>12.244028986</c:v>
                </c:pt>
                <c:pt idx="8">
                  <c:v>12.910891931000016</c:v>
                </c:pt>
                <c:pt idx="9">
                  <c:v>13.767398864999993</c:v>
                </c:pt>
                <c:pt idx="10">
                  <c:v>14.898715401000013</c:v>
                </c:pt>
                <c:pt idx="11">
                  <c:v>15.505495811000014</c:v>
                </c:pt>
                <c:pt idx="12">
                  <c:v>16.228729199000014</c:v>
                </c:pt>
                <c:pt idx="13">
                  <c:v>17.086192450000006</c:v>
                </c:pt>
                <c:pt idx="14">
                  <c:v>17.017476156000015</c:v>
                </c:pt>
                <c:pt idx="15">
                  <c:v>17.054627806000017</c:v>
                </c:pt>
                <c:pt idx="16">
                  <c:v>17.991886619999985</c:v>
                </c:pt>
                <c:pt idx="17">
                  <c:v>18.502845237999988</c:v>
                </c:pt>
                <c:pt idx="18">
                  <c:v>19.077192417000006</c:v>
                </c:pt>
                <c:pt idx="19">
                  <c:v>19.618461921999984</c:v>
                </c:pt>
                <c:pt idx="20">
                  <c:v>19.501263338999987</c:v>
                </c:pt>
                <c:pt idx="21">
                  <c:v>19.036118109000018</c:v>
                </c:pt>
                <c:pt idx="22">
                  <c:v>18.884487014000005</c:v>
                </c:pt>
                <c:pt idx="23">
                  <c:v>19.006539623999984</c:v>
                </c:pt>
                <c:pt idx="24">
                  <c:v>19.664753809000018</c:v>
                </c:pt>
                <c:pt idx="25">
                  <c:v>20.325486795</c:v>
                </c:pt>
                <c:pt idx="26">
                  <c:v>20.62735849100001</c:v>
                </c:pt>
                <c:pt idx="27">
                  <c:v>21.273904184000006</c:v>
                </c:pt>
                <c:pt idx="28">
                  <c:v>22.107794981999991</c:v>
                </c:pt>
                <c:pt idx="29">
                  <c:v>22.410401526999998</c:v>
                </c:pt>
                <c:pt idx="30">
                  <c:v>22.757480500999986</c:v>
                </c:pt>
                <c:pt idx="31">
                  <c:v>23.244805747000015</c:v>
                </c:pt>
                <c:pt idx="32">
                  <c:v>22.580023400999988</c:v>
                </c:pt>
                <c:pt idx="33">
                  <c:v>22.812899822000006</c:v>
                </c:pt>
                <c:pt idx="34">
                  <c:v>22.969498356999988</c:v>
                </c:pt>
                <c:pt idx="35">
                  <c:v>23.458713063999994</c:v>
                </c:pt>
                <c:pt idx="36">
                  <c:v>24.159382271999988</c:v>
                </c:pt>
                <c:pt idx="37">
                  <c:v>24.302583028000019</c:v>
                </c:pt>
                <c:pt idx="38">
                  <c:v>24.213260513000012</c:v>
                </c:pt>
                <c:pt idx="39">
                  <c:v>24.732388368999988</c:v>
                </c:pt>
                <c:pt idx="40">
                  <c:v>25.453622138999997</c:v>
                </c:pt>
                <c:pt idx="41">
                  <c:v>25.66804832599999</c:v>
                </c:pt>
                <c:pt idx="42">
                  <c:v>26.281037468000012</c:v>
                </c:pt>
                <c:pt idx="43">
                  <c:v>27.651596453000018</c:v>
                </c:pt>
                <c:pt idx="44">
                  <c:v>28.636695037000003</c:v>
                </c:pt>
                <c:pt idx="45">
                  <c:v>29.614602256000019</c:v>
                </c:pt>
                <c:pt idx="46">
                  <c:v>30.593116788</c:v>
                </c:pt>
                <c:pt idx="47">
                  <c:v>31.506789200000021</c:v>
                </c:pt>
                <c:pt idx="48">
                  <c:v>32.085836321999984</c:v>
                </c:pt>
                <c:pt idx="49">
                  <c:v>31.564030691999992</c:v>
                </c:pt>
                <c:pt idx="50">
                  <c:v>33.364346496000003</c:v>
                </c:pt>
                <c:pt idx="51">
                  <c:v>34.487011617999997</c:v>
                </c:pt>
                <c:pt idx="52">
                  <c:v>35.006267580999996</c:v>
                </c:pt>
                <c:pt idx="53">
                  <c:v>35.319201623999994</c:v>
                </c:pt>
                <c:pt idx="54">
                  <c:v>35.577534774000014</c:v>
                </c:pt>
                <c:pt idx="55">
                  <c:v>35.558565735000002</c:v>
                </c:pt>
                <c:pt idx="56">
                  <c:v>35.524193211999993</c:v>
                </c:pt>
                <c:pt idx="57">
                  <c:v>36.096739276000022</c:v>
                </c:pt>
                <c:pt idx="58">
                  <c:v>36.82650660000008</c:v>
                </c:pt>
                <c:pt idx="59">
                  <c:v>37.082558968999962</c:v>
                </c:pt>
                <c:pt idx="60">
                  <c:v>35.264085733999991</c:v>
                </c:pt>
                <c:pt idx="61">
                  <c:v>37.12385035199987</c:v>
                </c:pt>
                <c:pt idx="62" formatCode="General">
                  <c:v>37.5</c:v>
                </c:pt>
              </c:numCache>
            </c:numRef>
          </c:val>
          <c:smooth val="0"/>
          <c:extLst>
            <c:ext xmlns:c16="http://schemas.microsoft.com/office/drawing/2014/chart" uri="{C3380CC4-5D6E-409C-BE32-E72D297353CC}">
              <c16:uniqueId val="{00000001-9664-4C4F-BC3C-200BEB266057}"/>
            </c:ext>
          </c:extLst>
        </c:ser>
        <c:dLbls>
          <c:showLegendKey val="0"/>
          <c:showVal val="0"/>
          <c:showCatName val="0"/>
          <c:showSerName val="0"/>
          <c:showPercent val="0"/>
          <c:showBubbleSize val="0"/>
        </c:dLbls>
        <c:marker val="1"/>
        <c:smooth val="0"/>
        <c:axId val="579870656"/>
        <c:axId val="579862376"/>
      </c:lineChart>
      <c:dateAx>
        <c:axId val="579882896"/>
        <c:scaling>
          <c:orientation val="minMax"/>
          <c:min val="22647"/>
        </c:scaling>
        <c:delete val="0"/>
        <c:axPos val="b"/>
        <c:numFmt formatCode="yyyy" sourceLinked="1"/>
        <c:majorTickMark val="out"/>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579873896"/>
        <c:crosses val="autoZero"/>
        <c:auto val="1"/>
        <c:lblOffset val="100"/>
        <c:baseTimeUnit val="years"/>
      </c:dateAx>
      <c:valAx>
        <c:axId val="579873896"/>
        <c:scaling>
          <c:orientation val="minMax"/>
          <c:max val="4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2896"/>
        <c:crosses val="autoZero"/>
        <c:crossBetween val="between"/>
      </c:valAx>
      <c:valAx>
        <c:axId val="57986237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70656"/>
        <c:crosses val="max"/>
        <c:crossBetween val="between"/>
      </c:valAx>
      <c:dateAx>
        <c:axId val="579870656"/>
        <c:scaling>
          <c:orientation val="minMax"/>
        </c:scaling>
        <c:delete val="1"/>
        <c:axPos val="b"/>
        <c:numFmt formatCode="yyyy" sourceLinked="1"/>
        <c:majorTickMark val="out"/>
        <c:minorTickMark val="none"/>
        <c:tickLblPos val="nextTo"/>
        <c:crossAx val="579862376"/>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8670166229222"/>
          <c:y val="8.7962962962962965E-2"/>
          <c:w val="0.76422659667541559"/>
          <c:h val="0.65391878098571021"/>
        </c:manualLayout>
      </c:layout>
      <c:lineChart>
        <c:grouping val="standard"/>
        <c:varyColors val="0"/>
        <c:ser>
          <c:idx val="0"/>
          <c:order val="0"/>
          <c:tx>
            <c:strRef>
              <c:f>'2.9.'!$B$7</c:f>
              <c:strCache>
                <c:ptCount val="1"/>
                <c:pt idx="0">
                  <c:v>Delayed transition</c:v>
                </c:pt>
              </c:strCache>
            </c:strRef>
          </c:tx>
          <c:spPr>
            <a:ln w="28575" cap="rnd">
              <a:solidFill>
                <a:srgbClr val="00B0F0"/>
              </a:solidFill>
              <a:round/>
            </a:ln>
            <a:effectLst/>
          </c:spPr>
          <c:marker>
            <c:symbol val="none"/>
          </c:marker>
          <c:cat>
            <c:numRef>
              <c:f>'2.9.'!$D$6:$W$6</c:f>
              <c:numCache>
                <c:formatCode>General</c:formatCode>
                <c:ptCount val="20"/>
                <c:pt idx="0">
                  <c:v>2005</c:v>
                </c:pt>
                <c:pt idx="1">
                  <c:v>2010</c:v>
                </c:pt>
                <c:pt idx="2">
                  <c:v>2015</c:v>
                </c:pt>
                <c:pt idx="3">
                  <c:v>2020</c:v>
                </c:pt>
                <c:pt idx="4">
                  <c:v>2025</c:v>
                </c:pt>
                <c:pt idx="5">
                  <c:v>2030</c:v>
                </c:pt>
                <c:pt idx="6">
                  <c:v>2035</c:v>
                </c:pt>
                <c:pt idx="7">
                  <c:v>2040</c:v>
                </c:pt>
                <c:pt idx="8">
                  <c:v>2045</c:v>
                </c:pt>
                <c:pt idx="9">
                  <c:v>2050</c:v>
                </c:pt>
                <c:pt idx="10">
                  <c:v>2055</c:v>
                </c:pt>
                <c:pt idx="11">
                  <c:v>2060</c:v>
                </c:pt>
                <c:pt idx="12">
                  <c:v>2065</c:v>
                </c:pt>
                <c:pt idx="13">
                  <c:v>2070</c:v>
                </c:pt>
                <c:pt idx="14">
                  <c:v>2075</c:v>
                </c:pt>
                <c:pt idx="15">
                  <c:v>2080</c:v>
                </c:pt>
                <c:pt idx="16">
                  <c:v>2085</c:v>
                </c:pt>
                <c:pt idx="17">
                  <c:v>2090</c:v>
                </c:pt>
                <c:pt idx="18">
                  <c:v>2095</c:v>
                </c:pt>
                <c:pt idx="19">
                  <c:v>2100</c:v>
                </c:pt>
              </c:numCache>
            </c:numRef>
          </c:cat>
          <c:val>
            <c:numRef>
              <c:f>'2.9.'!$D$7:$W$7</c:f>
              <c:numCache>
                <c:formatCode>_-* #\ ##0_-;\-* #\ ##0_-;_-* "-"??_-;_-@_-</c:formatCode>
                <c:ptCount val="20"/>
                <c:pt idx="0">
                  <c:v>29981.79768</c:v>
                </c:pt>
                <c:pt idx="1">
                  <c:v>34175.611660000002</c:v>
                </c:pt>
                <c:pt idx="2">
                  <c:v>36974.273910000004</c:v>
                </c:pt>
                <c:pt idx="3">
                  <c:v>38459.575219999999</c:v>
                </c:pt>
                <c:pt idx="4">
                  <c:v>39439.47608</c:v>
                </c:pt>
                <c:pt idx="5">
                  <c:v>39346.201760000004</c:v>
                </c:pt>
                <c:pt idx="6">
                  <c:v>29474.409250000001</c:v>
                </c:pt>
                <c:pt idx="7">
                  <c:v>20337.223859999998</c:v>
                </c:pt>
                <c:pt idx="8">
                  <c:v>10962.062089999999</c:v>
                </c:pt>
                <c:pt idx="9">
                  <c:v>2453.585861</c:v>
                </c:pt>
                <c:pt idx="10">
                  <c:v>-883.38364000000001</c:v>
                </c:pt>
                <c:pt idx="11">
                  <c:v>-4240.9889700000003</c:v>
                </c:pt>
                <c:pt idx="12">
                  <c:v>-5391.6816669999998</c:v>
                </c:pt>
                <c:pt idx="13">
                  <c:v>-5785.1631870000001</c:v>
                </c:pt>
                <c:pt idx="14">
                  <c:v>-5994.7704560000002</c:v>
                </c:pt>
                <c:pt idx="15">
                  <c:v>-6148.3074059999999</c:v>
                </c:pt>
                <c:pt idx="16">
                  <c:v>-6011.309749</c:v>
                </c:pt>
                <c:pt idx="17">
                  <c:v>-5750.7755710000001</c:v>
                </c:pt>
                <c:pt idx="18">
                  <c:v>-5436.7588219999998</c:v>
                </c:pt>
                <c:pt idx="19">
                  <c:v>-4860.4790789999997</c:v>
                </c:pt>
              </c:numCache>
            </c:numRef>
          </c:val>
          <c:smooth val="0"/>
          <c:extLst>
            <c:ext xmlns:c16="http://schemas.microsoft.com/office/drawing/2014/chart" uri="{C3380CC4-5D6E-409C-BE32-E72D297353CC}">
              <c16:uniqueId val="{00000000-AE8F-4D7A-9CF3-DB594D3F93D3}"/>
            </c:ext>
          </c:extLst>
        </c:ser>
        <c:ser>
          <c:idx val="1"/>
          <c:order val="1"/>
          <c:tx>
            <c:strRef>
              <c:f>'2.9.'!$B$8</c:f>
              <c:strCache>
                <c:ptCount val="1"/>
                <c:pt idx="0">
                  <c:v>Current Policies</c:v>
                </c:pt>
              </c:strCache>
            </c:strRef>
          </c:tx>
          <c:spPr>
            <a:ln w="28575" cap="rnd">
              <a:solidFill>
                <a:srgbClr val="002060"/>
              </a:solidFill>
              <a:round/>
            </a:ln>
            <a:effectLst/>
          </c:spPr>
          <c:marker>
            <c:symbol val="none"/>
          </c:marker>
          <c:cat>
            <c:numRef>
              <c:f>'2.9.'!$D$6:$W$6</c:f>
              <c:numCache>
                <c:formatCode>General</c:formatCode>
                <c:ptCount val="20"/>
                <c:pt idx="0">
                  <c:v>2005</c:v>
                </c:pt>
                <c:pt idx="1">
                  <c:v>2010</c:v>
                </c:pt>
                <c:pt idx="2">
                  <c:v>2015</c:v>
                </c:pt>
                <c:pt idx="3">
                  <c:v>2020</c:v>
                </c:pt>
                <c:pt idx="4">
                  <c:v>2025</c:v>
                </c:pt>
                <c:pt idx="5">
                  <c:v>2030</c:v>
                </c:pt>
                <c:pt idx="6">
                  <c:v>2035</c:v>
                </c:pt>
                <c:pt idx="7">
                  <c:v>2040</c:v>
                </c:pt>
                <c:pt idx="8">
                  <c:v>2045</c:v>
                </c:pt>
                <c:pt idx="9">
                  <c:v>2050</c:v>
                </c:pt>
                <c:pt idx="10">
                  <c:v>2055</c:v>
                </c:pt>
                <c:pt idx="11">
                  <c:v>2060</c:v>
                </c:pt>
                <c:pt idx="12">
                  <c:v>2065</c:v>
                </c:pt>
                <c:pt idx="13">
                  <c:v>2070</c:v>
                </c:pt>
                <c:pt idx="14">
                  <c:v>2075</c:v>
                </c:pt>
                <c:pt idx="15">
                  <c:v>2080</c:v>
                </c:pt>
                <c:pt idx="16">
                  <c:v>2085</c:v>
                </c:pt>
                <c:pt idx="17">
                  <c:v>2090</c:v>
                </c:pt>
                <c:pt idx="18">
                  <c:v>2095</c:v>
                </c:pt>
                <c:pt idx="19">
                  <c:v>2100</c:v>
                </c:pt>
              </c:numCache>
            </c:numRef>
          </c:cat>
          <c:val>
            <c:numRef>
              <c:f>'2.9.'!$D$8:$W$8</c:f>
              <c:numCache>
                <c:formatCode>_-* #\ ##0_-;\-* #\ ##0_-;_-* "-"??_-;_-@_-</c:formatCode>
                <c:ptCount val="20"/>
                <c:pt idx="0">
                  <c:v>29981.79768</c:v>
                </c:pt>
                <c:pt idx="1">
                  <c:v>34175.611620000003</c:v>
                </c:pt>
                <c:pt idx="2">
                  <c:v>36974.273560000001</c:v>
                </c:pt>
                <c:pt idx="3">
                  <c:v>38537.706080000004</c:v>
                </c:pt>
                <c:pt idx="4">
                  <c:v>39061.772660000002</c:v>
                </c:pt>
                <c:pt idx="5">
                  <c:v>38568.909050000002</c:v>
                </c:pt>
                <c:pt idx="6">
                  <c:v>37659.127630000003</c:v>
                </c:pt>
                <c:pt idx="7">
                  <c:v>36220.929170000003</c:v>
                </c:pt>
                <c:pt idx="8">
                  <c:v>35140.151330000001</c:v>
                </c:pt>
                <c:pt idx="9">
                  <c:v>34318.722370000003</c:v>
                </c:pt>
                <c:pt idx="10">
                  <c:v>36438.577879999997</c:v>
                </c:pt>
                <c:pt idx="11">
                  <c:v>38730.035510000002</c:v>
                </c:pt>
                <c:pt idx="12">
                  <c:v>38804.80543</c:v>
                </c:pt>
                <c:pt idx="13">
                  <c:v>38909.156170000002</c:v>
                </c:pt>
                <c:pt idx="14">
                  <c:v>39075.010560000002</c:v>
                </c:pt>
                <c:pt idx="15">
                  <c:v>39220.63278</c:v>
                </c:pt>
                <c:pt idx="16">
                  <c:v>39278.401100000003</c:v>
                </c:pt>
                <c:pt idx="17">
                  <c:v>39409.541969999998</c:v>
                </c:pt>
                <c:pt idx="18">
                  <c:v>39542.217559999997</c:v>
                </c:pt>
                <c:pt idx="19">
                  <c:v>39305.830300000001</c:v>
                </c:pt>
              </c:numCache>
            </c:numRef>
          </c:val>
          <c:smooth val="0"/>
          <c:extLst>
            <c:ext xmlns:c16="http://schemas.microsoft.com/office/drawing/2014/chart" uri="{C3380CC4-5D6E-409C-BE32-E72D297353CC}">
              <c16:uniqueId val="{00000001-AE8F-4D7A-9CF3-DB594D3F93D3}"/>
            </c:ext>
          </c:extLst>
        </c:ser>
        <c:ser>
          <c:idx val="2"/>
          <c:order val="2"/>
          <c:tx>
            <c:strRef>
              <c:f>'2.9.'!$B$9</c:f>
              <c:strCache>
                <c:ptCount val="1"/>
                <c:pt idx="0">
                  <c:v>Net Zero 2050</c:v>
                </c:pt>
              </c:strCache>
            </c:strRef>
          </c:tx>
          <c:spPr>
            <a:ln w="28575" cap="rnd">
              <a:solidFill>
                <a:srgbClr val="C00000"/>
              </a:solidFill>
              <a:round/>
            </a:ln>
            <a:effectLst/>
          </c:spPr>
          <c:marker>
            <c:symbol val="none"/>
          </c:marker>
          <c:cat>
            <c:numRef>
              <c:f>'2.9.'!$D$6:$W$6</c:f>
              <c:numCache>
                <c:formatCode>General</c:formatCode>
                <c:ptCount val="20"/>
                <c:pt idx="0">
                  <c:v>2005</c:v>
                </c:pt>
                <c:pt idx="1">
                  <c:v>2010</c:v>
                </c:pt>
                <c:pt idx="2">
                  <c:v>2015</c:v>
                </c:pt>
                <c:pt idx="3">
                  <c:v>2020</c:v>
                </c:pt>
                <c:pt idx="4">
                  <c:v>2025</c:v>
                </c:pt>
                <c:pt idx="5">
                  <c:v>2030</c:v>
                </c:pt>
                <c:pt idx="6">
                  <c:v>2035</c:v>
                </c:pt>
                <c:pt idx="7">
                  <c:v>2040</c:v>
                </c:pt>
                <c:pt idx="8">
                  <c:v>2045</c:v>
                </c:pt>
                <c:pt idx="9">
                  <c:v>2050</c:v>
                </c:pt>
                <c:pt idx="10">
                  <c:v>2055</c:v>
                </c:pt>
                <c:pt idx="11">
                  <c:v>2060</c:v>
                </c:pt>
                <c:pt idx="12">
                  <c:v>2065</c:v>
                </c:pt>
                <c:pt idx="13">
                  <c:v>2070</c:v>
                </c:pt>
                <c:pt idx="14">
                  <c:v>2075</c:v>
                </c:pt>
                <c:pt idx="15">
                  <c:v>2080</c:v>
                </c:pt>
                <c:pt idx="16">
                  <c:v>2085</c:v>
                </c:pt>
                <c:pt idx="17">
                  <c:v>2090</c:v>
                </c:pt>
                <c:pt idx="18">
                  <c:v>2095</c:v>
                </c:pt>
                <c:pt idx="19">
                  <c:v>2100</c:v>
                </c:pt>
              </c:numCache>
            </c:numRef>
          </c:cat>
          <c:val>
            <c:numRef>
              <c:f>'2.9.'!$D$9:$W$9</c:f>
              <c:numCache>
                <c:formatCode>_-* #\ ##0_-;\-* #\ ##0_-;_-* "-"??_-;_-@_-</c:formatCode>
                <c:ptCount val="20"/>
                <c:pt idx="0">
                  <c:v>29981.79768</c:v>
                </c:pt>
                <c:pt idx="1">
                  <c:v>34175.611649999999</c:v>
                </c:pt>
                <c:pt idx="2">
                  <c:v>36974.273820000002</c:v>
                </c:pt>
                <c:pt idx="3">
                  <c:v>38406.194600000003</c:v>
                </c:pt>
                <c:pt idx="4">
                  <c:v>31878.174510000001</c:v>
                </c:pt>
                <c:pt idx="5">
                  <c:v>25906.152020000001</c:v>
                </c:pt>
                <c:pt idx="6">
                  <c:v>18384.518049999999</c:v>
                </c:pt>
                <c:pt idx="7">
                  <c:v>12302.102510000001</c:v>
                </c:pt>
                <c:pt idx="8">
                  <c:v>5979.6455919999999</c:v>
                </c:pt>
                <c:pt idx="9">
                  <c:v>-294.81832220000001</c:v>
                </c:pt>
                <c:pt idx="10">
                  <c:v>-2255.3272280000001</c:v>
                </c:pt>
                <c:pt idx="11">
                  <c:v>-4195.9406090000002</c:v>
                </c:pt>
                <c:pt idx="12">
                  <c:v>-4802.427627</c:v>
                </c:pt>
                <c:pt idx="13">
                  <c:v>-5089.0594529999998</c:v>
                </c:pt>
                <c:pt idx="14">
                  <c:v>-5282.3792119999998</c:v>
                </c:pt>
                <c:pt idx="15">
                  <c:v>-5431.5742879999998</c:v>
                </c:pt>
                <c:pt idx="16">
                  <c:v>-5366.2021569999997</c:v>
                </c:pt>
                <c:pt idx="17">
                  <c:v>-5212.1837679999999</c:v>
                </c:pt>
                <c:pt idx="18">
                  <c:v>-5012.4440880000002</c:v>
                </c:pt>
                <c:pt idx="19">
                  <c:v>-4545.0450179999998</c:v>
                </c:pt>
              </c:numCache>
            </c:numRef>
          </c:val>
          <c:smooth val="0"/>
          <c:extLst>
            <c:ext xmlns:c16="http://schemas.microsoft.com/office/drawing/2014/chart" uri="{C3380CC4-5D6E-409C-BE32-E72D297353CC}">
              <c16:uniqueId val="{00000002-AE8F-4D7A-9CF3-DB594D3F93D3}"/>
            </c:ext>
          </c:extLst>
        </c:ser>
        <c:dLbls>
          <c:showLegendKey val="0"/>
          <c:showVal val="0"/>
          <c:showCatName val="0"/>
          <c:showSerName val="0"/>
          <c:showPercent val="0"/>
          <c:showBubbleSize val="0"/>
        </c:dLbls>
        <c:marker val="1"/>
        <c:smooth val="0"/>
        <c:axId val="1197660240"/>
        <c:axId val="1197660896"/>
      </c:lineChart>
      <c:lineChart>
        <c:grouping val="standard"/>
        <c:varyColors val="0"/>
        <c:ser>
          <c:idx val="3"/>
          <c:order val="3"/>
          <c:spPr>
            <a:ln w="28575" cap="rnd">
              <a:noFill/>
              <a:round/>
            </a:ln>
            <a:effectLst/>
          </c:spPr>
          <c:marker>
            <c:symbol val="none"/>
          </c:marker>
          <c:val>
            <c:numRef>
              <c:f>'2.9.'!$D$10:$W$10</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AE8F-4D7A-9CF3-DB594D3F93D3}"/>
            </c:ext>
          </c:extLst>
        </c:ser>
        <c:dLbls>
          <c:showLegendKey val="0"/>
          <c:showVal val="0"/>
          <c:showCatName val="0"/>
          <c:showSerName val="0"/>
          <c:showPercent val="0"/>
          <c:showBubbleSize val="0"/>
        </c:dLbls>
        <c:marker val="1"/>
        <c:smooth val="0"/>
        <c:axId val="1040233512"/>
        <c:axId val="1040232856"/>
      </c:lineChart>
      <c:catAx>
        <c:axId val="1197660240"/>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197660896"/>
        <c:crosses val="autoZero"/>
        <c:auto val="1"/>
        <c:lblAlgn val="ctr"/>
        <c:lblOffset val="100"/>
        <c:noMultiLvlLbl val="0"/>
      </c:catAx>
      <c:valAx>
        <c:axId val="119766089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97660240"/>
        <c:crosses val="autoZero"/>
        <c:crossBetween val="between"/>
      </c:valAx>
      <c:valAx>
        <c:axId val="1040232856"/>
        <c:scaling>
          <c:orientation val="minMax"/>
          <c:max val="50000"/>
          <c:min val="-100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40233512"/>
        <c:crosses val="max"/>
        <c:crossBetween val="between"/>
      </c:valAx>
      <c:catAx>
        <c:axId val="1040233512"/>
        <c:scaling>
          <c:orientation val="minMax"/>
        </c:scaling>
        <c:delete val="1"/>
        <c:axPos val="b"/>
        <c:majorTickMark val="out"/>
        <c:minorTickMark val="none"/>
        <c:tickLblPos val="nextTo"/>
        <c:crossAx val="1040232856"/>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62355701112585E-2"/>
          <c:y val="9.7222222222222224E-2"/>
          <c:w val="0.87627528859777482"/>
          <c:h val="0.64465952172645091"/>
        </c:manualLayout>
      </c:layout>
      <c:lineChart>
        <c:grouping val="standard"/>
        <c:varyColors val="0"/>
        <c:ser>
          <c:idx val="0"/>
          <c:order val="0"/>
          <c:tx>
            <c:strRef>
              <c:f>'2.10.'!$C$7</c:f>
              <c:strCache>
                <c:ptCount val="1"/>
                <c:pt idx="0">
                  <c:v>Current Policies</c:v>
                </c:pt>
              </c:strCache>
            </c:strRef>
          </c:tx>
          <c:spPr>
            <a:ln w="28575" cap="rnd">
              <a:solidFill>
                <a:srgbClr val="00B0F0"/>
              </a:solidFill>
              <a:round/>
            </a:ln>
            <a:effectLst/>
          </c:spPr>
          <c:marker>
            <c:symbol val="none"/>
          </c:marker>
          <c:cat>
            <c:numRef>
              <c:f>'2.10.'!$B$8:$B$25</c:f>
              <c:numCache>
                <c:formatCode>General</c:formatCode>
                <c:ptCount val="18"/>
                <c:pt idx="0">
                  <c:v>2015</c:v>
                </c:pt>
                <c:pt idx="1">
                  <c:v>2020</c:v>
                </c:pt>
                <c:pt idx="2">
                  <c:v>2025</c:v>
                </c:pt>
                <c:pt idx="3">
                  <c:v>2030</c:v>
                </c:pt>
                <c:pt idx="4">
                  <c:v>2035</c:v>
                </c:pt>
                <c:pt idx="5">
                  <c:v>2040</c:v>
                </c:pt>
                <c:pt idx="6">
                  <c:v>2045</c:v>
                </c:pt>
                <c:pt idx="7">
                  <c:v>2050</c:v>
                </c:pt>
                <c:pt idx="8">
                  <c:v>2055</c:v>
                </c:pt>
                <c:pt idx="9">
                  <c:v>2060</c:v>
                </c:pt>
                <c:pt idx="10">
                  <c:v>2065</c:v>
                </c:pt>
                <c:pt idx="11">
                  <c:v>2070</c:v>
                </c:pt>
                <c:pt idx="12">
                  <c:v>2075</c:v>
                </c:pt>
                <c:pt idx="13">
                  <c:v>2080</c:v>
                </c:pt>
                <c:pt idx="14">
                  <c:v>2085</c:v>
                </c:pt>
                <c:pt idx="15">
                  <c:v>2090</c:v>
                </c:pt>
                <c:pt idx="16">
                  <c:v>2095</c:v>
                </c:pt>
                <c:pt idx="17">
                  <c:v>2100</c:v>
                </c:pt>
              </c:numCache>
            </c:numRef>
          </c:cat>
          <c:val>
            <c:numRef>
              <c:f>'2.10.'!$C$8:$C$25</c:f>
              <c:numCache>
                <c:formatCode>General</c:formatCode>
                <c:ptCount val="18"/>
                <c:pt idx="0">
                  <c:v>1.1000000000000001</c:v>
                </c:pt>
                <c:pt idx="1">
                  <c:v>1.2</c:v>
                </c:pt>
                <c:pt idx="2">
                  <c:v>1.4</c:v>
                </c:pt>
                <c:pt idx="3">
                  <c:v>1.5</c:v>
                </c:pt>
                <c:pt idx="4">
                  <c:v>1.6</c:v>
                </c:pt>
                <c:pt idx="5">
                  <c:v>1.7</c:v>
                </c:pt>
                <c:pt idx="6">
                  <c:v>1.9</c:v>
                </c:pt>
                <c:pt idx="7">
                  <c:v>2</c:v>
                </c:pt>
                <c:pt idx="8">
                  <c:v>2.1</c:v>
                </c:pt>
                <c:pt idx="9">
                  <c:v>2.2999999999999998</c:v>
                </c:pt>
                <c:pt idx="10">
                  <c:v>2.4</c:v>
                </c:pt>
                <c:pt idx="11">
                  <c:v>2.5</c:v>
                </c:pt>
                <c:pt idx="12">
                  <c:v>2.6</c:v>
                </c:pt>
                <c:pt idx="13">
                  <c:v>2.7</c:v>
                </c:pt>
                <c:pt idx="14">
                  <c:v>2.8</c:v>
                </c:pt>
                <c:pt idx="15">
                  <c:v>2.9</c:v>
                </c:pt>
                <c:pt idx="16">
                  <c:v>3.1</c:v>
                </c:pt>
                <c:pt idx="17">
                  <c:v>3.2</c:v>
                </c:pt>
              </c:numCache>
            </c:numRef>
          </c:val>
          <c:smooth val="0"/>
          <c:extLst>
            <c:ext xmlns:c16="http://schemas.microsoft.com/office/drawing/2014/chart" uri="{C3380CC4-5D6E-409C-BE32-E72D297353CC}">
              <c16:uniqueId val="{00000000-2EB7-4E9E-8D30-4B339FE67A2B}"/>
            </c:ext>
          </c:extLst>
        </c:ser>
        <c:ser>
          <c:idx val="1"/>
          <c:order val="1"/>
          <c:tx>
            <c:strRef>
              <c:f>'2.10.'!$D$7</c:f>
              <c:strCache>
                <c:ptCount val="1"/>
                <c:pt idx="0">
                  <c:v>Delayed transition</c:v>
                </c:pt>
              </c:strCache>
            </c:strRef>
          </c:tx>
          <c:spPr>
            <a:ln w="28575" cap="rnd">
              <a:solidFill>
                <a:srgbClr val="48A0AC"/>
              </a:solidFill>
              <a:round/>
            </a:ln>
            <a:effectLst/>
          </c:spPr>
          <c:marker>
            <c:symbol val="none"/>
          </c:marker>
          <c:cat>
            <c:numRef>
              <c:f>'2.10.'!$B$8:$B$25</c:f>
              <c:numCache>
                <c:formatCode>General</c:formatCode>
                <c:ptCount val="18"/>
                <c:pt idx="0">
                  <c:v>2015</c:v>
                </c:pt>
                <c:pt idx="1">
                  <c:v>2020</c:v>
                </c:pt>
                <c:pt idx="2">
                  <c:v>2025</c:v>
                </c:pt>
                <c:pt idx="3">
                  <c:v>2030</c:v>
                </c:pt>
                <c:pt idx="4">
                  <c:v>2035</c:v>
                </c:pt>
                <c:pt idx="5">
                  <c:v>2040</c:v>
                </c:pt>
                <c:pt idx="6">
                  <c:v>2045</c:v>
                </c:pt>
                <c:pt idx="7">
                  <c:v>2050</c:v>
                </c:pt>
                <c:pt idx="8">
                  <c:v>2055</c:v>
                </c:pt>
                <c:pt idx="9">
                  <c:v>2060</c:v>
                </c:pt>
                <c:pt idx="10">
                  <c:v>2065</c:v>
                </c:pt>
                <c:pt idx="11">
                  <c:v>2070</c:v>
                </c:pt>
                <c:pt idx="12">
                  <c:v>2075</c:v>
                </c:pt>
                <c:pt idx="13">
                  <c:v>2080</c:v>
                </c:pt>
                <c:pt idx="14">
                  <c:v>2085</c:v>
                </c:pt>
                <c:pt idx="15">
                  <c:v>2090</c:v>
                </c:pt>
                <c:pt idx="16">
                  <c:v>2095</c:v>
                </c:pt>
                <c:pt idx="17">
                  <c:v>2100</c:v>
                </c:pt>
              </c:numCache>
            </c:numRef>
          </c:cat>
          <c:val>
            <c:numRef>
              <c:f>'2.10.'!$D$8:$D$25</c:f>
              <c:numCache>
                <c:formatCode>General</c:formatCode>
                <c:ptCount val="18"/>
                <c:pt idx="0">
                  <c:v>1.1000000000000001</c:v>
                </c:pt>
                <c:pt idx="1">
                  <c:v>1.2</c:v>
                </c:pt>
                <c:pt idx="2">
                  <c:v>1.4</c:v>
                </c:pt>
                <c:pt idx="3">
                  <c:v>1.5</c:v>
                </c:pt>
                <c:pt idx="4">
                  <c:v>1.6</c:v>
                </c:pt>
                <c:pt idx="5">
                  <c:v>1.7</c:v>
                </c:pt>
                <c:pt idx="6">
                  <c:v>1.7</c:v>
                </c:pt>
                <c:pt idx="7">
                  <c:v>1.7</c:v>
                </c:pt>
                <c:pt idx="8">
                  <c:v>1.7</c:v>
                </c:pt>
                <c:pt idx="9">
                  <c:v>1.7</c:v>
                </c:pt>
                <c:pt idx="10">
                  <c:v>1.6</c:v>
                </c:pt>
                <c:pt idx="11">
                  <c:v>1.6</c:v>
                </c:pt>
                <c:pt idx="12">
                  <c:v>1.6</c:v>
                </c:pt>
                <c:pt idx="13">
                  <c:v>1.6</c:v>
                </c:pt>
                <c:pt idx="14">
                  <c:v>1.6</c:v>
                </c:pt>
                <c:pt idx="15">
                  <c:v>1.6</c:v>
                </c:pt>
                <c:pt idx="16">
                  <c:v>1.6</c:v>
                </c:pt>
                <c:pt idx="17">
                  <c:v>1.6</c:v>
                </c:pt>
              </c:numCache>
            </c:numRef>
          </c:val>
          <c:smooth val="0"/>
          <c:extLst>
            <c:ext xmlns:c16="http://schemas.microsoft.com/office/drawing/2014/chart" uri="{C3380CC4-5D6E-409C-BE32-E72D297353CC}">
              <c16:uniqueId val="{00000001-2EB7-4E9E-8D30-4B339FE67A2B}"/>
            </c:ext>
          </c:extLst>
        </c:ser>
        <c:dLbls>
          <c:showLegendKey val="0"/>
          <c:showVal val="0"/>
          <c:showCatName val="0"/>
          <c:showSerName val="0"/>
          <c:showPercent val="0"/>
          <c:showBubbleSize val="0"/>
        </c:dLbls>
        <c:marker val="1"/>
        <c:smooth val="0"/>
        <c:axId val="1053115448"/>
        <c:axId val="1053107576"/>
      </c:lineChart>
      <c:lineChart>
        <c:grouping val="standard"/>
        <c:varyColors val="0"/>
        <c:ser>
          <c:idx val="2"/>
          <c:order val="2"/>
          <c:tx>
            <c:strRef>
              <c:f>'2.10.'!$E$7</c:f>
              <c:strCache>
                <c:ptCount val="1"/>
                <c:pt idx="0">
                  <c:v>Net Zero 2050</c:v>
                </c:pt>
              </c:strCache>
            </c:strRef>
          </c:tx>
          <c:spPr>
            <a:ln w="28575" cap="rnd">
              <a:solidFill>
                <a:srgbClr val="C00000"/>
              </a:solidFill>
              <a:round/>
            </a:ln>
            <a:effectLst/>
          </c:spPr>
          <c:marker>
            <c:symbol val="none"/>
          </c:marker>
          <c:val>
            <c:numRef>
              <c:f>'2.10.'!$E$8:$E$25</c:f>
              <c:numCache>
                <c:formatCode>General</c:formatCode>
                <c:ptCount val="18"/>
                <c:pt idx="0">
                  <c:v>1.1000000000000001</c:v>
                </c:pt>
                <c:pt idx="1">
                  <c:v>1.2</c:v>
                </c:pt>
                <c:pt idx="2">
                  <c:v>1.4</c:v>
                </c:pt>
                <c:pt idx="3">
                  <c:v>1.4</c:v>
                </c:pt>
                <c:pt idx="4">
                  <c:v>1.5</c:v>
                </c:pt>
                <c:pt idx="5">
                  <c:v>1.5</c:v>
                </c:pt>
                <c:pt idx="6">
                  <c:v>1.5</c:v>
                </c:pt>
                <c:pt idx="7">
                  <c:v>1.5</c:v>
                </c:pt>
                <c:pt idx="8">
                  <c:v>1.5</c:v>
                </c:pt>
                <c:pt idx="9">
                  <c:v>1.5</c:v>
                </c:pt>
                <c:pt idx="10">
                  <c:v>1.4</c:v>
                </c:pt>
                <c:pt idx="11">
                  <c:v>1.4</c:v>
                </c:pt>
                <c:pt idx="12">
                  <c:v>1.4</c:v>
                </c:pt>
                <c:pt idx="13">
                  <c:v>1.4</c:v>
                </c:pt>
                <c:pt idx="14">
                  <c:v>1.4</c:v>
                </c:pt>
                <c:pt idx="15">
                  <c:v>1.4</c:v>
                </c:pt>
                <c:pt idx="16">
                  <c:v>1.4</c:v>
                </c:pt>
                <c:pt idx="17">
                  <c:v>1.3</c:v>
                </c:pt>
              </c:numCache>
            </c:numRef>
          </c:val>
          <c:smooth val="0"/>
          <c:extLst>
            <c:ext xmlns:c16="http://schemas.microsoft.com/office/drawing/2014/chart" uri="{C3380CC4-5D6E-409C-BE32-E72D297353CC}">
              <c16:uniqueId val="{00000002-2EB7-4E9E-8D30-4B339FE67A2B}"/>
            </c:ext>
          </c:extLst>
        </c:ser>
        <c:dLbls>
          <c:showLegendKey val="0"/>
          <c:showVal val="0"/>
          <c:showCatName val="0"/>
          <c:showSerName val="0"/>
          <c:showPercent val="0"/>
          <c:showBubbleSize val="0"/>
        </c:dLbls>
        <c:marker val="1"/>
        <c:smooth val="0"/>
        <c:axId val="1053119712"/>
        <c:axId val="1053119384"/>
      </c:lineChart>
      <c:catAx>
        <c:axId val="1053115448"/>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053107576"/>
        <c:crosses val="autoZero"/>
        <c:auto val="1"/>
        <c:lblAlgn val="ctr"/>
        <c:lblOffset val="100"/>
        <c:noMultiLvlLbl val="0"/>
      </c:catAx>
      <c:valAx>
        <c:axId val="10531075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3115448"/>
        <c:crosses val="autoZero"/>
        <c:crossBetween val="between"/>
      </c:valAx>
      <c:valAx>
        <c:axId val="1053119384"/>
        <c:scaling>
          <c:orientation val="minMax"/>
          <c:max val="3.5"/>
        </c:scaling>
        <c:delete val="0"/>
        <c:axPos val="r"/>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3119712"/>
        <c:crosses val="max"/>
        <c:crossBetween val="between"/>
      </c:valAx>
      <c:catAx>
        <c:axId val="1053119712"/>
        <c:scaling>
          <c:orientation val="minMax"/>
        </c:scaling>
        <c:delete val="1"/>
        <c:axPos val="b"/>
        <c:majorTickMark val="out"/>
        <c:minorTickMark val="none"/>
        <c:tickLblPos val="nextTo"/>
        <c:crossAx val="1053119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9.7222222222222224E-2"/>
          <c:w val="0.80486570428696413"/>
          <c:h val="0.64465952172645091"/>
        </c:manualLayout>
      </c:layout>
      <c:barChart>
        <c:barDir val="col"/>
        <c:grouping val="clustered"/>
        <c:varyColors val="0"/>
        <c:ser>
          <c:idx val="0"/>
          <c:order val="0"/>
          <c:tx>
            <c:strRef>
              <c:f>'2.11.'!$B$8</c:f>
              <c:strCache>
                <c:ptCount val="1"/>
                <c:pt idx="0">
                  <c:v>Delayed transition</c:v>
                </c:pt>
              </c:strCache>
            </c:strRef>
          </c:tx>
          <c:spPr>
            <a:solidFill>
              <a:srgbClr val="00B0F0"/>
            </a:solidFill>
            <a:ln>
              <a:noFill/>
            </a:ln>
            <a:effectLst/>
          </c:spPr>
          <c:invertIfNegative val="0"/>
          <c:cat>
            <c:numRef>
              <c:f>'2.11.'!$D$7:$L$7</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'2.11.'!$D$8:$L$8</c:f>
              <c:numCache>
                <c:formatCode>0.0</c:formatCode>
                <c:ptCount val="9"/>
                <c:pt idx="0">
                  <c:v>1.29833404037074</c:v>
                </c:pt>
                <c:pt idx="1">
                  <c:v>0.64151284780746298</c:v>
                </c:pt>
                <c:pt idx="2">
                  <c:v>0.30511775067896701</c:v>
                </c:pt>
                <c:pt idx="3">
                  <c:v>774.51030710526595</c:v>
                </c:pt>
                <c:pt idx="4">
                  <c:v>1159.8144404908001</c:v>
                </c:pt>
                <c:pt idx="5">
                  <c:v>1432.7309327028299</c:v>
                </c:pt>
                <c:pt idx="6">
                  <c:v>2006.4753273198701</c:v>
                </c:pt>
                <c:pt idx="7">
                  <c:v>2600.13244798508</c:v>
                </c:pt>
                <c:pt idx="8">
                  <c:v>2979.4176038870401</c:v>
                </c:pt>
              </c:numCache>
            </c:numRef>
          </c:val>
          <c:extLst>
            <c:ext xmlns:c16="http://schemas.microsoft.com/office/drawing/2014/chart" uri="{C3380CC4-5D6E-409C-BE32-E72D297353CC}">
              <c16:uniqueId val="{00000000-DA6C-41DD-8108-70FA4DBE7A3F}"/>
            </c:ext>
          </c:extLst>
        </c:ser>
        <c:ser>
          <c:idx val="1"/>
          <c:order val="1"/>
          <c:tx>
            <c:strRef>
              <c:f>'2.11.'!$B$9</c:f>
              <c:strCache>
                <c:ptCount val="1"/>
                <c:pt idx="0">
                  <c:v>Current Policies</c:v>
                </c:pt>
              </c:strCache>
            </c:strRef>
          </c:tx>
          <c:spPr>
            <a:solidFill>
              <a:srgbClr val="002060"/>
            </a:solidFill>
            <a:ln>
              <a:noFill/>
            </a:ln>
            <a:effectLst/>
          </c:spPr>
          <c:invertIfNegative val="0"/>
          <c:cat>
            <c:numRef>
              <c:f>'2.11.'!$D$7:$L$7</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'2.11.'!$D$9:$L$9</c:f>
              <c:numCache>
                <c:formatCode>0.0</c:formatCode>
                <c:ptCount val="9"/>
                <c:pt idx="0">
                  <c:v>1.29833404037074</c:v>
                </c:pt>
                <c:pt idx="1">
                  <c:v>0.64151284780746298</c:v>
                </c:pt>
                <c:pt idx="2">
                  <c:v>0.30511775067896701</c:v>
                </c:pt>
                <c:pt idx="3">
                  <c:v>1.3378202131199599</c:v>
                </c:pt>
                <c:pt idx="4">
                  <c:v>2.4464579544091101</c:v>
                </c:pt>
                <c:pt idx="5">
                  <c:v>3.5454372265941898</c:v>
                </c:pt>
                <c:pt idx="6">
                  <c:v>4.6450197601421301</c:v>
                </c:pt>
                <c:pt idx="7">
                  <c:v>5.7461071253783702</c:v>
                </c:pt>
                <c:pt idx="8">
                  <c:v>6.8394043281882704</c:v>
                </c:pt>
              </c:numCache>
            </c:numRef>
          </c:val>
          <c:extLst>
            <c:ext xmlns:c16="http://schemas.microsoft.com/office/drawing/2014/chart" uri="{C3380CC4-5D6E-409C-BE32-E72D297353CC}">
              <c16:uniqueId val="{00000001-DA6C-41DD-8108-70FA4DBE7A3F}"/>
            </c:ext>
          </c:extLst>
        </c:ser>
        <c:ser>
          <c:idx val="2"/>
          <c:order val="2"/>
          <c:tx>
            <c:strRef>
              <c:f>'2.11.'!$B$10</c:f>
              <c:strCache>
                <c:ptCount val="1"/>
                <c:pt idx="0">
                  <c:v>Net Zero 2050</c:v>
                </c:pt>
              </c:strCache>
            </c:strRef>
          </c:tx>
          <c:spPr>
            <a:solidFill>
              <a:srgbClr val="DA0000"/>
            </a:solidFill>
            <a:ln>
              <a:noFill/>
            </a:ln>
            <a:effectLst/>
          </c:spPr>
          <c:invertIfNegative val="0"/>
          <c:cat>
            <c:numRef>
              <c:f>'2.11.'!$D$7:$L$7</c:f>
              <c:numCache>
                <c:formatCode>General</c:formatCode>
                <c:ptCount val="9"/>
                <c:pt idx="0">
                  <c:v>2020</c:v>
                </c:pt>
                <c:pt idx="1">
                  <c:v>2025</c:v>
                </c:pt>
                <c:pt idx="2">
                  <c:v>2030</c:v>
                </c:pt>
                <c:pt idx="3">
                  <c:v>2035</c:v>
                </c:pt>
                <c:pt idx="4">
                  <c:v>2040</c:v>
                </c:pt>
                <c:pt idx="5">
                  <c:v>2045</c:v>
                </c:pt>
                <c:pt idx="6">
                  <c:v>2050</c:v>
                </c:pt>
                <c:pt idx="7">
                  <c:v>2055</c:v>
                </c:pt>
                <c:pt idx="8">
                  <c:v>2060</c:v>
                </c:pt>
              </c:numCache>
            </c:numRef>
          </c:cat>
          <c:val>
            <c:numRef>
              <c:f>'2.11.'!$D$10:$L$10</c:f>
              <c:numCache>
                <c:formatCode>0.0</c:formatCode>
                <c:ptCount val="9"/>
                <c:pt idx="0">
                  <c:v>1.29833404037074</c:v>
                </c:pt>
                <c:pt idx="1">
                  <c:v>258.79531481699598</c:v>
                </c:pt>
                <c:pt idx="2">
                  <c:v>347.182986875616</c:v>
                </c:pt>
                <c:pt idx="3">
                  <c:v>421.56556239318701</c:v>
                </c:pt>
                <c:pt idx="4">
                  <c:v>537.22174021876799</c:v>
                </c:pt>
                <c:pt idx="5">
                  <c:v>685.96237392006697</c:v>
                </c:pt>
                <c:pt idx="6">
                  <c:v>822.42950643549602</c:v>
                </c:pt>
                <c:pt idx="7">
                  <c:v>1268.2791510427501</c:v>
                </c:pt>
                <c:pt idx="8">
                  <c:v>1484.6107158203899</c:v>
                </c:pt>
              </c:numCache>
            </c:numRef>
          </c:val>
          <c:extLst>
            <c:ext xmlns:c16="http://schemas.microsoft.com/office/drawing/2014/chart" uri="{C3380CC4-5D6E-409C-BE32-E72D297353CC}">
              <c16:uniqueId val="{00000002-DA6C-41DD-8108-70FA4DBE7A3F}"/>
            </c:ext>
          </c:extLst>
        </c:ser>
        <c:dLbls>
          <c:showLegendKey val="0"/>
          <c:showVal val="0"/>
          <c:showCatName val="0"/>
          <c:showSerName val="0"/>
          <c:showPercent val="0"/>
          <c:showBubbleSize val="0"/>
        </c:dLbls>
        <c:gapWidth val="219"/>
        <c:axId val="1155981928"/>
        <c:axId val="1155974384"/>
      </c:barChart>
      <c:lineChart>
        <c:grouping val="standard"/>
        <c:varyColors val="0"/>
        <c:ser>
          <c:idx val="3"/>
          <c:order val="3"/>
          <c:spPr>
            <a:ln w="28575" cap="rnd">
              <a:noFill/>
              <a:round/>
            </a:ln>
            <a:effectLst/>
          </c:spPr>
          <c:marker>
            <c:symbol val="none"/>
          </c:marker>
          <c:val>
            <c:numRef>
              <c:f>'2.11.'!$D$11:$L$11</c:f>
              <c:numCache>
                <c:formatCode>General</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DA6C-41DD-8108-70FA4DBE7A3F}"/>
            </c:ext>
          </c:extLst>
        </c:ser>
        <c:dLbls>
          <c:showLegendKey val="0"/>
          <c:showVal val="0"/>
          <c:showCatName val="0"/>
          <c:showSerName val="0"/>
          <c:showPercent val="0"/>
          <c:showBubbleSize val="0"/>
        </c:dLbls>
        <c:marker val="1"/>
        <c:smooth val="0"/>
        <c:axId val="1155973400"/>
        <c:axId val="1155972416"/>
      </c:lineChart>
      <c:catAx>
        <c:axId val="1155981928"/>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155974384"/>
        <c:crosses val="autoZero"/>
        <c:auto val="1"/>
        <c:lblAlgn val="ctr"/>
        <c:lblOffset val="100"/>
        <c:noMultiLvlLbl val="0"/>
      </c:catAx>
      <c:valAx>
        <c:axId val="115597438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55981928"/>
        <c:crosses val="autoZero"/>
        <c:crossBetween val="between"/>
      </c:valAx>
      <c:valAx>
        <c:axId val="1155972416"/>
        <c:scaling>
          <c:orientation val="minMax"/>
          <c:max val="35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55973400"/>
        <c:crosses val="max"/>
        <c:crossBetween val="between"/>
      </c:valAx>
      <c:catAx>
        <c:axId val="1155973400"/>
        <c:scaling>
          <c:orientation val="minMax"/>
        </c:scaling>
        <c:delete val="1"/>
        <c:axPos val="b"/>
        <c:majorTickMark val="out"/>
        <c:minorTickMark val="none"/>
        <c:tickLblPos val="nextTo"/>
        <c:crossAx val="1155972416"/>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0.12037037037037036"/>
          <c:w val="0.8390599300087489"/>
          <c:h val="0.62151137357830266"/>
        </c:manualLayout>
      </c:layout>
      <c:barChart>
        <c:barDir val="col"/>
        <c:grouping val="clustered"/>
        <c:varyColors val="0"/>
        <c:ser>
          <c:idx val="0"/>
          <c:order val="0"/>
          <c:tx>
            <c:strRef>
              <c:f>'2.12.'!$C$6</c:f>
              <c:strCache>
                <c:ptCount val="1"/>
                <c:pt idx="0">
                  <c:v>Delayed Transition</c:v>
                </c:pt>
              </c:strCache>
            </c:strRef>
          </c:tx>
          <c:spPr>
            <a:solidFill>
              <a:srgbClr val="00B0F0"/>
            </a:solidFill>
            <a:ln>
              <a:noFill/>
            </a:ln>
            <a:effectLst/>
          </c:spPr>
          <c:invertIfNegative val="0"/>
          <c:cat>
            <c:numRef>
              <c:f>'2.12.'!$B$7:$B$35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'2.12.'!$C$7:$C$35</c:f>
              <c:numCache>
                <c:formatCode>0.000</c:formatCode>
                <c:ptCount val="29"/>
                <c:pt idx="0">
                  <c:v>2.2430658340454102E-2</c:v>
                </c:pt>
                <c:pt idx="1">
                  <c:v>-1.2963235378265381E-2</c:v>
                </c:pt>
                <c:pt idx="2">
                  <c:v>-3.8352072238922119E-2</c:v>
                </c:pt>
                <c:pt idx="3">
                  <c:v>-5.5469512939453125E-2</c:v>
                </c:pt>
                <c:pt idx="4">
                  <c:v>-7.6084315776824951E-2</c:v>
                </c:pt>
                <c:pt idx="5">
                  <c:v>-9.0880811214447021E-2</c:v>
                </c:pt>
                <c:pt idx="6">
                  <c:v>-9.8227232694624966E-2</c:v>
                </c:pt>
                <c:pt idx="7">
                  <c:v>-0.10332110524177551</c:v>
                </c:pt>
                <c:pt idx="8">
                  <c:v>-0.20835343003272921</c:v>
                </c:pt>
                <c:pt idx="9">
                  <c:v>-0.34393604099750341</c:v>
                </c:pt>
                <c:pt idx="10">
                  <c:v>0.49015232920646579</c:v>
                </c:pt>
                <c:pt idx="11">
                  <c:v>0.61690661311149553</c:v>
                </c:pt>
                <c:pt idx="12">
                  <c:v>0.64518311619758606</c:v>
                </c:pt>
                <c:pt idx="13">
                  <c:v>0.73916327953338534</c:v>
                </c:pt>
                <c:pt idx="14">
                  <c:v>0.30660238862037748</c:v>
                </c:pt>
                <c:pt idx="15">
                  <c:v>-6.816038489341647E-2</c:v>
                </c:pt>
                <c:pt idx="16">
                  <c:v>-0.15158167481422424</c:v>
                </c:pt>
                <c:pt idx="17">
                  <c:v>-0.36665427684783802</c:v>
                </c:pt>
                <c:pt idx="18">
                  <c:v>-0.69049568474292577</c:v>
                </c:pt>
                <c:pt idx="19">
                  <c:v>-0.35485503077506886</c:v>
                </c:pt>
                <c:pt idx="20">
                  <c:v>-1.3522237539290938E-2</c:v>
                </c:pt>
                <c:pt idx="21">
                  <c:v>-0.14830034971237094</c:v>
                </c:pt>
                <c:pt idx="22">
                  <c:v>-0.27340805530548051</c:v>
                </c:pt>
                <c:pt idx="23">
                  <c:v>-0.39784866571426303</c:v>
                </c:pt>
                <c:pt idx="24">
                  <c:v>-0.11221426725387573</c:v>
                </c:pt>
                <c:pt idx="25">
                  <c:v>0.11216652393341109</c:v>
                </c:pt>
                <c:pt idx="26">
                  <c:v>3.6665737628935879E-2</c:v>
                </c:pt>
                <c:pt idx="27">
                  <c:v>-2.6484966278076172E-2</c:v>
                </c:pt>
                <c:pt idx="28">
                  <c:v>-7.7068507671356201E-2</c:v>
                </c:pt>
              </c:numCache>
            </c:numRef>
          </c:val>
          <c:extLst>
            <c:ext xmlns:c16="http://schemas.microsoft.com/office/drawing/2014/chart" uri="{C3380CC4-5D6E-409C-BE32-E72D297353CC}">
              <c16:uniqueId val="{00000000-A5BD-4CD2-BEE1-90B37D457AF5}"/>
            </c:ext>
          </c:extLst>
        </c:ser>
        <c:ser>
          <c:idx val="1"/>
          <c:order val="1"/>
          <c:tx>
            <c:strRef>
              <c:f>'2.12.'!$D$6</c:f>
              <c:strCache>
                <c:ptCount val="1"/>
                <c:pt idx="0">
                  <c:v>Net Zero 2050</c:v>
                </c:pt>
              </c:strCache>
            </c:strRef>
          </c:tx>
          <c:spPr>
            <a:solidFill>
              <a:srgbClr val="DA0000"/>
            </a:solidFill>
            <a:ln>
              <a:noFill/>
            </a:ln>
            <a:effectLst/>
          </c:spPr>
          <c:invertIfNegative val="0"/>
          <c:cat>
            <c:numRef>
              <c:f>'2.12.'!$B$7:$B$35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'2.12.'!$D$7:$D$35</c:f>
              <c:numCache>
                <c:formatCode>0.000</c:formatCode>
                <c:ptCount val="29"/>
                <c:pt idx="0">
                  <c:v>1.4693717360496414</c:v>
                </c:pt>
                <c:pt idx="1">
                  <c:v>1.5634623169898951</c:v>
                </c:pt>
                <c:pt idx="2">
                  <c:v>1.6446216702461172</c:v>
                </c:pt>
                <c:pt idx="3">
                  <c:v>1.7278793454170192</c:v>
                </c:pt>
                <c:pt idx="4">
                  <c:v>1.2479961514472926</c:v>
                </c:pt>
                <c:pt idx="5">
                  <c:v>0.84856557846069247</c:v>
                </c:pt>
                <c:pt idx="6">
                  <c:v>0.84889551997184842</c:v>
                </c:pt>
                <c:pt idx="7">
                  <c:v>0.85813301801681519</c:v>
                </c:pt>
                <c:pt idx="8">
                  <c:v>0.86444300413131714</c:v>
                </c:pt>
                <c:pt idx="9">
                  <c:v>0.78515926003456116</c:v>
                </c:pt>
                <c:pt idx="10">
                  <c:v>0.66741681098937899</c:v>
                </c:pt>
                <c:pt idx="11">
                  <c:v>0.59743738174438521</c:v>
                </c:pt>
                <c:pt idx="12">
                  <c:v>0.53380838036537082</c:v>
                </c:pt>
                <c:pt idx="13">
                  <c:v>0.469390869140625</c:v>
                </c:pt>
                <c:pt idx="14">
                  <c:v>0.2781575322151193</c:v>
                </c:pt>
                <c:pt idx="15">
                  <c:v>3.4287184476852417E-2</c:v>
                </c:pt>
                <c:pt idx="16">
                  <c:v>-0.1785542368888855</c:v>
                </c:pt>
                <c:pt idx="17">
                  <c:v>-0.42734003067016468</c:v>
                </c:pt>
                <c:pt idx="18">
                  <c:v>-0.72639337182044894</c:v>
                </c:pt>
                <c:pt idx="19">
                  <c:v>-0.11978143453597934</c:v>
                </c:pt>
                <c:pt idx="20">
                  <c:v>0.45499125123023987</c:v>
                </c:pt>
                <c:pt idx="21">
                  <c:v>0.32914873957633972</c:v>
                </c:pt>
                <c:pt idx="22">
                  <c:v>0.16928949952125505</c:v>
                </c:pt>
                <c:pt idx="23">
                  <c:v>1.0186135768889937E-2</c:v>
                </c:pt>
                <c:pt idx="24">
                  <c:v>5.7440996170039504E-3</c:v>
                </c:pt>
                <c:pt idx="25">
                  <c:v>-1.8852084875105923E-2</c:v>
                </c:pt>
                <c:pt idx="26">
                  <c:v>-0.15959921479225159</c:v>
                </c:pt>
                <c:pt idx="27">
                  <c:v>-0.30712556838989213</c:v>
                </c:pt>
                <c:pt idx="28">
                  <c:v>-0.46119096875190602</c:v>
                </c:pt>
              </c:numCache>
            </c:numRef>
          </c:val>
          <c:extLst>
            <c:ext xmlns:c16="http://schemas.microsoft.com/office/drawing/2014/chart" uri="{C3380CC4-5D6E-409C-BE32-E72D297353CC}">
              <c16:uniqueId val="{00000001-A5BD-4CD2-BEE1-90B37D457AF5}"/>
            </c:ext>
          </c:extLst>
        </c:ser>
        <c:dLbls>
          <c:showLegendKey val="0"/>
          <c:showVal val="0"/>
          <c:showCatName val="0"/>
          <c:showSerName val="0"/>
          <c:showPercent val="0"/>
          <c:showBubbleSize val="0"/>
        </c:dLbls>
        <c:gapWidth val="219"/>
        <c:overlap val="-27"/>
        <c:axId val="1168297424"/>
        <c:axId val="1168295456"/>
      </c:barChart>
      <c:lineChart>
        <c:grouping val="standard"/>
        <c:varyColors val="0"/>
        <c:ser>
          <c:idx val="2"/>
          <c:order val="2"/>
          <c:spPr>
            <a:ln w="28575" cap="rnd">
              <a:noFill/>
              <a:round/>
            </a:ln>
            <a:effectLst/>
          </c:spPr>
          <c:marker>
            <c:symbol val="none"/>
          </c:marker>
          <c:val>
            <c:numRef>
              <c:f>'2.12.'!$E$7:$E$35</c:f>
              <c:numCache>
                <c:formatCode>General</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A5BD-4CD2-BEE1-90B37D457AF5}"/>
            </c:ext>
          </c:extLst>
        </c:ser>
        <c:dLbls>
          <c:showLegendKey val="0"/>
          <c:showVal val="0"/>
          <c:showCatName val="0"/>
          <c:showSerName val="0"/>
          <c:showPercent val="0"/>
          <c:showBubbleSize val="0"/>
        </c:dLbls>
        <c:marker val="1"/>
        <c:smooth val="0"/>
        <c:axId val="1280101064"/>
        <c:axId val="1280100736"/>
      </c:lineChart>
      <c:catAx>
        <c:axId val="116829742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168295456"/>
        <c:crosses val="autoZero"/>
        <c:auto val="1"/>
        <c:lblAlgn val="ctr"/>
        <c:lblOffset val="100"/>
        <c:noMultiLvlLbl val="0"/>
      </c:catAx>
      <c:valAx>
        <c:axId val="116829545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68297424"/>
        <c:crosses val="autoZero"/>
        <c:crossBetween val="between"/>
      </c:valAx>
      <c:valAx>
        <c:axId val="1280100736"/>
        <c:scaling>
          <c:orientation val="minMax"/>
          <c:max val="2"/>
          <c:min val="-1"/>
        </c:scaling>
        <c:delete val="0"/>
        <c:axPos val="r"/>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80101064"/>
        <c:crosses val="max"/>
        <c:crossBetween val="between"/>
      </c:valAx>
      <c:catAx>
        <c:axId val="1280101064"/>
        <c:scaling>
          <c:orientation val="minMax"/>
        </c:scaling>
        <c:delete val="1"/>
        <c:axPos val="b"/>
        <c:majorTickMark val="out"/>
        <c:minorTickMark val="none"/>
        <c:tickLblPos val="nextTo"/>
        <c:crossAx val="1280100736"/>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0.12037037037037036"/>
          <c:w val="0.8390599300087489"/>
          <c:h val="0.62151137357830266"/>
        </c:manualLayout>
      </c:layout>
      <c:barChart>
        <c:barDir val="col"/>
        <c:grouping val="clustered"/>
        <c:varyColors val="0"/>
        <c:ser>
          <c:idx val="0"/>
          <c:order val="0"/>
          <c:tx>
            <c:strRef>
              <c:f>'2.12.'!$C$6</c:f>
              <c:strCache>
                <c:ptCount val="1"/>
                <c:pt idx="0">
                  <c:v>Delayed Transition</c:v>
                </c:pt>
              </c:strCache>
            </c:strRef>
          </c:tx>
          <c:spPr>
            <a:solidFill>
              <a:srgbClr val="00B0F0"/>
            </a:solidFill>
            <a:ln>
              <a:noFill/>
            </a:ln>
            <a:effectLst/>
          </c:spPr>
          <c:invertIfNegative val="0"/>
          <c:cat>
            <c:numRef>
              <c:f>'2.12.'!$B$7:$B$35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'2.12.'!$C$7:$C$35</c:f>
              <c:numCache>
                <c:formatCode>0.000</c:formatCode>
                <c:ptCount val="29"/>
                <c:pt idx="0">
                  <c:v>2.2430658340454102E-2</c:v>
                </c:pt>
                <c:pt idx="1">
                  <c:v>-1.2963235378265381E-2</c:v>
                </c:pt>
                <c:pt idx="2">
                  <c:v>-3.8352072238922119E-2</c:v>
                </c:pt>
                <c:pt idx="3">
                  <c:v>-5.5469512939453125E-2</c:v>
                </c:pt>
                <c:pt idx="4">
                  <c:v>-7.6084315776824951E-2</c:v>
                </c:pt>
                <c:pt idx="5">
                  <c:v>-9.0880811214447021E-2</c:v>
                </c:pt>
                <c:pt idx="6">
                  <c:v>-9.8227232694624966E-2</c:v>
                </c:pt>
                <c:pt idx="7">
                  <c:v>-0.10332110524177551</c:v>
                </c:pt>
                <c:pt idx="8">
                  <c:v>-0.20835343003272921</c:v>
                </c:pt>
                <c:pt idx="9">
                  <c:v>-0.34393604099750341</c:v>
                </c:pt>
                <c:pt idx="10">
                  <c:v>0.49015232920646579</c:v>
                </c:pt>
                <c:pt idx="11">
                  <c:v>0.61690661311149553</c:v>
                </c:pt>
                <c:pt idx="12">
                  <c:v>0.64518311619758606</c:v>
                </c:pt>
                <c:pt idx="13">
                  <c:v>0.73916327953338534</c:v>
                </c:pt>
                <c:pt idx="14">
                  <c:v>0.30660238862037748</c:v>
                </c:pt>
                <c:pt idx="15">
                  <c:v>-6.816038489341647E-2</c:v>
                </c:pt>
                <c:pt idx="16">
                  <c:v>-0.15158167481422424</c:v>
                </c:pt>
                <c:pt idx="17">
                  <c:v>-0.36665427684783802</c:v>
                </c:pt>
                <c:pt idx="18">
                  <c:v>-0.69049568474292577</c:v>
                </c:pt>
                <c:pt idx="19">
                  <c:v>-0.35485503077506886</c:v>
                </c:pt>
                <c:pt idx="20">
                  <c:v>-1.3522237539290938E-2</c:v>
                </c:pt>
                <c:pt idx="21">
                  <c:v>-0.14830034971237094</c:v>
                </c:pt>
                <c:pt idx="22">
                  <c:v>-0.27340805530548051</c:v>
                </c:pt>
                <c:pt idx="23">
                  <c:v>-0.39784866571426303</c:v>
                </c:pt>
                <c:pt idx="24">
                  <c:v>-0.11221426725387573</c:v>
                </c:pt>
                <c:pt idx="25">
                  <c:v>0.11216652393341109</c:v>
                </c:pt>
                <c:pt idx="26">
                  <c:v>3.6665737628935879E-2</c:v>
                </c:pt>
                <c:pt idx="27">
                  <c:v>-2.6484966278076172E-2</c:v>
                </c:pt>
                <c:pt idx="28">
                  <c:v>-7.7068507671356201E-2</c:v>
                </c:pt>
              </c:numCache>
            </c:numRef>
          </c:val>
          <c:extLst>
            <c:ext xmlns:c16="http://schemas.microsoft.com/office/drawing/2014/chart" uri="{C3380CC4-5D6E-409C-BE32-E72D297353CC}">
              <c16:uniqueId val="{00000000-ED10-4C67-B6FF-6EAC136E645C}"/>
            </c:ext>
          </c:extLst>
        </c:ser>
        <c:ser>
          <c:idx val="1"/>
          <c:order val="1"/>
          <c:tx>
            <c:strRef>
              <c:f>'2.12.'!$D$6</c:f>
              <c:strCache>
                <c:ptCount val="1"/>
                <c:pt idx="0">
                  <c:v>Net Zero 2050</c:v>
                </c:pt>
              </c:strCache>
            </c:strRef>
          </c:tx>
          <c:spPr>
            <a:solidFill>
              <a:srgbClr val="DA0000"/>
            </a:solidFill>
            <a:ln>
              <a:noFill/>
            </a:ln>
            <a:effectLst/>
          </c:spPr>
          <c:invertIfNegative val="0"/>
          <c:cat>
            <c:numRef>
              <c:f>'2.12.'!$B$7:$B$35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'2.12.'!$D$7:$D$35</c:f>
              <c:numCache>
                <c:formatCode>0.000</c:formatCode>
                <c:ptCount val="29"/>
                <c:pt idx="0">
                  <c:v>1.4693717360496414</c:v>
                </c:pt>
                <c:pt idx="1">
                  <c:v>1.5634623169898951</c:v>
                </c:pt>
                <c:pt idx="2">
                  <c:v>1.6446216702461172</c:v>
                </c:pt>
                <c:pt idx="3">
                  <c:v>1.7278793454170192</c:v>
                </c:pt>
                <c:pt idx="4">
                  <c:v>1.2479961514472926</c:v>
                </c:pt>
                <c:pt idx="5">
                  <c:v>0.84856557846069247</c:v>
                </c:pt>
                <c:pt idx="6">
                  <c:v>0.84889551997184842</c:v>
                </c:pt>
                <c:pt idx="7">
                  <c:v>0.85813301801681519</c:v>
                </c:pt>
                <c:pt idx="8">
                  <c:v>0.86444300413131714</c:v>
                </c:pt>
                <c:pt idx="9">
                  <c:v>0.78515926003456116</c:v>
                </c:pt>
                <c:pt idx="10">
                  <c:v>0.66741681098937899</c:v>
                </c:pt>
                <c:pt idx="11">
                  <c:v>0.59743738174438521</c:v>
                </c:pt>
                <c:pt idx="12">
                  <c:v>0.53380838036537082</c:v>
                </c:pt>
                <c:pt idx="13">
                  <c:v>0.469390869140625</c:v>
                </c:pt>
                <c:pt idx="14">
                  <c:v>0.2781575322151193</c:v>
                </c:pt>
                <c:pt idx="15">
                  <c:v>3.4287184476852417E-2</c:v>
                </c:pt>
                <c:pt idx="16">
                  <c:v>-0.1785542368888855</c:v>
                </c:pt>
                <c:pt idx="17">
                  <c:v>-0.42734003067016468</c:v>
                </c:pt>
                <c:pt idx="18">
                  <c:v>-0.72639337182044894</c:v>
                </c:pt>
                <c:pt idx="19">
                  <c:v>-0.11978143453597934</c:v>
                </c:pt>
                <c:pt idx="20">
                  <c:v>0.45499125123023987</c:v>
                </c:pt>
                <c:pt idx="21">
                  <c:v>0.32914873957633972</c:v>
                </c:pt>
                <c:pt idx="22">
                  <c:v>0.16928949952125505</c:v>
                </c:pt>
                <c:pt idx="23">
                  <c:v>1.0186135768889937E-2</c:v>
                </c:pt>
                <c:pt idx="24">
                  <c:v>5.7440996170039504E-3</c:v>
                </c:pt>
                <c:pt idx="25">
                  <c:v>-1.8852084875105923E-2</c:v>
                </c:pt>
                <c:pt idx="26">
                  <c:v>-0.15959921479225159</c:v>
                </c:pt>
                <c:pt idx="27">
                  <c:v>-0.30712556838989213</c:v>
                </c:pt>
                <c:pt idx="28">
                  <c:v>-0.46119096875190602</c:v>
                </c:pt>
              </c:numCache>
            </c:numRef>
          </c:val>
          <c:extLst>
            <c:ext xmlns:c16="http://schemas.microsoft.com/office/drawing/2014/chart" uri="{C3380CC4-5D6E-409C-BE32-E72D297353CC}">
              <c16:uniqueId val="{00000001-ED10-4C67-B6FF-6EAC136E645C}"/>
            </c:ext>
          </c:extLst>
        </c:ser>
        <c:dLbls>
          <c:showLegendKey val="0"/>
          <c:showVal val="0"/>
          <c:showCatName val="0"/>
          <c:showSerName val="0"/>
          <c:showPercent val="0"/>
          <c:showBubbleSize val="0"/>
        </c:dLbls>
        <c:gapWidth val="219"/>
        <c:overlap val="-27"/>
        <c:axId val="1168297424"/>
        <c:axId val="1168295456"/>
      </c:barChart>
      <c:lineChart>
        <c:grouping val="standard"/>
        <c:varyColors val="0"/>
        <c:ser>
          <c:idx val="2"/>
          <c:order val="2"/>
          <c:spPr>
            <a:ln w="28575" cap="rnd">
              <a:noFill/>
              <a:round/>
            </a:ln>
            <a:effectLst/>
          </c:spPr>
          <c:marker>
            <c:symbol val="none"/>
          </c:marker>
          <c:val>
            <c:numRef>
              <c:f>'2.12.'!$E$7:$E$35</c:f>
              <c:numCache>
                <c:formatCode>General</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ED10-4C67-B6FF-6EAC136E645C}"/>
            </c:ext>
          </c:extLst>
        </c:ser>
        <c:dLbls>
          <c:showLegendKey val="0"/>
          <c:showVal val="0"/>
          <c:showCatName val="0"/>
          <c:showSerName val="0"/>
          <c:showPercent val="0"/>
          <c:showBubbleSize val="0"/>
        </c:dLbls>
        <c:marker val="1"/>
        <c:smooth val="0"/>
        <c:axId val="1280101064"/>
        <c:axId val="1280100736"/>
      </c:lineChart>
      <c:catAx>
        <c:axId val="116829742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168295456"/>
        <c:crosses val="autoZero"/>
        <c:auto val="1"/>
        <c:lblAlgn val="ctr"/>
        <c:lblOffset val="100"/>
        <c:noMultiLvlLbl val="0"/>
      </c:catAx>
      <c:valAx>
        <c:axId val="116829545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68297424"/>
        <c:crosses val="autoZero"/>
        <c:crossBetween val="between"/>
      </c:valAx>
      <c:valAx>
        <c:axId val="1280100736"/>
        <c:scaling>
          <c:orientation val="minMax"/>
          <c:max val="2"/>
          <c:min val="-1"/>
        </c:scaling>
        <c:delete val="0"/>
        <c:axPos val="r"/>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80101064"/>
        <c:crosses val="max"/>
        <c:crossBetween val="between"/>
      </c:valAx>
      <c:catAx>
        <c:axId val="1280101064"/>
        <c:scaling>
          <c:orientation val="minMax"/>
        </c:scaling>
        <c:delete val="1"/>
        <c:axPos val="b"/>
        <c:majorTickMark val="out"/>
        <c:minorTickMark val="none"/>
        <c:tickLblPos val="nextTo"/>
        <c:crossAx val="1280100736"/>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0.1111111111111111"/>
          <c:w val="0.8390599300087489"/>
          <c:h val="0.63077063283756207"/>
        </c:manualLayout>
      </c:layout>
      <c:barChart>
        <c:barDir val="col"/>
        <c:grouping val="clustered"/>
        <c:varyColors val="0"/>
        <c:ser>
          <c:idx val="0"/>
          <c:order val="0"/>
          <c:tx>
            <c:strRef>
              <c:f>'2.13.'!$C$6</c:f>
              <c:strCache>
                <c:ptCount val="1"/>
                <c:pt idx="0">
                  <c:v>Delayed Transition</c:v>
                </c:pt>
              </c:strCache>
            </c:strRef>
          </c:tx>
          <c:spPr>
            <a:solidFill>
              <a:srgbClr val="00B0F0"/>
            </a:solidFill>
            <a:ln>
              <a:noFill/>
            </a:ln>
            <a:effectLst/>
          </c:spPr>
          <c:invertIfNegative val="0"/>
          <c:cat>
            <c:numRef>
              <c:f>'2.13.'!$B$7:$B$35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'2.13.'!$C$7:$C$35</c:f>
              <c:numCache>
                <c:formatCode>0.000</c:formatCode>
                <c:ptCount val="29"/>
                <c:pt idx="0">
                  <c:v>0.33451434969902039</c:v>
                </c:pt>
                <c:pt idx="1">
                  <c:v>0.40227484703063965</c:v>
                </c:pt>
                <c:pt idx="2">
                  <c:v>0.39633634686469943</c:v>
                </c:pt>
                <c:pt idx="3">
                  <c:v>0.36923256516456515</c:v>
                </c:pt>
                <c:pt idx="4">
                  <c:v>0.32775396108627231</c:v>
                </c:pt>
                <c:pt idx="5">
                  <c:v>0.28847336769103915</c:v>
                </c:pt>
                <c:pt idx="6">
                  <c:v>0.26007062196731479</c:v>
                </c:pt>
                <c:pt idx="7">
                  <c:v>0.23748809099197299</c:v>
                </c:pt>
                <c:pt idx="8">
                  <c:v>6.2922805547714233E-2</c:v>
                </c:pt>
                <c:pt idx="9">
                  <c:v>0.55628710985183716</c:v>
                </c:pt>
                <c:pt idx="10">
                  <c:v>0.78240996599197299</c:v>
                </c:pt>
                <c:pt idx="11">
                  <c:v>1.4309643507003713</c:v>
                </c:pt>
                <c:pt idx="12">
                  <c:v>1.607925713062281</c:v>
                </c:pt>
                <c:pt idx="13">
                  <c:v>1.4590272307395864</c:v>
                </c:pt>
                <c:pt idx="14">
                  <c:v>1.3213461637496895</c:v>
                </c:pt>
                <c:pt idx="15">
                  <c:v>1.2799412608146579</c:v>
                </c:pt>
                <c:pt idx="16">
                  <c:v>1.2437266111373848</c:v>
                </c:pt>
                <c:pt idx="17">
                  <c:v>1.1831094622611937</c:v>
                </c:pt>
                <c:pt idx="18">
                  <c:v>1.131584823131556</c:v>
                </c:pt>
                <c:pt idx="19">
                  <c:v>1.1141597628593383</c:v>
                </c:pt>
                <c:pt idx="20">
                  <c:v>1.0946737527847228</c:v>
                </c:pt>
                <c:pt idx="21">
                  <c:v>1.0637813806533813</c:v>
                </c:pt>
                <c:pt idx="22">
                  <c:v>1.0152841210365207</c:v>
                </c:pt>
                <c:pt idx="23">
                  <c:v>0.96566128730773748</c:v>
                </c:pt>
                <c:pt idx="24">
                  <c:v>0.92204940319060569</c:v>
                </c:pt>
                <c:pt idx="25">
                  <c:v>0.8578912019729561</c:v>
                </c:pt>
                <c:pt idx="26">
                  <c:v>0.7861734628677377</c:v>
                </c:pt>
                <c:pt idx="27">
                  <c:v>0.71020847558974864</c:v>
                </c:pt>
                <c:pt idx="28">
                  <c:v>0.61977863311766779</c:v>
                </c:pt>
              </c:numCache>
            </c:numRef>
          </c:val>
          <c:extLst>
            <c:ext xmlns:c16="http://schemas.microsoft.com/office/drawing/2014/chart" uri="{C3380CC4-5D6E-409C-BE32-E72D297353CC}">
              <c16:uniqueId val="{00000000-7617-429C-99A8-2301C96B5984}"/>
            </c:ext>
          </c:extLst>
        </c:ser>
        <c:ser>
          <c:idx val="1"/>
          <c:order val="1"/>
          <c:tx>
            <c:strRef>
              <c:f>'2.13.'!$D$6</c:f>
              <c:strCache>
                <c:ptCount val="1"/>
                <c:pt idx="0">
                  <c:v>Net Zero 2050</c:v>
                </c:pt>
              </c:strCache>
            </c:strRef>
          </c:tx>
          <c:spPr>
            <a:solidFill>
              <a:srgbClr val="DA0000"/>
            </a:solidFill>
            <a:ln>
              <a:noFill/>
            </a:ln>
            <a:effectLst/>
          </c:spPr>
          <c:invertIfNegative val="0"/>
          <c:cat>
            <c:numRef>
              <c:f>'2.13.'!$B$7:$B$35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'2.13.'!$D$7:$D$35</c:f>
              <c:numCache>
                <c:formatCode>0.000</c:formatCode>
                <c:ptCount val="29"/>
                <c:pt idx="0">
                  <c:v>0.6406252384185791</c:v>
                </c:pt>
                <c:pt idx="1">
                  <c:v>0.7842462956905365</c:v>
                </c:pt>
                <c:pt idx="2">
                  <c:v>0.83564686775207431</c:v>
                </c:pt>
                <c:pt idx="3">
                  <c:v>0.84394642710685641</c:v>
                </c:pt>
                <c:pt idx="4">
                  <c:v>0.82542499899864108</c:v>
                </c:pt>
                <c:pt idx="5">
                  <c:v>0.81613489985465826</c:v>
                </c:pt>
                <c:pt idx="6">
                  <c:v>0.81216016411781222</c:v>
                </c:pt>
                <c:pt idx="7">
                  <c:v>0.79595178365707309</c:v>
                </c:pt>
                <c:pt idx="8">
                  <c:v>0.74428281188010992</c:v>
                </c:pt>
                <c:pt idx="9">
                  <c:v>0.65060293674468905</c:v>
                </c:pt>
                <c:pt idx="10">
                  <c:v>0.56509190797805697</c:v>
                </c:pt>
                <c:pt idx="11">
                  <c:v>0.49163931608199984</c:v>
                </c:pt>
                <c:pt idx="12">
                  <c:v>0.42207533121109009</c:v>
                </c:pt>
                <c:pt idx="13">
                  <c:v>0.34404498338699252</c:v>
                </c:pt>
                <c:pt idx="14">
                  <c:v>0.25581789016723544</c:v>
                </c:pt>
                <c:pt idx="15">
                  <c:v>0.17524772882461459</c:v>
                </c:pt>
                <c:pt idx="16">
                  <c:v>0.1033916473388663</c:v>
                </c:pt>
                <c:pt idx="17">
                  <c:v>4.9368977546691006E-2</c:v>
                </c:pt>
                <c:pt idx="18">
                  <c:v>2.5299549102783203E-2</c:v>
                </c:pt>
                <c:pt idx="19">
                  <c:v>2.5067448616026944E-2</c:v>
                </c:pt>
                <c:pt idx="20">
                  <c:v>3.8265585899353027E-3</c:v>
                </c:pt>
                <c:pt idx="21">
                  <c:v>-3.4159600734710693E-2</c:v>
                </c:pt>
                <c:pt idx="22">
                  <c:v>-8.7572336196900302E-2</c:v>
                </c:pt>
                <c:pt idx="23">
                  <c:v>-0.1449143886566171</c:v>
                </c:pt>
                <c:pt idx="24">
                  <c:v>-0.20241248607635498</c:v>
                </c:pt>
                <c:pt idx="25">
                  <c:v>-0.27161639928817749</c:v>
                </c:pt>
                <c:pt idx="26">
                  <c:v>-0.34642720222473056</c:v>
                </c:pt>
                <c:pt idx="27">
                  <c:v>-0.42402976751327515</c:v>
                </c:pt>
                <c:pt idx="28">
                  <c:v>-0.51476317644119174</c:v>
                </c:pt>
              </c:numCache>
            </c:numRef>
          </c:val>
          <c:extLst>
            <c:ext xmlns:c16="http://schemas.microsoft.com/office/drawing/2014/chart" uri="{C3380CC4-5D6E-409C-BE32-E72D297353CC}">
              <c16:uniqueId val="{00000001-7617-429C-99A8-2301C96B5984}"/>
            </c:ext>
          </c:extLst>
        </c:ser>
        <c:dLbls>
          <c:showLegendKey val="0"/>
          <c:showVal val="0"/>
          <c:showCatName val="0"/>
          <c:showSerName val="0"/>
          <c:showPercent val="0"/>
          <c:showBubbleSize val="0"/>
        </c:dLbls>
        <c:gapWidth val="219"/>
        <c:overlap val="-27"/>
        <c:axId val="1167726872"/>
        <c:axId val="1167729496"/>
      </c:barChart>
      <c:lineChart>
        <c:grouping val="standard"/>
        <c:varyColors val="0"/>
        <c:ser>
          <c:idx val="2"/>
          <c:order val="2"/>
          <c:spPr>
            <a:ln w="28575" cap="rnd">
              <a:noFill/>
              <a:round/>
            </a:ln>
            <a:effectLst/>
          </c:spPr>
          <c:marker>
            <c:symbol val="none"/>
          </c:marker>
          <c:val>
            <c:numRef>
              <c:f>'2.13.'!$E$7:$E$35</c:f>
              <c:numCache>
                <c:formatCode>General</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7617-429C-99A8-2301C96B5984}"/>
            </c:ext>
          </c:extLst>
        </c:ser>
        <c:dLbls>
          <c:showLegendKey val="0"/>
          <c:showVal val="0"/>
          <c:showCatName val="0"/>
          <c:showSerName val="0"/>
          <c:showPercent val="0"/>
          <c:showBubbleSize val="0"/>
        </c:dLbls>
        <c:marker val="1"/>
        <c:smooth val="0"/>
        <c:axId val="1167723592"/>
        <c:axId val="1167723264"/>
      </c:lineChart>
      <c:catAx>
        <c:axId val="116772687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167729496"/>
        <c:crosses val="autoZero"/>
        <c:auto val="1"/>
        <c:lblAlgn val="ctr"/>
        <c:lblOffset val="100"/>
        <c:noMultiLvlLbl val="0"/>
      </c:catAx>
      <c:valAx>
        <c:axId val="116772949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67726872"/>
        <c:crosses val="autoZero"/>
        <c:crossBetween val="between"/>
      </c:valAx>
      <c:valAx>
        <c:axId val="1167723264"/>
        <c:scaling>
          <c:orientation val="minMax"/>
          <c:max val="2"/>
          <c:min val="-1"/>
        </c:scaling>
        <c:delete val="0"/>
        <c:axPos val="r"/>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67723592"/>
        <c:crosses val="max"/>
        <c:crossBetween val="between"/>
      </c:valAx>
      <c:catAx>
        <c:axId val="1167723592"/>
        <c:scaling>
          <c:orientation val="minMax"/>
        </c:scaling>
        <c:delete val="1"/>
        <c:axPos val="b"/>
        <c:majorTickMark val="out"/>
        <c:minorTickMark val="none"/>
        <c:tickLblPos val="nextTo"/>
        <c:crossAx val="1167723264"/>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0.1111111111111111"/>
          <c:w val="0.8390599300087489"/>
          <c:h val="0.63077063283756207"/>
        </c:manualLayout>
      </c:layout>
      <c:barChart>
        <c:barDir val="col"/>
        <c:grouping val="clustered"/>
        <c:varyColors val="0"/>
        <c:ser>
          <c:idx val="0"/>
          <c:order val="0"/>
          <c:tx>
            <c:strRef>
              <c:f>'2.13.'!$C$6</c:f>
              <c:strCache>
                <c:ptCount val="1"/>
                <c:pt idx="0">
                  <c:v>Delayed Transition</c:v>
                </c:pt>
              </c:strCache>
            </c:strRef>
          </c:tx>
          <c:spPr>
            <a:solidFill>
              <a:srgbClr val="00B0F0"/>
            </a:solidFill>
            <a:ln>
              <a:noFill/>
            </a:ln>
            <a:effectLst/>
          </c:spPr>
          <c:invertIfNegative val="0"/>
          <c:cat>
            <c:numRef>
              <c:f>'2.13.'!$B$7:$B$35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'2.13.'!$C$7:$C$35</c:f>
              <c:numCache>
                <c:formatCode>0.000</c:formatCode>
                <c:ptCount val="29"/>
                <c:pt idx="0">
                  <c:v>0.33451434969902039</c:v>
                </c:pt>
                <c:pt idx="1">
                  <c:v>0.40227484703063965</c:v>
                </c:pt>
                <c:pt idx="2">
                  <c:v>0.39633634686469943</c:v>
                </c:pt>
                <c:pt idx="3">
                  <c:v>0.36923256516456515</c:v>
                </c:pt>
                <c:pt idx="4">
                  <c:v>0.32775396108627231</c:v>
                </c:pt>
                <c:pt idx="5">
                  <c:v>0.28847336769103915</c:v>
                </c:pt>
                <c:pt idx="6">
                  <c:v>0.26007062196731479</c:v>
                </c:pt>
                <c:pt idx="7">
                  <c:v>0.23748809099197299</c:v>
                </c:pt>
                <c:pt idx="8">
                  <c:v>6.2922805547714233E-2</c:v>
                </c:pt>
                <c:pt idx="9">
                  <c:v>0.55628710985183716</c:v>
                </c:pt>
                <c:pt idx="10">
                  <c:v>0.78240996599197299</c:v>
                </c:pt>
                <c:pt idx="11">
                  <c:v>1.4309643507003713</c:v>
                </c:pt>
                <c:pt idx="12">
                  <c:v>1.607925713062281</c:v>
                </c:pt>
                <c:pt idx="13">
                  <c:v>1.4590272307395864</c:v>
                </c:pt>
                <c:pt idx="14">
                  <c:v>1.3213461637496895</c:v>
                </c:pt>
                <c:pt idx="15">
                  <c:v>1.2799412608146579</c:v>
                </c:pt>
                <c:pt idx="16">
                  <c:v>1.2437266111373848</c:v>
                </c:pt>
                <c:pt idx="17">
                  <c:v>1.1831094622611937</c:v>
                </c:pt>
                <c:pt idx="18">
                  <c:v>1.131584823131556</c:v>
                </c:pt>
                <c:pt idx="19">
                  <c:v>1.1141597628593383</c:v>
                </c:pt>
                <c:pt idx="20">
                  <c:v>1.0946737527847228</c:v>
                </c:pt>
                <c:pt idx="21">
                  <c:v>1.0637813806533813</c:v>
                </c:pt>
                <c:pt idx="22">
                  <c:v>1.0152841210365207</c:v>
                </c:pt>
                <c:pt idx="23">
                  <c:v>0.96566128730773748</c:v>
                </c:pt>
                <c:pt idx="24">
                  <c:v>0.92204940319060569</c:v>
                </c:pt>
                <c:pt idx="25">
                  <c:v>0.8578912019729561</c:v>
                </c:pt>
                <c:pt idx="26">
                  <c:v>0.7861734628677377</c:v>
                </c:pt>
                <c:pt idx="27">
                  <c:v>0.71020847558974864</c:v>
                </c:pt>
                <c:pt idx="28">
                  <c:v>0.61977863311766779</c:v>
                </c:pt>
              </c:numCache>
            </c:numRef>
          </c:val>
          <c:extLst>
            <c:ext xmlns:c16="http://schemas.microsoft.com/office/drawing/2014/chart" uri="{C3380CC4-5D6E-409C-BE32-E72D297353CC}">
              <c16:uniqueId val="{00000000-C224-40A5-B42A-7AF000E24FC3}"/>
            </c:ext>
          </c:extLst>
        </c:ser>
        <c:ser>
          <c:idx val="1"/>
          <c:order val="1"/>
          <c:tx>
            <c:strRef>
              <c:f>'2.13.'!$D$6</c:f>
              <c:strCache>
                <c:ptCount val="1"/>
                <c:pt idx="0">
                  <c:v>Net Zero 2050</c:v>
                </c:pt>
              </c:strCache>
            </c:strRef>
          </c:tx>
          <c:spPr>
            <a:solidFill>
              <a:srgbClr val="DA0000"/>
            </a:solidFill>
            <a:ln>
              <a:noFill/>
            </a:ln>
            <a:effectLst/>
          </c:spPr>
          <c:invertIfNegative val="0"/>
          <c:cat>
            <c:numRef>
              <c:f>'2.13.'!$B$7:$B$35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'2.13.'!$D$7:$D$35</c:f>
              <c:numCache>
                <c:formatCode>0.000</c:formatCode>
                <c:ptCount val="29"/>
                <c:pt idx="0">
                  <c:v>0.6406252384185791</c:v>
                </c:pt>
                <c:pt idx="1">
                  <c:v>0.7842462956905365</c:v>
                </c:pt>
                <c:pt idx="2">
                  <c:v>0.83564686775207431</c:v>
                </c:pt>
                <c:pt idx="3">
                  <c:v>0.84394642710685641</c:v>
                </c:pt>
                <c:pt idx="4">
                  <c:v>0.82542499899864108</c:v>
                </c:pt>
                <c:pt idx="5">
                  <c:v>0.81613489985465826</c:v>
                </c:pt>
                <c:pt idx="6">
                  <c:v>0.81216016411781222</c:v>
                </c:pt>
                <c:pt idx="7">
                  <c:v>0.79595178365707309</c:v>
                </c:pt>
                <c:pt idx="8">
                  <c:v>0.74428281188010992</c:v>
                </c:pt>
                <c:pt idx="9">
                  <c:v>0.65060293674468905</c:v>
                </c:pt>
                <c:pt idx="10">
                  <c:v>0.56509190797805697</c:v>
                </c:pt>
                <c:pt idx="11">
                  <c:v>0.49163931608199984</c:v>
                </c:pt>
                <c:pt idx="12">
                  <c:v>0.42207533121109009</c:v>
                </c:pt>
                <c:pt idx="13">
                  <c:v>0.34404498338699252</c:v>
                </c:pt>
                <c:pt idx="14">
                  <c:v>0.25581789016723544</c:v>
                </c:pt>
                <c:pt idx="15">
                  <c:v>0.17524772882461459</c:v>
                </c:pt>
                <c:pt idx="16">
                  <c:v>0.1033916473388663</c:v>
                </c:pt>
                <c:pt idx="17">
                  <c:v>4.9368977546691006E-2</c:v>
                </c:pt>
                <c:pt idx="18">
                  <c:v>2.5299549102783203E-2</c:v>
                </c:pt>
                <c:pt idx="19">
                  <c:v>2.5067448616026944E-2</c:v>
                </c:pt>
                <c:pt idx="20">
                  <c:v>3.8265585899353027E-3</c:v>
                </c:pt>
                <c:pt idx="21">
                  <c:v>-3.4159600734710693E-2</c:v>
                </c:pt>
                <c:pt idx="22">
                  <c:v>-8.7572336196900302E-2</c:v>
                </c:pt>
                <c:pt idx="23">
                  <c:v>-0.1449143886566171</c:v>
                </c:pt>
                <c:pt idx="24">
                  <c:v>-0.20241248607635498</c:v>
                </c:pt>
                <c:pt idx="25">
                  <c:v>-0.27161639928817749</c:v>
                </c:pt>
                <c:pt idx="26">
                  <c:v>-0.34642720222473056</c:v>
                </c:pt>
                <c:pt idx="27">
                  <c:v>-0.42402976751327515</c:v>
                </c:pt>
                <c:pt idx="28">
                  <c:v>-0.51476317644119174</c:v>
                </c:pt>
              </c:numCache>
            </c:numRef>
          </c:val>
          <c:extLst>
            <c:ext xmlns:c16="http://schemas.microsoft.com/office/drawing/2014/chart" uri="{C3380CC4-5D6E-409C-BE32-E72D297353CC}">
              <c16:uniqueId val="{00000001-C224-40A5-B42A-7AF000E24FC3}"/>
            </c:ext>
          </c:extLst>
        </c:ser>
        <c:dLbls>
          <c:showLegendKey val="0"/>
          <c:showVal val="0"/>
          <c:showCatName val="0"/>
          <c:showSerName val="0"/>
          <c:showPercent val="0"/>
          <c:showBubbleSize val="0"/>
        </c:dLbls>
        <c:gapWidth val="219"/>
        <c:overlap val="-27"/>
        <c:axId val="1167726872"/>
        <c:axId val="1167729496"/>
      </c:barChart>
      <c:lineChart>
        <c:grouping val="standard"/>
        <c:varyColors val="0"/>
        <c:ser>
          <c:idx val="2"/>
          <c:order val="2"/>
          <c:spPr>
            <a:ln w="28575" cap="rnd">
              <a:noFill/>
              <a:round/>
            </a:ln>
            <a:effectLst/>
          </c:spPr>
          <c:marker>
            <c:symbol val="none"/>
          </c:marker>
          <c:val>
            <c:numRef>
              <c:f>'2.13.'!$E$7:$E$35</c:f>
              <c:numCache>
                <c:formatCode>General</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C224-40A5-B42A-7AF000E24FC3}"/>
            </c:ext>
          </c:extLst>
        </c:ser>
        <c:dLbls>
          <c:showLegendKey val="0"/>
          <c:showVal val="0"/>
          <c:showCatName val="0"/>
          <c:showSerName val="0"/>
          <c:showPercent val="0"/>
          <c:showBubbleSize val="0"/>
        </c:dLbls>
        <c:marker val="1"/>
        <c:smooth val="0"/>
        <c:axId val="1167723592"/>
        <c:axId val="1167723264"/>
      </c:lineChart>
      <c:catAx>
        <c:axId val="116772687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167729496"/>
        <c:crosses val="autoZero"/>
        <c:auto val="1"/>
        <c:lblAlgn val="ctr"/>
        <c:lblOffset val="100"/>
        <c:noMultiLvlLbl val="0"/>
      </c:catAx>
      <c:valAx>
        <c:axId val="116772949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67726872"/>
        <c:crosses val="autoZero"/>
        <c:crossBetween val="between"/>
      </c:valAx>
      <c:valAx>
        <c:axId val="1167723264"/>
        <c:scaling>
          <c:orientation val="minMax"/>
          <c:max val="2"/>
          <c:min val="-1"/>
        </c:scaling>
        <c:delete val="0"/>
        <c:axPos val="r"/>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67723592"/>
        <c:crosses val="max"/>
        <c:crossBetween val="between"/>
      </c:valAx>
      <c:catAx>
        <c:axId val="1167723592"/>
        <c:scaling>
          <c:orientation val="minMax"/>
        </c:scaling>
        <c:delete val="1"/>
        <c:axPos val="b"/>
        <c:majorTickMark val="out"/>
        <c:minorTickMark val="none"/>
        <c:tickLblPos val="nextTo"/>
        <c:crossAx val="1167723264"/>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'2.14.'!$C$7</c:f>
              <c:strCache>
                <c:ptCount val="1"/>
                <c:pt idx="0">
                  <c:v>Net Zero 2050</c:v>
                </c:pt>
              </c:strCache>
            </c:strRef>
          </c:tx>
          <c:spPr>
            <a:solidFill>
              <a:srgbClr val="00B0F0"/>
            </a:solidFill>
            <a:ln>
              <a:noFill/>
            </a:ln>
            <a:effectLst/>
          </c:spPr>
          <c:invertIfNegative val="0"/>
          <c:cat>
            <c:numRef>
              <c:f>'2.14.'!$B$10:$B$37</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'2.14.'!$C$10:$C$37</c:f>
              <c:numCache>
                <c:formatCode>0.00%</c:formatCode>
                <c:ptCount val="28"/>
                <c:pt idx="0">
                  <c:v>-3.1042076483615344E-2</c:v>
                </c:pt>
                <c:pt idx="1">
                  <c:v>-3.9622355696022238E-2</c:v>
                </c:pt>
                <c:pt idx="2">
                  <c:v>-4.2822324987822125E-2</c:v>
                </c:pt>
                <c:pt idx="3">
                  <c:v>-3.8268985464456118E-2</c:v>
                </c:pt>
                <c:pt idx="4">
                  <c:v>-3.3503424416613692E-2</c:v>
                </c:pt>
                <c:pt idx="5">
                  <c:v>-3.289767414732403E-2</c:v>
                </c:pt>
                <c:pt idx="6">
                  <c:v>-3.2829476670328983E-2</c:v>
                </c:pt>
                <c:pt idx="7">
                  <c:v>-3.2045716022462645E-2</c:v>
                </c:pt>
                <c:pt idx="8">
                  <c:v>-2.9217608463914302E-2</c:v>
                </c:pt>
                <c:pt idx="9">
                  <c:v>-2.4839984055965103E-2</c:v>
                </c:pt>
                <c:pt idx="10">
                  <c:v>-2.2159413469112654E-2</c:v>
                </c:pt>
                <c:pt idx="11">
                  <c:v>-2.0011772591659538E-2</c:v>
                </c:pt>
                <c:pt idx="12">
                  <c:v>-1.7345827182580043E-2</c:v>
                </c:pt>
                <c:pt idx="13">
                  <c:v>-1.2049304405531314E-2</c:v>
                </c:pt>
                <c:pt idx="14">
                  <c:v>-6.3515613519665726E-3</c:v>
                </c:pt>
                <c:pt idx="15">
                  <c:v>-1.4821391748491841E-3</c:v>
                </c:pt>
                <c:pt idx="16">
                  <c:v>3.5182610960367011E-3</c:v>
                </c:pt>
                <c:pt idx="17">
                  <c:v>8.1951143692016171E-3</c:v>
                </c:pt>
                <c:pt idx="18">
                  <c:v>2.0101642088270477E-3</c:v>
                </c:pt>
                <c:pt idx="19">
                  <c:v>-5.0186647759864478E-3</c:v>
                </c:pt>
                <c:pt idx="20">
                  <c:v>-3.7199015808022651E-3</c:v>
                </c:pt>
                <c:pt idx="21">
                  <c:v>-2.717229198443416E-4</c:v>
                </c:pt>
                <c:pt idx="22">
                  <c:v>3.6379436723013026E-3</c:v>
                </c:pt>
                <c:pt idx="23">
                  <c:v>5.8231767314653737E-3</c:v>
                </c:pt>
                <c:pt idx="24">
                  <c:v>8.2702134477803391E-3</c:v>
                </c:pt>
                <c:pt idx="25">
                  <c:v>1.227517227232644E-2</c:v>
                </c:pt>
                <c:pt idx="26">
                  <c:v>1.6699935801626209E-2</c:v>
                </c:pt>
                <c:pt idx="27">
                  <c:v>2.1619383361260569E-2</c:v>
                </c:pt>
              </c:numCache>
            </c:numRef>
          </c:val>
          <c:extLst>
            <c:ext xmlns:c16="http://schemas.microsoft.com/office/drawing/2014/chart" uri="{C3380CC4-5D6E-409C-BE32-E72D297353CC}">
              <c16:uniqueId val="{00000000-47F1-4A27-9C40-587D9294740C}"/>
            </c:ext>
          </c:extLst>
        </c:ser>
        <c:ser>
          <c:idx val="1"/>
          <c:order val="1"/>
          <c:tx>
            <c:strRef>
              <c:f>'2.14.'!$D$7</c:f>
              <c:strCache>
                <c:ptCount val="1"/>
                <c:pt idx="0">
                  <c:v>Delayed transition</c:v>
                </c:pt>
              </c:strCache>
            </c:strRef>
          </c:tx>
          <c:spPr>
            <a:solidFill>
              <a:srgbClr val="DA0000"/>
            </a:solidFill>
            <a:ln>
              <a:noFill/>
            </a:ln>
            <a:effectLst/>
          </c:spPr>
          <c:invertIfNegative val="0"/>
          <c:cat>
            <c:numRef>
              <c:f>'2.14.'!$B$10:$B$37</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'2.14.'!$D$10:$D$37</c:f>
              <c:numCache>
                <c:formatCode>0.00%</c:formatCode>
                <c:ptCount val="28"/>
                <c:pt idx="0">
                  <c:v>-7.7911747671222109E-3</c:v>
                </c:pt>
                <c:pt idx="1">
                  <c:v>-9.3887448131868556E-3</c:v>
                </c:pt>
                <c:pt idx="2">
                  <c:v>-9.0698514028301203E-3</c:v>
                </c:pt>
                <c:pt idx="3">
                  <c:v>-7.9670060470427018E-3</c:v>
                </c:pt>
                <c:pt idx="4">
                  <c:v>-6.7560846541017128E-3</c:v>
                </c:pt>
                <c:pt idx="5">
                  <c:v>-5.9440449933932937E-3</c:v>
                </c:pt>
                <c:pt idx="6">
                  <c:v>-5.3063567938830269E-3</c:v>
                </c:pt>
                <c:pt idx="7">
                  <c:v>4.8938195734482548E-5</c:v>
                </c:pt>
                <c:pt idx="8">
                  <c:v>-9.1192362562495521E-3</c:v>
                </c:pt>
                <c:pt idx="9">
                  <c:v>-2.4094946327247624E-2</c:v>
                </c:pt>
                <c:pt idx="10">
                  <c:v>-4.2414473244166584E-2</c:v>
                </c:pt>
                <c:pt idx="11">
                  <c:v>-5.1383765232560497E-2</c:v>
                </c:pt>
                <c:pt idx="12">
                  <c:v>-5.1863712703741904E-2</c:v>
                </c:pt>
                <c:pt idx="13">
                  <c:v>-4.165491513087749E-2</c:v>
                </c:pt>
                <c:pt idx="14">
                  <c:v>-3.3765297941639183E-2</c:v>
                </c:pt>
                <c:pt idx="15">
                  <c:v>-3.2381943614153474E-2</c:v>
                </c:pt>
                <c:pt idx="16">
                  <c:v>-2.8932314774991696E-2</c:v>
                </c:pt>
                <c:pt idx="17">
                  <c:v>-2.4507734189788577E-2</c:v>
                </c:pt>
                <c:pt idx="18">
                  <c:v>-2.8049690766993041E-2</c:v>
                </c:pt>
                <c:pt idx="19">
                  <c:v>-3.1889223923491028E-2</c:v>
                </c:pt>
                <c:pt idx="20">
                  <c:v>-3.0159680139583367E-2</c:v>
                </c:pt>
                <c:pt idx="21">
                  <c:v>-2.7157076569488181E-2</c:v>
                </c:pt>
                <c:pt idx="22">
                  <c:v>-2.3875003731258837E-2</c:v>
                </c:pt>
                <c:pt idx="23">
                  <c:v>-2.5483171900527402E-2</c:v>
                </c:pt>
                <c:pt idx="24">
                  <c:v>-2.6693390914969584E-2</c:v>
                </c:pt>
                <c:pt idx="25">
                  <c:v>-2.4219805164998665E-2</c:v>
                </c:pt>
                <c:pt idx="26">
                  <c:v>-2.1170115579889015E-2</c:v>
                </c:pt>
                <c:pt idx="27">
                  <c:v>-1.7828765240144651E-2</c:v>
                </c:pt>
              </c:numCache>
            </c:numRef>
          </c:val>
          <c:extLst>
            <c:ext xmlns:c16="http://schemas.microsoft.com/office/drawing/2014/chart" uri="{C3380CC4-5D6E-409C-BE32-E72D297353CC}">
              <c16:uniqueId val="{00000001-47F1-4A27-9C40-587D9294740C}"/>
            </c:ext>
          </c:extLst>
        </c:ser>
        <c:dLbls>
          <c:showLegendKey val="0"/>
          <c:showVal val="0"/>
          <c:showCatName val="0"/>
          <c:showSerName val="0"/>
          <c:showPercent val="0"/>
          <c:showBubbleSize val="0"/>
        </c:dLbls>
        <c:gapWidth val="219"/>
        <c:overlap val="-27"/>
        <c:axId val="1278722672"/>
        <c:axId val="1278723000"/>
      </c:barChart>
      <c:lineChart>
        <c:grouping val="standard"/>
        <c:varyColors val="0"/>
        <c:ser>
          <c:idx val="2"/>
          <c:order val="2"/>
          <c:spPr>
            <a:ln w="28575" cap="rnd">
              <a:noFill/>
              <a:round/>
            </a:ln>
            <a:effectLst/>
          </c:spPr>
          <c:marker>
            <c:symbol val="none"/>
          </c:marker>
          <c:val>
            <c:numRef>
              <c:f>'2.14.'!$E$10:$E$37</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2-47F1-4A27-9C40-587D9294740C}"/>
            </c:ext>
          </c:extLst>
        </c:ser>
        <c:dLbls>
          <c:showLegendKey val="0"/>
          <c:showVal val="0"/>
          <c:showCatName val="0"/>
          <c:showSerName val="0"/>
          <c:showPercent val="0"/>
          <c:showBubbleSize val="0"/>
        </c:dLbls>
        <c:marker val="1"/>
        <c:smooth val="0"/>
        <c:axId val="402126920"/>
        <c:axId val="402127248"/>
      </c:lineChart>
      <c:catAx>
        <c:axId val="127872267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278723000"/>
        <c:crosses val="autoZero"/>
        <c:auto val="1"/>
        <c:lblAlgn val="ctr"/>
        <c:lblOffset val="100"/>
        <c:noMultiLvlLbl val="0"/>
      </c:catAx>
      <c:valAx>
        <c:axId val="127872300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78722672"/>
        <c:crosses val="autoZero"/>
        <c:crossBetween val="between"/>
      </c:valAx>
      <c:valAx>
        <c:axId val="402127248"/>
        <c:scaling>
          <c:orientation val="minMax"/>
          <c:max val="3.0000000000000006E-2"/>
          <c:min val="-6.0000000000000012E-2"/>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02126920"/>
        <c:crosses val="max"/>
        <c:crossBetween val="between"/>
      </c:valAx>
      <c:catAx>
        <c:axId val="402126920"/>
        <c:scaling>
          <c:orientation val="minMax"/>
        </c:scaling>
        <c:delete val="1"/>
        <c:axPos val="b"/>
        <c:majorTickMark val="out"/>
        <c:minorTickMark val="none"/>
        <c:tickLblPos val="nextTo"/>
        <c:crossAx val="402127248"/>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954617045923032"/>
          <c:y val="0.19500081323370425"/>
          <c:w val="0.64192886751392197"/>
          <c:h val="0.64324365704286968"/>
        </c:manualLayout>
      </c:layout>
      <c:barChart>
        <c:barDir val="bar"/>
        <c:grouping val="clustered"/>
        <c:varyColors val="0"/>
        <c:ser>
          <c:idx val="2"/>
          <c:order val="0"/>
          <c:tx>
            <c:strRef>
              <c:f>'[164]ZPJ ábrák'!$D$3</c:f>
              <c:strCache>
                <c:ptCount val="1"/>
              </c:strCache>
            </c:strRef>
          </c:tx>
          <c:invertIfNegative val="0"/>
          <c:cat>
            <c:strRef>
              <c:f>'[164]ZPJ ábrák'!$B$4:$B$8</c:f>
              <c:strCache>
                <c:ptCount val="5"/>
                <c:pt idx="0">
                  <c:v>Biztosítási, árazási kockázatok</c:v>
                </c:pt>
                <c:pt idx="1">
                  <c:v>Működési kockázatok</c:v>
                </c:pt>
                <c:pt idx="2">
                  <c:v>Reputációs kockázatok</c:v>
                </c:pt>
                <c:pt idx="3">
                  <c:v>Piaci kockázatok</c:v>
                </c:pt>
                <c:pt idx="4">
                  <c:v>Jogi, szabályozói kockázatok</c:v>
                </c:pt>
              </c:strCache>
            </c:strRef>
          </c:cat>
          <c:val>
            <c:numRef>
              <c:f>'[164]ZPJ ábrák'!$D$4:$D$8</c:f>
              <c:numCache>
                <c:formatCode>General</c:formatCode>
                <c:ptCount val="5"/>
                <c:pt idx="0">
                  <c:v>12</c:v>
                </c:pt>
                <c:pt idx="1">
                  <c:v>7</c:v>
                </c:pt>
                <c:pt idx="2">
                  <c:v>10</c:v>
                </c:pt>
                <c:pt idx="3">
                  <c:v>9</c:v>
                </c:pt>
                <c:pt idx="4">
                  <c:v>13</c:v>
                </c:pt>
              </c:numCache>
            </c:numRef>
          </c:val>
          <c:extLst>
            <c:ext xmlns:c16="http://schemas.microsoft.com/office/drawing/2014/chart" uri="{C3380CC4-5D6E-409C-BE32-E72D297353CC}">
              <c16:uniqueId val="{00000004-E0E3-496A-A22E-0B5BAB3D262E}"/>
            </c:ext>
          </c:extLst>
        </c:ser>
        <c:ser>
          <c:idx val="3"/>
          <c:order val="1"/>
          <c:tx>
            <c:strRef>
              <c:f>'[164]ZPJ ábrák'!$C$3</c:f>
              <c:strCache>
                <c:ptCount val="1"/>
                <c:pt idx="0">
                  <c:v>Ha igen, milyen kockázatokat azonosított?</c:v>
                </c:pt>
              </c:strCache>
            </c:strRef>
          </c:tx>
          <c:spPr>
            <a:solidFill>
              <a:srgbClr val="002060"/>
            </a:solidFill>
          </c:spPr>
          <c:invertIfNegative val="0"/>
          <c:cat>
            <c:strRef>
              <c:f>'[164]ZPJ ábrák'!$B$4:$B$8</c:f>
              <c:strCache>
                <c:ptCount val="5"/>
                <c:pt idx="0">
                  <c:v>Biztosítási, árazási kockázatok</c:v>
                </c:pt>
                <c:pt idx="1">
                  <c:v>Működési kockázatok</c:v>
                </c:pt>
                <c:pt idx="2">
                  <c:v>Reputációs kockázatok</c:v>
                </c:pt>
                <c:pt idx="3">
                  <c:v>Piaci kockázatok</c:v>
                </c:pt>
                <c:pt idx="4">
                  <c:v>Jogi, szabályozói kockázatok</c:v>
                </c:pt>
              </c:strCache>
            </c:strRef>
          </c:cat>
          <c:val>
            <c:numRef>
              <c:f>'[164]ZPJ ábrák'!$C$4:$C$8</c:f>
              <c:numCache>
                <c:formatCode>General</c:formatCode>
                <c:ptCount val="5"/>
                <c:pt idx="0">
                  <c:v>12</c:v>
                </c:pt>
                <c:pt idx="1">
                  <c:v>7</c:v>
                </c:pt>
                <c:pt idx="2">
                  <c:v>10</c:v>
                </c:pt>
                <c:pt idx="3">
                  <c:v>9</c:v>
                </c:pt>
                <c:pt idx="4">
                  <c:v>13</c:v>
                </c:pt>
              </c:numCache>
            </c:numRef>
          </c:val>
          <c:extLst>
            <c:ext xmlns:c16="http://schemas.microsoft.com/office/drawing/2014/chart" uri="{C3380CC4-5D6E-409C-BE32-E72D297353CC}">
              <c16:uniqueId val="{00000005-E0E3-496A-A22E-0B5BAB3D262E}"/>
            </c:ext>
          </c:extLst>
        </c:ser>
        <c:ser>
          <c:idx val="1"/>
          <c:order val="3"/>
          <c:tx>
            <c:strRef>
              <c:f>'[164]ZPJ ábrák'!$D$3</c:f>
              <c:strCache>
                <c:ptCount val="1"/>
              </c:strCache>
            </c:strRef>
          </c:tx>
          <c:spPr>
            <a:solidFill>
              <a:schemeClr val="accent5">
                <a:tint val="77000"/>
              </a:schemeClr>
            </a:solidFill>
            <a:ln>
              <a:noFill/>
            </a:ln>
            <a:effectLst/>
          </c:spPr>
          <c:invertIfNegative val="0"/>
          <c:cat>
            <c:strRef>
              <c:f>'[164]ZPJ ábrák'!$B$4:$B$8</c:f>
              <c:strCache>
                <c:ptCount val="5"/>
                <c:pt idx="0">
                  <c:v>Biztosítási, árazási kockázatok</c:v>
                </c:pt>
                <c:pt idx="1">
                  <c:v>Működési kockázatok</c:v>
                </c:pt>
                <c:pt idx="2">
                  <c:v>Reputációs kockázatok</c:v>
                </c:pt>
                <c:pt idx="3">
                  <c:v>Piaci kockázatok</c:v>
                </c:pt>
                <c:pt idx="4">
                  <c:v>Jogi, szabályozói kockázatok</c:v>
                </c:pt>
              </c:strCache>
            </c:strRef>
          </c:cat>
          <c:val>
            <c:numRef>
              <c:f>'[164]ZPJ ábrák'!$D$4:$D$8</c:f>
              <c:numCache>
                <c:formatCode>General</c:formatCode>
                <c:ptCount val="5"/>
                <c:pt idx="0">
                  <c:v>12</c:v>
                </c:pt>
                <c:pt idx="1">
                  <c:v>7</c:v>
                </c:pt>
                <c:pt idx="2">
                  <c:v>10</c:v>
                </c:pt>
                <c:pt idx="3">
                  <c:v>9</c:v>
                </c:pt>
                <c:pt idx="4">
                  <c:v>13</c:v>
                </c:pt>
              </c:numCache>
            </c:numRef>
          </c:val>
          <c:extLst>
            <c:ext xmlns:c16="http://schemas.microsoft.com/office/drawing/2014/chart" uri="{C3380CC4-5D6E-409C-BE32-E72D297353CC}">
              <c16:uniqueId val="{00000001-E0E3-496A-A22E-0B5BAB3D262E}"/>
            </c:ext>
          </c:extLst>
        </c:ser>
        <c:dLbls>
          <c:showLegendKey val="0"/>
          <c:showVal val="0"/>
          <c:showCatName val="0"/>
          <c:showSerName val="0"/>
          <c:showPercent val="0"/>
          <c:showBubbleSize val="0"/>
        </c:dLbls>
        <c:gapWidth val="182"/>
        <c:axId val="942948184"/>
        <c:axId val="942951464"/>
      </c:barChart>
      <c:barChart>
        <c:barDir val="bar"/>
        <c:grouping val="clustered"/>
        <c:varyColors val="0"/>
        <c:ser>
          <c:idx val="0"/>
          <c:order val="2"/>
          <c:tx>
            <c:strRef>
              <c:f>'[164]ZPJ ábrák'!$C$3</c:f>
              <c:strCache>
                <c:ptCount val="1"/>
                <c:pt idx="0">
                  <c:v>Ha igen, milyen kockázatokat azonosított?</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'[164]ZPJ ábrák'!$B$4:$B$8</c:f>
              <c:strCache>
                <c:ptCount val="5"/>
                <c:pt idx="0">
                  <c:v>Biztosítási, árazási kockázatok</c:v>
                </c:pt>
                <c:pt idx="1">
                  <c:v>Működési kockázatok</c:v>
                </c:pt>
                <c:pt idx="2">
                  <c:v>Reputációs kockázatok</c:v>
                </c:pt>
                <c:pt idx="3">
                  <c:v>Piaci kockázatok</c:v>
                </c:pt>
                <c:pt idx="4">
                  <c:v>Jogi, szabályozói kockázatok</c:v>
                </c:pt>
              </c:strCache>
            </c:strRef>
          </c:cat>
          <c:val>
            <c:numRef>
              <c:f>'[164]ZPJ ábrák'!$C$4:$C$8</c:f>
              <c:numCache>
                <c:formatCode>General</c:formatCode>
                <c:ptCount val="5"/>
                <c:pt idx="0">
                  <c:v>12</c:v>
                </c:pt>
                <c:pt idx="1">
                  <c:v>7</c:v>
                </c:pt>
                <c:pt idx="2">
                  <c:v>10</c:v>
                </c:pt>
                <c:pt idx="3">
                  <c:v>9</c:v>
                </c:pt>
                <c:pt idx="4">
                  <c:v>13</c:v>
                </c:pt>
              </c:numCache>
            </c:numRef>
          </c:val>
          <c:extLst>
            <c:ext xmlns:c16="http://schemas.microsoft.com/office/drawing/2014/chart" uri="{C3380CC4-5D6E-409C-BE32-E72D297353CC}">
              <c16:uniqueId val="{00000003-E0E3-496A-A22E-0B5BAB3D262E}"/>
            </c:ext>
          </c:extLst>
        </c:ser>
        <c:dLbls>
          <c:showLegendKey val="0"/>
          <c:showVal val="0"/>
          <c:showCatName val="0"/>
          <c:showSerName val="0"/>
          <c:showPercent val="0"/>
          <c:showBubbleSize val="0"/>
        </c:dLbls>
        <c:gapWidth val="81"/>
        <c:axId val="254288232"/>
        <c:axId val="254291512"/>
      </c:barChart>
      <c:catAx>
        <c:axId val="942948184"/>
        <c:scaling>
          <c:orientation val="minMax"/>
        </c:scaling>
        <c:delete val="0"/>
        <c:axPos val="l"/>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42951464"/>
        <c:crosses val="autoZero"/>
        <c:auto val="1"/>
        <c:lblAlgn val="ctr"/>
        <c:lblOffset val="100"/>
        <c:noMultiLvlLbl val="0"/>
      </c:catAx>
      <c:valAx>
        <c:axId val="942951464"/>
        <c:scaling>
          <c:orientation val="minMax"/>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t>Biztosítók száma</a:t>
                </a:r>
              </a:p>
            </c:rich>
          </c:tx>
          <c:layout>
            <c:manualLayout>
              <c:xMode val="edge"/>
              <c:yMode val="edge"/>
              <c:x val="0.92001147629825619"/>
              <c:y val="0.91403980752405967"/>
            </c:manualLayout>
          </c:layout>
          <c:overlay val="0"/>
          <c:spPr>
            <a:noFill/>
            <a:ln>
              <a:noFill/>
            </a:ln>
            <a:effectLst/>
          </c:spPr>
        </c:title>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42948184"/>
        <c:crosses val="autoZero"/>
        <c:crossBetween val="between"/>
      </c:valAx>
      <c:valAx>
        <c:axId val="254291512"/>
        <c:scaling>
          <c:orientation val="minMax"/>
        </c:scaling>
        <c:delete val="0"/>
        <c:axPos val="t"/>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t>Biztosítók száma</a:t>
                </a:r>
              </a:p>
            </c:rich>
          </c:tx>
          <c:layout>
            <c:manualLayout>
              <c:xMode val="edge"/>
              <c:yMode val="edge"/>
              <c:x val="0.83024860758801899"/>
              <c:y val="3.5726159230096241E-2"/>
            </c:manualLayout>
          </c:layout>
          <c:overlay val="0"/>
          <c:spPr>
            <a:noFill/>
            <a:ln>
              <a:noFill/>
            </a:ln>
            <a:effectLst/>
          </c:spPr>
        </c:title>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54288232"/>
        <c:crosses val="max"/>
        <c:crossBetween val="between"/>
      </c:valAx>
      <c:catAx>
        <c:axId val="254288232"/>
        <c:scaling>
          <c:orientation val="minMax"/>
        </c:scaling>
        <c:delete val="1"/>
        <c:axPos val="l"/>
        <c:numFmt formatCode="General" sourceLinked="1"/>
        <c:majorTickMark val="out"/>
        <c:minorTickMark val="none"/>
        <c:tickLblPos val="nextTo"/>
        <c:crossAx val="254291512"/>
        <c:crosses val="autoZero"/>
        <c:auto val="1"/>
        <c:lblAlgn val="ctr"/>
        <c:lblOffset val="100"/>
        <c:noMultiLvlLbl val="0"/>
      </c:catAx>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954617045923032"/>
          <c:y val="0.19500081323370425"/>
          <c:w val="0.64192886751392197"/>
          <c:h val="0.64324365704286968"/>
        </c:manualLayout>
      </c:layout>
      <c:barChart>
        <c:barDir val="bar"/>
        <c:grouping val="clustered"/>
        <c:varyColors val="0"/>
        <c:ser>
          <c:idx val="1"/>
          <c:order val="1"/>
          <c:tx>
            <c:strRef>
              <c:f>'[164]ZPJ ábrák'!$D$3</c:f>
              <c:strCache>
                <c:ptCount val="1"/>
              </c:strCache>
            </c:strRef>
          </c:tx>
          <c:spPr>
            <a:solidFill>
              <a:schemeClr val="accent5">
                <a:tint val="77000"/>
              </a:schemeClr>
            </a:solidFill>
            <a:ln>
              <a:noFill/>
            </a:ln>
            <a:effectLst/>
          </c:spPr>
          <c:invertIfNegative val="0"/>
          <c:cat>
            <c:strRef>
              <c:f>'2.15.'!$A$8:$A$12</c:f>
              <c:strCache>
                <c:ptCount val="5"/>
                <c:pt idx="0">
                  <c:v>Insurance, pricing risks</c:v>
                </c:pt>
                <c:pt idx="1">
                  <c:v>Operational risks</c:v>
                </c:pt>
                <c:pt idx="2">
                  <c:v>Reputational risks</c:v>
                </c:pt>
                <c:pt idx="3">
                  <c:v>Market risks</c:v>
                </c:pt>
                <c:pt idx="4">
                  <c:v>Legal, regulatory risks</c:v>
                </c:pt>
              </c:strCache>
            </c:strRef>
          </c:cat>
          <c:val>
            <c:numRef>
              <c:f>'[164]ZPJ ábrák'!$D$4:$D$8</c:f>
              <c:numCache>
                <c:formatCode>General</c:formatCode>
                <c:ptCount val="5"/>
                <c:pt idx="0">
                  <c:v>12</c:v>
                </c:pt>
                <c:pt idx="1">
                  <c:v>7</c:v>
                </c:pt>
                <c:pt idx="2">
                  <c:v>10</c:v>
                </c:pt>
                <c:pt idx="3">
                  <c:v>9</c:v>
                </c:pt>
                <c:pt idx="4">
                  <c:v>13</c:v>
                </c:pt>
              </c:numCache>
            </c:numRef>
          </c:val>
          <c:extLst>
            <c:ext xmlns:c16="http://schemas.microsoft.com/office/drawing/2014/chart" uri="{C3380CC4-5D6E-409C-BE32-E72D297353CC}">
              <c16:uniqueId val="{00000000-E939-480D-B51F-83CEF25FB48F}"/>
            </c:ext>
          </c:extLst>
        </c:ser>
        <c:dLbls>
          <c:showLegendKey val="0"/>
          <c:showVal val="0"/>
          <c:showCatName val="0"/>
          <c:showSerName val="0"/>
          <c:showPercent val="0"/>
          <c:showBubbleSize val="0"/>
        </c:dLbls>
        <c:gapWidth val="182"/>
        <c:axId val="942948184"/>
        <c:axId val="942951464"/>
      </c:barChart>
      <c:barChart>
        <c:barDir val="bar"/>
        <c:grouping val="clustered"/>
        <c:varyColors val="0"/>
        <c:ser>
          <c:idx val="0"/>
          <c:order val="0"/>
          <c:tx>
            <c:strRef>
              <c:f>'[164]ZPJ ábrák'!$C$3</c:f>
              <c:strCache>
                <c:ptCount val="1"/>
                <c:pt idx="0">
                  <c:v>Ha igen, milyen kockázatokat azonosított?</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'2.15.'!$A$8:$A$12</c:f>
              <c:strCache>
                <c:ptCount val="5"/>
                <c:pt idx="0">
                  <c:v>Insurance, pricing risks</c:v>
                </c:pt>
                <c:pt idx="1">
                  <c:v>Operational risks</c:v>
                </c:pt>
                <c:pt idx="2">
                  <c:v>Reputational risks</c:v>
                </c:pt>
                <c:pt idx="3">
                  <c:v>Market risks</c:v>
                </c:pt>
                <c:pt idx="4">
                  <c:v>Legal, regulatory risks</c:v>
                </c:pt>
              </c:strCache>
            </c:strRef>
          </c:cat>
          <c:val>
            <c:numRef>
              <c:f>'[164]ZPJ ábrák'!$C$4:$C$8</c:f>
              <c:numCache>
                <c:formatCode>General</c:formatCode>
                <c:ptCount val="5"/>
                <c:pt idx="0">
                  <c:v>12</c:v>
                </c:pt>
                <c:pt idx="1">
                  <c:v>7</c:v>
                </c:pt>
                <c:pt idx="2">
                  <c:v>10</c:v>
                </c:pt>
                <c:pt idx="3">
                  <c:v>9</c:v>
                </c:pt>
                <c:pt idx="4">
                  <c:v>13</c:v>
                </c:pt>
              </c:numCache>
            </c:numRef>
          </c:val>
          <c:extLst>
            <c:ext xmlns:c16="http://schemas.microsoft.com/office/drawing/2014/chart" uri="{C3380CC4-5D6E-409C-BE32-E72D297353CC}">
              <c16:uniqueId val="{00000001-E939-480D-B51F-83CEF25FB48F}"/>
            </c:ext>
          </c:extLst>
        </c:ser>
        <c:dLbls>
          <c:showLegendKey val="0"/>
          <c:showVal val="0"/>
          <c:showCatName val="0"/>
          <c:showSerName val="0"/>
          <c:showPercent val="0"/>
          <c:showBubbleSize val="0"/>
        </c:dLbls>
        <c:gapWidth val="81"/>
        <c:axId val="254288232"/>
        <c:axId val="254291512"/>
      </c:barChart>
      <c:catAx>
        <c:axId val="942948184"/>
        <c:scaling>
          <c:orientation val="minMax"/>
        </c:scaling>
        <c:delete val="0"/>
        <c:axPos val="l"/>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42951464"/>
        <c:crosses val="autoZero"/>
        <c:auto val="1"/>
        <c:lblAlgn val="ctr"/>
        <c:lblOffset val="100"/>
        <c:noMultiLvlLbl val="0"/>
      </c:catAx>
      <c:valAx>
        <c:axId val="942951464"/>
        <c:scaling>
          <c:orientation val="minMax"/>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t>Number of insurers</a:t>
                </a:r>
              </a:p>
            </c:rich>
          </c:tx>
          <c:layout>
            <c:manualLayout>
              <c:xMode val="edge"/>
              <c:yMode val="edge"/>
              <c:x val="0.92001147629825619"/>
              <c:y val="0.9140398075240596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42948184"/>
        <c:crosses val="autoZero"/>
        <c:crossBetween val="between"/>
      </c:valAx>
      <c:valAx>
        <c:axId val="254291512"/>
        <c:scaling>
          <c:orientation val="minMax"/>
        </c:scaling>
        <c:delete val="0"/>
        <c:axPos val="t"/>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t>Number</a:t>
                </a:r>
                <a:r>
                  <a:rPr lang="hu-HU" baseline="0"/>
                  <a:t> of insurers</a:t>
                </a:r>
                <a:endParaRPr lang="hu-HU"/>
              </a:p>
            </c:rich>
          </c:tx>
          <c:layout>
            <c:manualLayout>
              <c:xMode val="edge"/>
              <c:yMode val="edge"/>
              <c:x val="0.83024860758801899"/>
              <c:y val="3.572615923009624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54288232"/>
        <c:crosses val="max"/>
        <c:crossBetween val="between"/>
      </c:valAx>
      <c:catAx>
        <c:axId val="254288232"/>
        <c:scaling>
          <c:orientation val="minMax"/>
        </c:scaling>
        <c:delete val="1"/>
        <c:axPos val="l"/>
        <c:numFmt formatCode="General" sourceLinked="1"/>
        <c:majorTickMark val="out"/>
        <c:minorTickMark val="none"/>
        <c:tickLblPos val="nextTo"/>
        <c:crossAx val="2542915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38171332936775E-2"/>
          <c:y val="0.1111111111111111"/>
          <c:w val="0.88252022274424424"/>
          <c:h val="0.74790172061825611"/>
        </c:manualLayout>
      </c:layout>
      <c:lineChart>
        <c:grouping val="standard"/>
        <c:varyColors val="0"/>
        <c:ser>
          <c:idx val="0"/>
          <c:order val="0"/>
          <c:spPr>
            <a:ln w="28575" cap="rnd">
              <a:noFill/>
              <a:round/>
            </a:ln>
            <a:effectLst/>
          </c:spPr>
          <c:marker>
            <c:symbol val="none"/>
          </c:marker>
          <c:cat>
            <c:numRef>
              <c:f>'1.1.'!$B$10:$B$72</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'1.1.'!$C$10:$C$72</c:f>
              <c:numCache>
                <c:formatCode>0.00</c:formatCode>
                <c:ptCount val="63"/>
                <c:pt idx="0">
                  <c:v>2.5621366836790398</c:v>
                </c:pt>
                <c:pt idx="1">
                  <c:v>2.5705403436135401</c:v>
                </c:pt>
                <c:pt idx="2">
                  <c:v>2.6613152671943201</c:v>
                </c:pt>
                <c:pt idx="3">
                  <c:v>2.8033992388100399</c:v>
                </c:pt>
                <c:pt idx="4">
                  <c:v>2.9556801449235799</c:v>
                </c:pt>
                <c:pt idx="5">
                  <c:v>3.0888635630458499</c:v>
                </c:pt>
                <c:pt idx="6">
                  <c:v>3.2387920231986902</c:v>
                </c:pt>
                <c:pt idx="7">
                  <c:v>3.3417109677947598</c:v>
                </c:pt>
                <c:pt idx="8">
                  <c:v>3.52371504667031</c:v>
                </c:pt>
                <c:pt idx="9">
                  <c:v>3.7574778561681201</c:v>
                </c:pt>
                <c:pt idx="10">
                  <c:v>4.0662432862991302</c:v>
                </c:pt>
                <c:pt idx="11">
                  <c:v>4.2318492933952001</c:v>
                </c:pt>
                <c:pt idx="12">
                  <c:v>4.4292383185043702</c:v>
                </c:pt>
                <c:pt idx="13">
                  <c:v>4.6632621315502201</c:v>
                </c:pt>
                <c:pt idx="14">
                  <c:v>4.6445076844978201</c:v>
                </c:pt>
                <c:pt idx="15">
                  <c:v>4.6546473269650699</c:v>
                </c:pt>
                <c:pt idx="16">
                  <c:v>4.9104494050218301</c:v>
                </c:pt>
                <c:pt idx="17">
                  <c:v>5.0499031763100399</c:v>
                </c:pt>
                <c:pt idx="18">
                  <c:v>5.2066573190502199</c:v>
                </c:pt>
                <c:pt idx="19">
                  <c:v>5.3543837123362401</c:v>
                </c:pt>
                <c:pt idx="20">
                  <c:v>5.32239719950873</c:v>
                </c:pt>
                <c:pt idx="21">
                  <c:v>5.1954470821506602</c:v>
                </c:pt>
                <c:pt idx="22">
                  <c:v>5.15406304967249</c:v>
                </c:pt>
                <c:pt idx="23">
                  <c:v>5.1873743515283799</c:v>
                </c:pt>
                <c:pt idx="24">
                  <c:v>5.3670179609716202</c:v>
                </c:pt>
                <c:pt idx="25">
                  <c:v>5.5473490161026202</c:v>
                </c:pt>
                <c:pt idx="26">
                  <c:v>5.6297375794214002</c:v>
                </c:pt>
                <c:pt idx="27">
                  <c:v>5.8061965567685601</c:v>
                </c:pt>
                <c:pt idx="28">
                  <c:v>6.0337868400654999</c:v>
                </c:pt>
                <c:pt idx="29">
                  <c:v>6.1163759626091698</c:v>
                </c:pt>
                <c:pt idx="30">
                  <c:v>6.2111027568231396</c:v>
                </c:pt>
                <c:pt idx="31">
                  <c:v>6.3441063719978201</c:v>
                </c:pt>
                <c:pt idx="32">
                  <c:v>6.1626701421943197</c:v>
                </c:pt>
                <c:pt idx="33">
                  <c:v>6.2262281173580796</c:v>
                </c:pt>
                <c:pt idx="34">
                  <c:v>6.2689678921943202</c:v>
                </c:pt>
                <c:pt idx="35">
                  <c:v>6.4024871899563296</c:v>
                </c:pt>
                <c:pt idx="36">
                  <c:v>6.5937178689956299</c:v>
                </c:pt>
                <c:pt idx="37">
                  <c:v>6.6328010447598302</c:v>
                </c:pt>
                <c:pt idx="38">
                  <c:v>6.6084226290938899</c:v>
                </c:pt>
                <c:pt idx="39">
                  <c:v>6.75010599590611</c:v>
                </c:pt>
                <c:pt idx="40">
                  <c:v>6.94694927374454</c:v>
                </c:pt>
                <c:pt idx="41">
                  <c:v>7.0054717046943198</c:v>
                </c:pt>
                <c:pt idx="42">
                  <c:v>7.1727722347161604</c:v>
                </c:pt>
                <c:pt idx="43">
                  <c:v>7.5468330930676899</c:v>
                </c:pt>
                <c:pt idx="44">
                  <c:v>7.8156918769104804</c:v>
                </c:pt>
                <c:pt idx="45">
                  <c:v>8.0825879519650705</c:v>
                </c:pt>
                <c:pt idx="46">
                  <c:v>8.3496497783842791</c:v>
                </c:pt>
                <c:pt idx="47">
                  <c:v>8.5990145196506607</c:v>
                </c:pt>
                <c:pt idx="48">
                  <c:v>8.7570513979257605</c:v>
                </c:pt>
                <c:pt idx="49">
                  <c:v>8.6146371975982508</c:v>
                </c:pt>
                <c:pt idx="50">
                  <c:v>9.1059897641921399</c:v>
                </c:pt>
                <c:pt idx="51">
                  <c:v>9.4123940005458504</c:v>
                </c:pt>
                <c:pt idx="52">
                  <c:v>9.5541123310589509</c:v>
                </c:pt>
                <c:pt idx="53">
                  <c:v>9.6395200938864605</c:v>
                </c:pt>
                <c:pt idx="54">
                  <c:v>9.7100258662663794</c:v>
                </c:pt>
                <c:pt idx="55">
                  <c:v>9.7048487268013108</c:v>
                </c:pt>
                <c:pt idx="56">
                  <c:v>9.6954675796943199</c:v>
                </c:pt>
                <c:pt idx="57">
                  <c:v>9.8517301517467306</c:v>
                </c:pt>
                <c:pt idx="58">
                  <c:v>10.050902456331899</c:v>
                </c:pt>
                <c:pt idx="59">
                  <c:v>10.1207857448144</c:v>
                </c:pt>
                <c:pt idx="60">
                  <c:v>9.6244775474890805</c:v>
                </c:pt>
                <c:pt idx="61">
                  <c:v>10.132055227074201</c:v>
                </c:pt>
              </c:numCache>
            </c:numRef>
          </c:val>
          <c:smooth val="0"/>
          <c:extLst>
            <c:ext xmlns:c16="http://schemas.microsoft.com/office/drawing/2014/chart" uri="{C3380CC4-5D6E-409C-BE32-E72D297353CC}">
              <c16:uniqueId val="{00000000-C4EE-4B01-BF95-891396AD3A8E}"/>
            </c:ext>
          </c:extLst>
        </c:ser>
        <c:dLbls>
          <c:showLegendKey val="0"/>
          <c:showVal val="0"/>
          <c:showCatName val="0"/>
          <c:showSerName val="0"/>
          <c:showPercent val="0"/>
          <c:showBubbleSize val="0"/>
        </c:dLbls>
        <c:marker val="1"/>
        <c:smooth val="0"/>
        <c:axId val="579882896"/>
        <c:axId val="579873896"/>
      </c:lineChart>
      <c:lineChart>
        <c:grouping val="standard"/>
        <c:varyColors val="0"/>
        <c:ser>
          <c:idx val="1"/>
          <c:order val="1"/>
          <c:spPr>
            <a:ln w="28575" cap="rnd">
              <a:solidFill>
                <a:srgbClr val="002060"/>
              </a:solidFill>
              <a:round/>
            </a:ln>
            <a:effectLst/>
          </c:spPr>
          <c:marker>
            <c:symbol val="none"/>
          </c:marker>
          <c:cat>
            <c:numRef>
              <c:f>'1.1.'!$B$10:$B$72</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'1.1.'!$D$10:$D$72</c:f>
              <c:numCache>
                <c:formatCode>0.0</c:formatCode>
                <c:ptCount val="63"/>
                <c:pt idx="0">
                  <c:v>9.3876688090000027</c:v>
                </c:pt>
                <c:pt idx="1">
                  <c:v>9.4184598190000113</c:v>
                </c:pt>
                <c:pt idx="2">
                  <c:v>9.7510591389999899</c:v>
                </c:pt>
                <c:pt idx="3">
                  <c:v>10.271654810999987</c:v>
                </c:pt>
                <c:pt idx="4">
                  <c:v>10.829612050999998</c:v>
                </c:pt>
                <c:pt idx="5">
                  <c:v>11.317596094999994</c:v>
                </c:pt>
                <c:pt idx="6">
                  <c:v>11.866933973000002</c:v>
                </c:pt>
                <c:pt idx="7">
                  <c:v>12.244028986</c:v>
                </c:pt>
                <c:pt idx="8">
                  <c:v>12.910891931000016</c:v>
                </c:pt>
                <c:pt idx="9">
                  <c:v>13.767398864999993</c:v>
                </c:pt>
                <c:pt idx="10">
                  <c:v>14.898715401000013</c:v>
                </c:pt>
                <c:pt idx="11">
                  <c:v>15.505495811000014</c:v>
                </c:pt>
                <c:pt idx="12">
                  <c:v>16.228729199000014</c:v>
                </c:pt>
                <c:pt idx="13">
                  <c:v>17.086192450000006</c:v>
                </c:pt>
                <c:pt idx="14">
                  <c:v>17.017476156000015</c:v>
                </c:pt>
                <c:pt idx="15">
                  <c:v>17.054627806000017</c:v>
                </c:pt>
                <c:pt idx="16">
                  <c:v>17.991886619999985</c:v>
                </c:pt>
                <c:pt idx="17">
                  <c:v>18.502845237999988</c:v>
                </c:pt>
                <c:pt idx="18">
                  <c:v>19.077192417000006</c:v>
                </c:pt>
                <c:pt idx="19">
                  <c:v>19.618461921999984</c:v>
                </c:pt>
                <c:pt idx="20">
                  <c:v>19.501263338999987</c:v>
                </c:pt>
                <c:pt idx="21">
                  <c:v>19.036118109000018</c:v>
                </c:pt>
                <c:pt idx="22">
                  <c:v>18.884487014000005</c:v>
                </c:pt>
                <c:pt idx="23">
                  <c:v>19.006539623999984</c:v>
                </c:pt>
                <c:pt idx="24">
                  <c:v>19.664753809000018</c:v>
                </c:pt>
                <c:pt idx="25">
                  <c:v>20.325486795</c:v>
                </c:pt>
                <c:pt idx="26">
                  <c:v>20.62735849100001</c:v>
                </c:pt>
                <c:pt idx="27">
                  <c:v>21.273904184000006</c:v>
                </c:pt>
                <c:pt idx="28">
                  <c:v>22.107794981999991</c:v>
                </c:pt>
                <c:pt idx="29">
                  <c:v>22.410401526999998</c:v>
                </c:pt>
                <c:pt idx="30">
                  <c:v>22.757480500999986</c:v>
                </c:pt>
                <c:pt idx="31">
                  <c:v>23.244805747000015</c:v>
                </c:pt>
                <c:pt idx="32">
                  <c:v>22.580023400999988</c:v>
                </c:pt>
                <c:pt idx="33">
                  <c:v>22.812899822000006</c:v>
                </c:pt>
                <c:pt idx="34">
                  <c:v>22.969498356999988</c:v>
                </c:pt>
                <c:pt idx="35">
                  <c:v>23.458713063999994</c:v>
                </c:pt>
                <c:pt idx="36">
                  <c:v>24.159382271999988</c:v>
                </c:pt>
                <c:pt idx="37">
                  <c:v>24.302583028000019</c:v>
                </c:pt>
                <c:pt idx="38">
                  <c:v>24.213260513000012</c:v>
                </c:pt>
                <c:pt idx="39">
                  <c:v>24.732388368999988</c:v>
                </c:pt>
                <c:pt idx="40">
                  <c:v>25.453622138999997</c:v>
                </c:pt>
                <c:pt idx="41">
                  <c:v>25.66804832599999</c:v>
                </c:pt>
                <c:pt idx="42">
                  <c:v>26.281037468000012</c:v>
                </c:pt>
                <c:pt idx="43">
                  <c:v>27.651596453000018</c:v>
                </c:pt>
                <c:pt idx="44">
                  <c:v>28.636695037000003</c:v>
                </c:pt>
                <c:pt idx="45">
                  <c:v>29.614602256000019</c:v>
                </c:pt>
                <c:pt idx="46">
                  <c:v>30.593116788</c:v>
                </c:pt>
                <c:pt idx="47">
                  <c:v>31.506789200000021</c:v>
                </c:pt>
                <c:pt idx="48">
                  <c:v>32.085836321999984</c:v>
                </c:pt>
                <c:pt idx="49">
                  <c:v>31.564030691999992</c:v>
                </c:pt>
                <c:pt idx="50">
                  <c:v>33.364346496000003</c:v>
                </c:pt>
                <c:pt idx="51">
                  <c:v>34.487011617999997</c:v>
                </c:pt>
                <c:pt idx="52">
                  <c:v>35.006267580999996</c:v>
                </c:pt>
                <c:pt idx="53">
                  <c:v>35.319201623999994</c:v>
                </c:pt>
                <c:pt idx="54">
                  <c:v>35.577534774000014</c:v>
                </c:pt>
                <c:pt idx="55">
                  <c:v>35.558565735000002</c:v>
                </c:pt>
                <c:pt idx="56">
                  <c:v>35.524193211999993</c:v>
                </c:pt>
                <c:pt idx="57">
                  <c:v>36.096739276000022</c:v>
                </c:pt>
                <c:pt idx="58">
                  <c:v>36.82650660000008</c:v>
                </c:pt>
                <c:pt idx="59">
                  <c:v>37.082558968999962</c:v>
                </c:pt>
                <c:pt idx="60">
                  <c:v>35.264085733999991</c:v>
                </c:pt>
                <c:pt idx="61">
                  <c:v>37.12385035199987</c:v>
                </c:pt>
                <c:pt idx="62" formatCode="General">
                  <c:v>37.5</c:v>
                </c:pt>
              </c:numCache>
            </c:numRef>
          </c:val>
          <c:smooth val="0"/>
          <c:extLst>
            <c:ext xmlns:c16="http://schemas.microsoft.com/office/drawing/2014/chart" uri="{C3380CC4-5D6E-409C-BE32-E72D297353CC}">
              <c16:uniqueId val="{00000001-C4EE-4B01-BF95-891396AD3A8E}"/>
            </c:ext>
          </c:extLst>
        </c:ser>
        <c:dLbls>
          <c:showLegendKey val="0"/>
          <c:showVal val="0"/>
          <c:showCatName val="0"/>
          <c:showSerName val="0"/>
          <c:showPercent val="0"/>
          <c:showBubbleSize val="0"/>
        </c:dLbls>
        <c:marker val="1"/>
        <c:smooth val="0"/>
        <c:axId val="579870656"/>
        <c:axId val="579862376"/>
      </c:lineChart>
      <c:dateAx>
        <c:axId val="579882896"/>
        <c:scaling>
          <c:orientation val="minMax"/>
          <c:min val="22647"/>
        </c:scaling>
        <c:delete val="0"/>
        <c:axPos val="b"/>
        <c:numFmt formatCode="yyyy" sourceLinked="1"/>
        <c:majorTickMark val="out"/>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579873896"/>
        <c:crosses val="autoZero"/>
        <c:auto val="1"/>
        <c:lblOffset val="100"/>
        <c:baseTimeUnit val="years"/>
      </c:dateAx>
      <c:valAx>
        <c:axId val="579873896"/>
        <c:scaling>
          <c:orientation val="minMax"/>
          <c:max val="4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2896"/>
        <c:crosses val="autoZero"/>
        <c:crossBetween val="between"/>
      </c:valAx>
      <c:valAx>
        <c:axId val="57986237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70656"/>
        <c:crosses val="max"/>
        <c:crossBetween val="between"/>
      </c:valAx>
      <c:dateAx>
        <c:axId val="579870656"/>
        <c:scaling>
          <c:orientation val="minMax"/>
        </c:scaling>
        <c:delete val="1"/>
        <c:axPos val="b"/>
        <c:numFmt formatCode="yyyy" sourceLinked="1"/>
        <c:majorTickMark val="out"/>
        <c:minorTickMark val="none"/>
        <c:tickLblPos val="nextTo"/>
        <c:crossAx val="579862376"/>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55E-2"/>
          <c:y val="0.16666666666666666"/>
          <c:w val="0.87206036745406812"/>
          <c:h val="0.60946157771945175"/>
        </c:manualLayout>
      </c:layout>
      <c:barChart>
        <c:barDir val="col"/>
        <c:grouping val="stacked"/>
        <c:varyColors val="0"/>
        <c:ser>
          <c:idx val="0"/>
          <c:order val="0"/>
          <c:tx>
            <c:strRef>
              <c:f>'[164]ZPJ ábrák'!$C$29</c:f>
              <c:strCache>
                <c:ptCount val="1"/>
                <c:pt idx="0">
                  <c:v>Átállási kockázatokra</c:v>
                </c:pt>
              </c:strCache>
            </c:strRef>
          </c:tx>
          <c:spPr>
            <a:solidFill>
              <a:srgbClr val="00B0F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19D3-4424-9343-C14AEA9A7F5D}"/>
                </c:ext>
              </c:extLst>
            </c:dLbl>
            <c:dLbl>
              <c:idx val="2"/>
              <c:delete val="1"/>
              <c:extLst>
                <c:ext xmlns:c15="http://schemas.microsoft.com/office/drawing/2012/chart" uri="{CE6537A1-D6FC-4f65-9D91-7224C49458BB}"/>
                <c:ext xmlns:c16="http://schemas.microsoft.com/office/drawing/2014/chart" uri="{C3380CC4-5D6E-409C-BE32-E72D297353CC}">
                  <c16:uniqueId val="{00000001-19D3-4424-9343-C14AEA9A7F5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'[164]ZPJ ábrák'!$B$30:$B$32</c:f>
              <c:strCache>
                <c:ptCount val="3"/>
                <c:pt idx="0">
                  <c:v>Érzékenység-elemzés</c:v>
                </c:pt>
                <c:pt idx="1">
                  <c:v>Forgatókönyv-elemzés</c:v>
                </c:pt>
                <c:pt idx="2">
                  <c:v>Stresszteszt futtatása</c:v>
                </c:pt>
              </c:strCache>
            </c:strRef>
          </c:cat>
          <c:val>
            <c:numRef>
              <c:f>'[164]ZPJ ábrák'!$C$30:$C$32</c:f>
              <c:numCache>
                <c:formatCode>General</c:formatCode>
                <c:ptCount val="3"/>
                <c:pt idx="0">
                  <c:v>2</c:v>
                </c:pt>
                <c:pt idx="1">
                  <c:v>0</c:v>
                </c:pt>
                <c:pt idx="2">
                  <c:v>0</c:v>
                </c:pt>
              </c:numCache>
            </c:numRef>
          </c:val>
          <c:extLst>
            <c:ext xmlns:c16="http://schemas.microsoft.com/office/drawing/2014/chart" uri="{C3380CC4-5D6E-409C-BE32-E72D297353CC}">
              <c16:uniqueId val="{00000002-19D3-4424-9343-C14AEA9A7F5D}"/>
            </c:ext>
          </c:extLst>
        </c:ser>
        <c:ser>
          <c:idx val="1"/>
          <c:order val="1"/>
          <c:tx>
            <c:strRef>
              <c:f>'[164]ZPJ ábrák'!$D$29</c:f>
              <c:strCache>
                <c:ptCount val="1"/>
                <c:pt idx="0">
                  <c:v>Fizikai kockázatokra</c:v>
                </c:pt>
              </c:strCache>
            </c:strRef>
          </c:tx>
          <c:spPr>
            <a:solidFill>
              <a:srgbClr val="00206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19D3-4424-9343-C14AEA9A7F5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'[164]ZPJ ábrák'!$B$30:$B$32</c:f>
              <c:strCache>
                <c:ptCount val="3"/>
                <c:pt idx="0">
                  <c:v>Érzékenység-elemzés</c:v>
                </c:pt>
                <c:pt idx="1">
                  <c:v>Forgatókönyv-elemzés</c:v>
                </c:pt>
                <c:pt idx="2">
                  <c:v>Stresszteszt futtatása</c:v>
                </c:pt>
              </c:strCache>
            </c:strRef>
          </c:cat>
          <c:val>
            <c:numRef>
              <c:f>'[164]ZPJ ábrák'!$D$30:$D$32</c:f>
              <c:numCache>
                <c:formatCode>General</c:formatCode>
                <c:ptCount val="3"/>
                <c:pt idx="0">
                  <c:v>0</c:v>
                </c:pt>
                <c:pt idx="1">
                  <c:v>5</c:v>
                </c:pt>
                <c:pt idx="2">
                  <c:v>5</c:v>
                </c:pt>
              </c:numCache>
            </c:numRef>
          </c:val>
          <c:extLst>
            <c:ext xmlns:c16="http://schemas.microsoft.com/office/drawing/2014/chart" uri="{C3380CC4-5D6E-409C-BE32-E72D297353CC}">
              <c16:uniqueId val="{00000004-19D3-4424-9343-C14AEA9A7F5D}"/>
            </c:ext>
          </c:extLst>
        </c:ser>
        <c:ser>
          <c:idx val="2"/>
          <c:order val="2"/>
          <c:tx>
            <c:strRef>
              <c:f>'[164]ZPJ ábrák'!$E$29</c:f>
              <c:strCache>
                <c:ptCount val="1"/>
                <c:pt idx="0">
                  <c:v>Mindkettőre</c:v>
                </c:pt>
              </c:strCache>
            </c:strRef>
          </c:tx>
          <c:spPr>
            <a:solidFill>
              <a:srgbClr val="DA000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19D3-4424-9343-C14AEA9A7F5D}"/>
                </c:ext>
              </c:extLst>
            </c:dLbl>
            <c:dLbl>
              <c:idx val="2"/>
              <c:delete val="1"/>
              <c:extLst>
                <c:ext xmlns:c15="http://schemas.microsoft.com/office/drawing/2012/chart" uri="{CE6537A1-D6FC-4f65-9D91-7224C49458BB}"/>
                <c:ext xmlns:c16="http://schemas.microsoft.com/office/drawing/2014/chart" uri="{C3380CC4-5D6E-409C-BE32-E72D297353CC}">
                  <c16:uniqueId val="{00000006-19D3-4424-9343-C14AEA9A7F5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'[164]ZPJ ábrák'!$B$30:$B$32</c:f>
              <c:strCache>
                <c:ptCount val="3"/>
                <c:pt idx="0">
                  <c:v>Érzékenység-elemzés</c:v>
                </c:pt>
                <c:pt idx="1">
                  <c:v>Forgatókönyv-elemzés</c:v>
                </c:pt>
                <c:pt idx="2">
                  <c:v>Stresszteszt futtatása</c:v>
                </c:pt>
              </c:strCache>
            </c:strRef>
          </c:cat>
          <c:val>
            <c:numRef>
              <c:f>'[164]ZPJ ábrák'!$E$30:$E$32</c:f>
              <c:numCache>
                <c:formatCode>General</c:formatCode>
                <c:ptCount val="3"/>
                <c:pt idx="0">
                  <c:v>0</c:v>
                </c:pt>
                <c:pt idx="1">
                  <c:v>2</c:v>
                </c:pt>
                <c:pt idx="2">
                  <c:v>0</c:v>
                </c:pt>
              </c:numCache>
            </c:numRef>
          </c:val>
          <c:extLst>
            <c:ext xmlns:c16="http://schemas.microsoft.com/office/drawing/2014/chart" uri="{C3380CC4-5D6E-409C-BE32-E72D297353CC}">
              <c16:uniqueId val="{00000007-19D3-4424-9343-C14AEA9A7F5D}"/>
            </c:ext>
          </c:extLst>
        </c:ser>
        <c:dLbls>
          <c:showLegendKey val="0"/>
          <c:showVal val="1"/>
          <c:showCatName val="0"/>
          <c:showSerName val="0"/>
          <c:showPercent val="0"/>
          <c:showBubbleSize val="0"/>
        </c:dLbls>
        <c:gapWidth val="150"/>
        <c:overlap val="100"/>
        <c:axId val="877423544"/>
        <c:axId val="877421248"/>
      </c:barChart>
      <c:lineChart>
        <c:grouping val="standard"/>
        <c:varyColors val="0"/>
        <c:ser>
          <c:idx val="3"/>
          <c:order val="3"/>
          <c:tx>
            <c:strRef>
              <c:f>'[164]ZPJ ábrák'!$F$29</c:f>
              <c:strCache>
                <c:ptCount val="1"/>
                <c:pt idx="0">
                  <c:v>Jobb tengely</c:v>
                </c:pt>
              </c:strCache>
            </c:strRef>
          </c:tx>
          <c:spPr>
            <a:ln w="28575" cap="rnd">
              <a:noFill/>
              <a:round/>
            </a:ln>
            <a:effectLst/>
          </c:spPr>
          <c:marker>
            <c:symbol val="none"/>
          </c:marker>
          <c:dLbls>
            <c:delete val="1"/>
          </c:dLbls>
          <c:cat>
            <c:strRef>
              <c:f>'[164]ZPJ ábrák'!$B$30:$B$32</c:f>
              <c:strCache>
                <c:ptCount val="3"/>
                <c:pt idx="0">
                  <c:v>Érzékenység-elemzés</c:v>
                </c:pt>
                <c:pt idx="1">
                  <c:v>Forgatókönyv-elemzés</c:v>
                </c:pt>
                <c:pt idx="2">
                  <c:v>Stresszteszt futtatása</c:v>
                </c:pt>
              </c:strCache>
            </c:strRef>
          </c:cat>
          <c:val>
            <c:numRef>
              <c:f>'[164]ZPJ ábrák'!$F$30:$F$32</c:f>
              <c:numCache>
                <c:formatCode>General</c:formatCode>
                <c:ptCount val="3"/>
                <c:pt idx="0">
                  <c:v>7</c:v>
                </c:pt>
                <c:pt idx="1">
                  <c:v>0</c:v>
                </c:pt>
                <c:pt idx="2">
                  <c:v>0</c:v>
                </c:pt>
              </c:numCache>
            </c:numRef>
          </c:val>
          <c:smooth val="0"/>
          <c:extLst>
            <c:ext xmlns:c16="http://schemas.microsoft.com/office/drawing/2014/chart" uri="{C3380CC4-5D6E-409C-BE32-E72D297353CC}">
              <c16:uniqueId val="{00000008-19D3-4424-9343-C14AEA9A7F5D}"/>
            </c:ext>
          </c:extLst>
        </c:ser>
        <c:dLbls>
          <c:showLegendKey val="0"/>
          <c:showVal val="1"/>
          <c:showCatName val="0"/>
          <c:showSerName val="0"/>
          <c:showPercent val="0"/>
          <c:showBubbleSize val="0"/>
        </c:dLbls>
        <c:marker val="1"/>
        <c:smooth val="0"/>
        <c:axId val="872052408"/>
        <c:axId val="872057984"/>
      </c:lineChart>
      <c:catAx>
        <c:axId val="877423544"/>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77421248"/>
        <c:crosses val="autoZero"/>
        <c:auto val="1"/>
        <c:lblAlgn val="ctr"/>
        <c:lblOffset val="100"/>
        <c:noMultiLvlLbl val="0"/>
      </c:catAx>
      <c:valAx>
        <c:axId val="877421248"/>
        <c:scaling>
          <c:orientation val="minMax"/>
          <c:max val="7"/>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Biztosítók száma</a:t>
                </a:r>
              </a:p>
            </c:rich>
          </c:tx>
          <c:layout>
            <c:manualLayout>
              <c:xMode val="edge"/>
              <c:yMode val="edge"/>
              <c:x val="5.5555555555555558E-3"/>
              <c:y val="1.0563575386410033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77423544"/>
        <c:crosses val="autoZero"/>
        <c:crossBetween val="between"/>
      </c:valAx>
      <c:valAx>
        <c:axId val="872057984"/>
        <c:scaling>
          <c:orientation val="minMax"/>
          <c:max val="7"/>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Biztosítók száma</a:t>
                </a:r>
              </a:p>
            </c:rich>
          </c:tx>
          <c:layout>
            <c:manualLayout>
              <c:xMode val="edge"/>
              <c:yMode val="edge"/>
              <c:x val="0.87188888888888894"/>
              <c:y val="5.933945756780403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72052408"/>
        <c:crosses val="max"/>
        <c:crossBetween val="between"/>
      </c:valAx>
      <c:catAx>
        <c:axId val="872052408"/>
        <c:scaling>
          <c:orientation val="minMax"/>
        </c:scaling>
        <c:delete val="1"/>
        <c:axPos val="b"/>
        <c:numFmt formatCode="General" sourceLinked="1"/>
        <c:majorTickMark val="out"/>
        <c:minorTickMark val="none"/>
        <c:tickLblPos val="nextTo"/>
        <c:crossAx val="872057984"/>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55E-2"/>
          <c:y val="0.16666666666666666"/>
          <c:w val="0.87206036745406812"/>
          <c:h val="0.60946157771945175"/>
        </c:manualLayout>
      </c:layout>
      <c:barChart>
        <c:barDir val="col"/>
        <c:grouping val="stacked"/>
        <c:varyColors val="0"/>
        <c:ser>
          <c:idx val="0"/>
          <c:order val="0"/>
          <c:tx>
            <c:strRef>
              <c:f>'2.16.'!$C$8</c:f>
              <c:strCache>
                <c:ptCount val="1"/>
                <c:pt idx="0">
                  <c:v>Transition riks</c:v>
                </c:pt>
              </c:strCache>
            </c:strRef>
          </c:tx>
          <c:spPr>
            <a:solidFill>
              <a:srgbClr val="00B0F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78DB-473A-ABF0-9298273EACCE}"/>
                </c:ext>
              </c:extLst>
            </c:dLbl>
            <c:dLbl>
              <c:idx val="2"/>
              <c:delete val="1"/>
              <c:extLst>
                <c:ext xmlns:c15="http://schemas.microsoft.com/office/drawing/2012/chart" uri="{CE6537A1-D6FC-4f65-9D91-7224C49458BB}"/>
                <c:ext xmlns:c16="http://schemas.microsoft.com/office/drawing/2014/chart" uri="{C3380CC4-5D6E-409C-BE32-E72D297353CC}">
                  <c16:uniqueId val="{00000001-78DB-473A-ABF0-9298273EACC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'2.16.'!$A$10:$A$12</c:f>
              <c:strCache>
                <c:ptCount val="3"/>
                <c:pt idx="0">
                  <c:v>Sensitivity analysis</c:v>
                </c:pt>
                <c:pt idx="1">
                  <c:v>Scenario analysis</c:v>
                </c:pt>
                <c:pt idx="2">
                  <c:v>Running a stress test</c:v>
                </c:pt>
              </c:strCache>
            </c:strRef>
          </c:cat>
          <c:val>
            <c:numRef>
              <c:f>'[164]ZPJ ábrák'!$C$30:$C$32</c:f>
              <c:numCache>
                <c:formatCode>General</c:formatCode>
                <c:ptCount val="3"/>
                <c:pt idx="0">
                  <c:v>2</c:v>
                </c:pt>
                <c:pt idx="1">
                  <c:v>0</c:v>
                </c:pt>
                <c:pt idx="2">
                  <c:v>0</c:v>
                </c:pt>
              </c:numCache>
            </c:numRef>
          </c:val>
          <c:extLst>
            <c:ext xmlns:c16="http://schemas.microsoft.com/office/drawing/2014/chart" uri="{C3380CC4-5D6E-409C-BE32-E72D297353CC}">
              <c16:uniqueId val="{00000002-78DB-473A-ABF0-9298273EACCE}"/>
            </c:ext>
          </c:extLst>
        </c:ser>
        <c:ser>
          <c:idx val="1"/>
          <c:order val="1"/>
          <c:tx>
            <c:strRef>
              <c:f>'2.16.'!$D$8</c:f>
              <c:strCache>
                <c:ptCount val="1"/>
                <c:pt idx="0">
                  <c:v>Physical risk</c:v>
                </c:pt>
              </c:strCache>
            </c:strRef>
          </c:tx>
          <c:spPr>
            <a:solidFill>
              <a:srgbClr val="00206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78DB-473A-ABF0-9298273EACC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'2.16.'!$A$10:$A$12</c:f>
              <c:strCache>
                <c:ptCount val="3"/>
                <c:pt idx="0">
                  <c:v>Sensitivity analysis</c:v>
                </c:pt>
                <c:pt idx="1">
                  <c:v>Scenario analysis</c:v>
                </c:pt>
                <c:pt idx="2">
                  <c:v>Running a stress test</c:v>
                </c:pt>
              </c:strCache>
            </c:strRef>
          </c:cat>
          <c:val>
            <c:numRef>
              <c:f>'[164]ZPJ ábrák'!$D$30:$D$32</c:f>
              <c:numCache>
                <c:formatCode>General</c:formatCode>
                <c:ptCount val="3"/>
                <c:pt idx="0">
                  <c:v>0</c:v>
                </c:pt>
                <c:pt idx="1">
                  <c:v>5</c:v>
                </c:pt>
                <c:pt idx="2">
                  <c:v>5</c:v>
                </c:pt>
              </c:numCache>
            </c:numRef>
          </c:val>
          <c:extLst>
            <c:ext xmlns:c16="http://schemas.microsoft.com/office/drawing/2014/chart" uri="{C3380CC4-5D6E-409C-BE32-E72D297353CC}">
              <c16:uniqueId val="{00000004-78DB-473A-ABF0-9298273EACCE}"/>
            </c:ext>
          </c:extLst>
        </c:ser>
        <c:ser>
          <c:idx val="2"/>
          <c:order val="2"/>
          <c:tx>
            <c:strRef>
              <c:f>'2.16.'!$E$8</c:f>
              <c:strCache>
                <c:ptCount val="1"/>
                <c:pt idx="0">
                  <c:v>For both</c:v>
                </c:pt>
              </c:strCache>
            </c:strRef>
          </c:tx>
          <c:spPr>
            <a:solidFill>
              <a:srgbClr val="DA000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78DB-473A-ABF0-9298273EACCE}"/>
                </c:ext>
              </c:extLst>
            </c:dLbl>
            <c:dLbl>
              <c:idx val="2"/>
              <c:delete val="1"/>
              <c:extLst>
                <c:ext xmlns:c15="http://schemas.microsoft.com/office/drawing/2012/chart" uri="{CE6537A1-D6FC-4f65-9D91-7224C49458BB}"/>
                <c:ext xmlns:c16="http://schemas.microsoft.com/office/drawing/2014/chart" uri="{C3380CC4-5D6E-409C-BE32-E72D297353CC}">
                  <c16:uniqueId val="{00000006-78DB-473A-ABF0-9298273EACC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'2.16.'!$A$10:$A$12</c:f>
              <c:strCache>
                <c:ptCount val="3"/>
                <c:pt idx="0">
                  <c:v>Sensitivity analysis</c:v>
                </c:pt>
                <c:pt idx="1">
                  <c:v>Scenario analysis</c:v>
                </c:pt>
                <c:pt idx="2">
                  <c:v>Running a stress test</c:v>
                </c:pt>
              </c:strCache>
            </c:strRef>
          </c:cat>
          <c:val>
            <c:numRef>
              <c:f>'[164]ZPJ ábrák'!$E$30:$E$32</c:f>
              <c:numCache>
                <c:formatCode>General</c:formatCode>
                <c:ptCount val="3"/>
                <c:pt idx="0">
                  <c:v>0</c:v>
                </c:pt>
                <c:pt idx="1">
                  <c:v>2</c:v>
                </c:pt>
                <c:pt idx="2">
                  <c:v>0</c:v>
                </c:pt>
              </c:numCache>
            </c:numRef>
          </c:val>
          <c:extLst>
            <c:ext xmlns:c16="http://schemas.microsoft.com/office/drawing/2014/chart" uri="{C3380CC4-5D6E-409C-BE32-E72D297353CC}">
              <c16:uniqueId val="{00000007-78DB-473A-ABF0-9298273EACCE}"/>
            </c:ext>
          </c:extLst>
        </c:ser>
        <c:dLbls>
          <c:showLegendKey val="0"/>
          <c:showVal val="1"/>
          <c:showCatName val="0"/>
          <c:showSerName val="0"/>
          <c:showPercent val="0"/>
          <c:showBubbleSize val="0"/>
        </c:dLbls>
        <c:gapWidth val="150"/>
        <c:overlap val="100"/>
        <c:axId val="877423544"/>
        <c:axId val="877421248"/>
      </c:barChart>
      <c:lineChart>
        <c:grouping val="standard"/>
        <c:varyColors val="0"/>
        <c:ser>
          <c:idx val="3"/>
          <c:order val="3"/>
          <c:tx>
            <c:strRef>
              <c:f>'[164]ZPJ ábrák'!$F$29</c:f>
              <c:strCache>
                <c:ptCount val="1"/>
                <c:pt idx="0">
                  <c:v>Jobb tengely</c:v>
                </c:pt>
              </c:strCache>
            </c:strRef>
          </c:tx>
          <c:spPr>
            <a:ln w="28575" cap="rnd">
              <a:noFill/>
              <a:round/>
            </a:ln>
            <a:effectLst/>
          </c:spPr>
          <c:marker>
            <c:symbol val="none"/>
          </c:marker>
          <c:dLbls>
            <c:delete val="1"/>
          </c:dLbls>
          <c:cat>
            <c:strRef>
              <c:f>'[164]ZPJ ábrák'!$B$30:$B$32</c:f>
              <c:strCache>
                <c:ptCount val="3"/>
                <c:pt idx="0">
                  <c:v>Érzékenység-elemzés</c:v>
                </c:pt>
                <c:pt idx="1">
                  <c:v>Forgatókönyv-elemzés</c:v>
                </c:pt>
                <c:pt idx="2">
                  <c:v>Stresszteszt futtatása</c:v>
                </c:pt>
              </c:strCache>
            </c:strRef>
          </c:cat>
          <c:val>
            <c:numRef>
              <c:f>'[164]ZPJ ábrák'!$F$30:$F$32</c:f>
              <c:numCache>
                <c:formatCode>General</c:formatCode>
                <c:ptCount val="3"/>
                <c:pt idx="0">
                  <c:v>7</c:v>
                </c:pt>
                <c:pt idx="1">
                  <c:v>0</c:v>
                </c:pt>
                <c:pt idx="2">
                  <c:v>0</c:v>
                </c:pt>
              </c:numCache>
            </c:numRef>
          </c:val>
          <c:smooth val="0"/>
          <c:extLst>
            <c:ext xmlns:c16="http://schemas.microsoft.com/office/drawing/2014/chart" uri="{C3380CC4-5D6E-409C-BE32-E72D297353CC}">
              <c16:uniqueId val="{00000008-78DB-473A-ABF0-9298273EACCE}"/>
            </c:ext>
          </c:extLst>
        </c:ser>
        <c:dLbls>
          <c:showLegendKey val="0"/>
          <c:showVal val="1"/>
          <c:showCatName val="0"/>
          <c:showSerName val="0"/>
          <c:showPercent val="0"/>
          <c:showBubbleSize val="0"/>
        </c:dLbls>
        <c:marker val="1"/>
        <c:smooth val="0"/>
        <c:axId val="872052408"/>
        <c:axId val="872057984"/>
      </c:lineChart>
      <c:catAx>
        <c:axId val="877423544"/>
        <c:scaling>
          <c:orientation val="minMax"/>
        </c:scaling>
        <c:delete val="0"/>
        <c:axPos val="b"/>
        <c:numFmt formatCode="General" sourceLinked="1"/>
        <c:majorTickMark val="none"/>
        <c:minorTickMark val="none"/>
        <c:tickLblPos val="nextTo"/>
        <c:spPr>
          <a:noFill/>
          <a:ln w="9525" cap="flat" cmpd="sng" algn="ctr">
            <a:solidFill>
              <a:schemeClr val="dk1">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77421248"/>
        <c:crosses val="autoZero"/>
        <c:auto val="1"/>
        <c:lblAlgn val="ctr"/>
        <c:lblOffset val="100"/>
        <c:noMultiLvlLbl val="0"/>
      </c:catAx>
      <c:valAx>
        <c:axId val="877421248"/>
        <c:scaling>
          <c:orientation val="minMax"/>
          <c:max val="7"/>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Number of insurers</a:t>
                </a:r>
              </a:p>
            </c:rich>
          </c:tx>
          <c:layout>
            <c:manualLayout>
              <c:xMode val="edge"/>
              <c:yMode val="edge"/>
              <c:x val="4.7222222222222221E-2"/>
              <c:y val="1.0563575386410033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77423544"/>
        <c:crosses val="autoZero"/>
        <c:crossBetween val="between"/>
      </c:valAx>
      <c:valAx>
        <c:axId val="872057984"/>
        <c:scaling>
          <c:orientation val="minMax"/>
          <c:max val="7"/>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Number of insurers</a:t>
                </a:r>
              </a:p>
            </c:rich>
          </c:tx>
          <c:layout>
            <c:manualLayout>
              <c:xMode val="edge"/>
              <c:yMode val="edge"/>
              <c:x val="0.81388888888888888"/>
              <c:y val="1.056357538641003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72052408"/>
        <c:crosses val="max"/>
        <c:crossBetween val="between"/>
      </c:valAx>
      <c:catAx>
        <c:axId val="872052408"/>
        <c:scaling>
          <c:orientation val="minMax"/>
        </c:scaling>
        <c:delete val="1"/>
        <c:axPos val="b"/>
        <c:numFmt formatCode="General" sourceLinked="1"/>
        <c:majorTickMark val="out"/>
        <c:minorTickMark val="none"/>
        <c:tickLblPos val="nextTo"/>
        <c:crossAx val="872057984"/>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hu-HU"/>
        </a:p>
      </c:txPr>
    </c:title>
    <c:autoTitleDeleted val="0"/>
    <c:plotArea>
      <c:layout/>
      <c:pieChart>
        <c:varyColors val="1"/>
        <c:ser>
          <c:idx val="0"/>
          <c:order val="0"/>
          <c:tx>
            <c:strRef>
              <c:f>'[164]ZPJ ábrák'!$C$41</c:f>
              <c:strCache>
                <c:ptCount val="1"/>
                <c:pt idx="0">
                  <c:v>Kockázatvállalása során figyelembe vesz-e a Biztosító környezeti szempontokat?</c:v>
                </c:pt>
              </c:strCache>
            </c:strRef>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8DE2-451A-A267-B1BC1DB51BA0}"/>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8DE2-451A-A267-B1BC1DB51BA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'[164]ZPJ ábrák'!$B$42:$B$43</c:f>
              <c:strCache>
                <c:ptCount val="2"/>
                <c:pt idx="0">
                  <c:v>Igen</c:v>
                </c:pt>
                <c:pt idx="1">
                  <c:v>Nem</c:v>
                </c:pt>
              </c:strCache>
            </c:strRef>
          </c:cat>
          <c:val>
            <c:numRef>
              <c:f>'[164]ZPJ ábrák'!$C$42:$C$43</c:f>
              <c:numCache>
                <c:formatCode>General</c:formatCode>
                <c:ptCount val="2"/>
                <c:pt idx="0">
                  <c:v>0.40909090909090912</c:v>
                </c:pt>
                <c:pt idx="1">
                  <c:v>0.59090909090909094</c:v>
                </c:pt>
              </c:numCache>
            </c:numRef>
          </c:val>
          <c:extLst>
            <c:ext xmlns:c16="http://schemas.microsoft.com/office/drawing/2014/chart" uri="{C3380CC4-5D6E-409C-BE32-E72D297353CC}">
              <c16:uniqueId val="{00000004-8DE2-451A-A267-B1BC1DB51BA0}"/>
            </c:ext>
          </c:extLst>
        </c:ser>
        <c:ser>
          <c:idx val="1"/>
          <c:order val="1"/>
          <c:tx>
            <c:strRef>
              <c:f>'[164]ZPJ ábrák'!$D$41</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8DE2-451A-A267-B1BC1DB51BA0}"/>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8-8DE2-451A-A267-B1BC1DB51B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'[164]ZPJ ábrák'!$B$42:$B$43</c:f>
              <c:strCache>
                <c:ptCount val="2"/>
                <c:pt idx="0">
                  <c:v>Igen</c:v>
                </c:pt>
                <c:pt idx="1">
                  <c:v>Nem</c:v>
                </c:pt>
              </c:strCache>
            </c:strRef>
          </c:cat>
          <c:val>
            <c:numRef>
              <c:f>'[164]ZPJ ábrák'!$D$42:$D$43</c:f>
              <c:numCache>
                <c:formatCode>General</c:formatCode>
                <c:ptCount val="2"/>
                <c:pt idx="0">
                  <c:v>9</c:v>
                </c:pt>
                <c:pt idx="1">
                  <c:v>13</c:v>
                </c:pt>
              </c:numCache>
            </c:numRef>
          </c:val>
          <c:extLst>
            <c:ext xmlns:c16="http://schemas.microsoft.com/office/drawing/2014/chart" uri="{C3380CC4-5D6E-409C-BE32-E72D297353CC}">
              <c16:uniqueId val="{00000009-8DE2-451A-A267-B1BC1DB51BA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hu-HU"/>
        </a:p>
      </c:txPr>
    </c:title>
    <c:autoTitleDeleted val="0"/>
    <c:plotArea>
      <c:layout/>
      <c:pieChart>
        <c:varyColors val="1"/>
        <c:ser>
          <c:idx val="0"/>
          <c:order val="0"/>
          <c:tx>
            <c:strRef>
              <c:f>'[164]ZPJ ábrák'!$C$46</c:f>
              <c:strCache>
                <c:ptCount val="1"/>
                <c:pt idx="0">
                  <c:v>A Biztosító figyelembe vesz ESG szempontokat a befektetési döntései során?</c:v>
                </c:pt>
              </c:strCache>
            </c:strRef>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E412-498D-AB9E-BF828390087D}"/>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E412-498D-AB9E-BF828390087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'[164]ZPJ ábrák'!$B$47:$B$48</c:f>
              <c:strCache>
                <c:ptCount val="2"/>
                <c:pt idx="0">
                  <c:v>Igen</c:v>
                </c:pt>
                <c:pt idx="1">
                  <c:v>Nem</c:v>
                </c:pt>
              </c:strCache>
            </c:strRef>
          </c:cat>
          <c:val>
            <c:numRef>
              <c:f>'[164]ZPJ ábrák'!$C$47:$C$48</c:f>
              <c:numCache>
                <c:formatCode>General</c:formatCode>
                <c:ptCount val="2"/>
                <c:pt idx="0">
                  <c:v>0.7142857142857143</c:v>
                </c:pt>
                <c:pt idx="1">
                  <c:v>0.2857142857142857</c:v>
                </c:pt>
              </c:numCache>
            </c:numRef>
          </c:val>
          <c:extLst>
            <c:ext xmlns:c16="http://schemas.microsoft.com/office/drawing/2014/chart" uri="{C3380CC4-5D6E-409C-BE32-E72D297353CC}">
              <c16:uniqueId val="{00000004-E412-498D-AB9E-BF828390087D}"/>
            </c:ext>
          </c:extLst>
        </c:ser>
        <c:ser>
          <c:idx val="1"/>
          <c:order val="1"/>
          <c:tx>
            <c:strRef>
              <c:f>'[164]ZPJ ábrák'!$D$46</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E412-498D-AB9E-BF828390087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8-E412-498D-AB9E-BF82839008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'[164]ZPJ ábrák'!$B$47:$B$48</c:f>
              <c:strCache>
                <c:ptCount val="2"/>
                <c:pt idx="0">
                  <c:v>Igen</c:v>
                </c:pt>
                <c:pt idx="1">
                  <c:v>Nem</c:v>
                </c:pt>
              </c:strCache>
            </c:strRef>
          </c:cat>
          <c:val>
            <c:numRef>
              <c:f>'[164]ZPJ ábrák'!$D$47:$D$48</c:f>
              <c:numCache>
                <c:formatCode>General</c:formatCode>
                <c:ptCount val="2"/>
                <c:pt idx="0">
                  <c:v>15</c:v>
                </c:pt>
                <c:pt idx="1">
                  <c:v>6</c:v>
                </c:pt>
              </c:numCache>
            </c:numRef>
          </c:val>
          <c:extLst>
            <c:ext xmlns:c16="http://schemas.microsoft.com/office/drawing/2014/chart" uri="{C3380CC4-5D6E-409C-BE32-E72D297353CC}">
              <c16:uniqueId val="{00000009-E412-498D-AB9E-BF828390087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hu-HU" sz="1000" b="0" i="0" u="none" strike="noStrike" baseline="0">
                <a:effectLst/>
              </a:rPr>
              <a:t>Does the Insurer take environmental aspects into account in its underwriting?</a:t>
            </a:r>
            <a:r>
              <a:rPr lang="hu-HU" sz="1000" b="0" i="0" u="none" strike="noStrike" baseline="0"/>
              <a:t> </a:t>
            </a:r>
            <a:endParaRPr lang="hu-HU"/>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hu-HU"/>
        </a:p>
      </c:txPr>
    </c:title>
    <c:autoTitleDeleted val="0"/>
    <c:plotArea>
      <c:layout/>
      <c:pieChart>
        <c:varyColors val="1"/>
        <c:ser>
          <c:idx val="0"/>
          <c:order val="0"/>
          <c:tx>
            <c:strRef>
              <c:f>'[164]ZPJ ábrák'!$C$41</c:f>
              <c:strCache>
                <c:ptCount val="1"/>
                <c:pt idx="0">
                  <c:v>Kockázatvállalása során figyelembe vesz-e a Biztosító környezeti szempontokat?</c:v>
                </c:pt>
              </c:strCache>
            </c:strRef>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A75E-4704-ADA6-6C0A1B052993}"/>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A75E-4704-ADA6-6C0A1B05299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'2.17.'!$B$9:$B$10</c:f>
              <c:strCache>
                <c:ptCount val="2"/>
                <c:pt idx="0">
                  <c:v>Yes</c:v>
                </c:pt>
                <c:pt idx="1">
                  <c:v>No</c:v>
                </c:pt>
              </c:strCache>
            </c:strRef>
          </c:cat>
          <c:val>
            <c:numRef>
              <c:f>'[164]ZPJ ábrák'!$C$42:$C$43</c:f>
              <c:numCache>
                <c:formatCode>General</c:formatCode>
                <c:ptCount val="2"/>
                <c:pt idx="0">
                  <c:v>0.40909090909090912</c:v>
                </c:pt>
                <c:pt idx="1">
                  <c:v>0.59090909090909094</c:v>
                </c:pt>
              </c:numCache>
            </c:numRef>
          </c:val>
          <c:extLst>
            <c:ext xmlns:c16="http://schemas.microsoft.com/office/drawing/2014/chart" uri="{C3380CC4-5D6E-409C-BE32-E72D297353CC}">
              <c16:uniqueId val="{00000004-A75E-4704-ADA6-6C0A1B052993}"/>
            </c:ext>
          </c:extLst>
        </c:ser>
        <c:ser>
          <c:idx val="1"/>
          <c:order val="1"/>
          <c:tx>
            <c:strRef>
              <c:f>'[164]ZPJ ábrák'!$D$41</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A75E-4704-ADA6-6C0A1B052993}"/>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8-A75E-4704-ADA6-6C0A1B0529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'2.17.'!$B$9:$B$10</c:f>
              <c:strCache>
                <c:ptCount val="2"/>
                <c:pt idx="0">
                  <c:v>Yes</c:v>
                </c:pt>
                <c:pt idx="1">
                  <c:v>No</c:v>
                </c:pt>
              </c:strCache>
            </c:strRef>
          </c:cat>
          <c:val>
            <c:numRef>
              <c:f>'[164]ZPJ ábrák'!$D$42:$D$43</c:f>
              <c:numCache>
                <c:formatCode>General</c:formatCode>
                <c:ptCount val="2"/>
                <c:pt idx="0">
                  <c:v>9</c:v>
                </c:pt>
                <c:pt idx="1">
                  <c:v>13</c:v>
                </c:pt>
              </c:numCache>
            </c:numRef>
          </c:val>
          <c:extLst>
            <c:ext xmlns:c16="http://schemas.microsoft.com/office/drawing/2014/chart" uri="{C3380CC4-5D6E-409C-BE32-E72D297353CC}">
              <c16:uniqueId val="{00000009-A75E-4704-ADA6-6C0A1B05299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hu-HU"/>
              <a:t>Does the Insurer consider ESG aspects in its investment decisions?</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hu-HU"/>
        </a:p>
      </c:txPr>
    </c:title>
    <c:autoTitleDeleted val="0"/>
    <c:plotArea>
      <c:layout/>
      <c:pieChart>
        <c:varyColors val="1"/>
        <c:ser>
          <c:idx val="0"/>
          <c:order val="0"/>
          <c:tx>
            <c:strRef>
              <c:f>'[164]ZPJ ábrák'!$C$46</c:f>
              <c:strCache>
                <c:ptCount val="1"/>
                <c:pt idx="0">
                  <c:v>A Biztosító figyelembe vesz ESG szempontokat a befektetési döntései során?</c:v>
                </c:pt>
              </c:strCache>
            </c:strRef>
          </c:tx>
          <c:spPr>
            <a:solidFill>
              <a:srgbClr val="00B0F0"/>
            </a:solidFill>
          </c:spPr>
          <c:dPt>
            <c:idx val="0"/>
            <c:bubble3D val="0"/>
            <c:spPr>
              <a:solidFill>
                <a:srgbClr val="00B0F0"/>
              </a:solidFill>
              <a:ln w="19050">
                <a:solidFill>
                  <a:schemeClr val="lt1"/>
                </a:solidFill>
              </a:ln>
              <a:effectLst/>
            </c:spPr>
            <c:extLst>
              <c:ext xmlns:c16="http://schemas.microsoft.com/office/drawing/2014/chart" uri="{C3380CC4-5D6E-409C-BE32-E72D297353CC}">
                <c16:uniqueId val="{00000001-A293-4CAC-A25D-A5F7DF545BC3}"/>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A293-4CAC-A25D-A5F7DF545BC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'2.17.'!$B$14:$B$15</c:f>
              <c:strCache>
                <c:ptCount val="2"/>
                <c:pt idx="0">
                  <c:v>Yes</c:v>
                </c:pt>
                <c:pt idx="1">
                  <c:v>No</c:v>
                </c:pt>
              </c:strCache>
            </c:strRef>
          </c:cat>
          <c:val>
            <c:numRef>
              <c:f>'[164]ZPJ ábrák'!$C$47:$C$48</c:f>
              <c:numCache>
                <c:formatCode>General</c:formatCode>
                <c:ptCount val="2"/>
                <c:pt idx="0">
                  <c:v>0.7142857142857143</c:v>
                </c:pt>
                <c:pt idx="1">
                  <c:v>0.2857142857142857</c:v>
                </c:pt>
              </c:numCache>
            </c:numRef>
          </c:val>
          <c:extLst>
            <c:ext xmlns:c16="http://schemas.microsoft.com/office/drawing/2014/chart" uri="{C3380CC4-5D6E-409C-BE32-E72D297353CC}">
              <c16:uniqueId val="{00000004-A293-4CAC-A25D-A5F7DF545BC3}"/>
            </c:ext>
          </c:extLst>
        </c:ser>
        <c:ser>
          <c:idx val="1"/>
          <c:order val="1"/>
          <c:tx>
            <c:strRef>
              <c:f>'[164]ZPJ ábrák'!$D$46</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A293-4CAC-A25D-A5F7DF545BC3}"/>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8-A293-4CAC-A25D-A5F7DF545BC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'2.17.'!$B$14:$B$15</c:f>
              <c:strCache>
                <c:ptCount val="2"/>
                <c:pt idx="0">
                  <c:v>Yes</c:v>
                </c:pt>
                <c:pt idx="1">
                  <c:v>No</c:v>
                </c:pt>
              </c:strCache>
            </c:strRef>
          </c:cat>
          <c:val>
            <c:numRef>
              <c:f>'[164]ZPJ ábrák'!$D$47:$D$48</c:f>
              <c:numCache>
                <c:formatCode>General</c:formatCode>
                <c:ptCount val="2"/>
                <c:pt idx="0">
                  <c:v>15</c:v>
                </c:pt>
                <c:pt idx="1">
                  <c:v>6</c:v>
                </c:pt>
              </c:numCache>
            </c:numRef>
          </c:val>
          <c:extLst>
            <c:ext xmlns:c16="http://schemas.microsoft.com/office/drawing/2014/chart" uri="{C3380CC4-5D6E-409C-BE32-E72D297353CC}">
              <c16:uniqueId val="{00000009-A293-4CAC-A25D-A5F7DF545BC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'[164]ZPJ ábrák'!$C$59</c:f>
              <c:strCache>
                <c:ptCount val="1"/>
                <c:pt idx="0">
                  <c:v>A Biztosító figyelembe veszi a fenntarthatósági szempontokat a termékfejlesztés során?</c:v>
                </c:pt>
              </c:strCache>
            </c:strRef>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A71C-40C2-908F-A0F332DBD982}"/>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A71C-40C2-908F-A0F332DBD98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'[164]ZPJ ábrák'!$B$60:$B$61</c:f>
              <c:strCache>
                <c:ptCount val="2"/>
                <c:pt idx="0">
                  <c:v>Igen</c:v>
                </c:pt>
                <c:pt idx="1">
                  <c:v>Nem</c:v>
                </c:pt>
              </c:strCache>
            </c:strRef>
          </c:cat>
          <c:val>
            <c:numRef>
              <c:f>'[164]ZPJ ábrák'!$C$60:$C$61</c:f>
              <c:numCache>
                <c:formatCode>General</c:formatCode>
                <c:ptCount val="2"/>
                <c:pt idx="0">
                  <c:v>0.7</c:v>
                </c:pt>
                <c:pt idx="1">
                  <c:v>0.3</c:v>
                </c:pt>
              </c:numCache>
            </c:numRef>
          </c:val>
          <c:extLst>
            <c:ext xmlns:c16="http://schemas.microsoft.com/office/drawing/2014/chart" uri="{C3380CC4-5D6E-409C-BE32-E72D297353CC}">
              <c16:uniqueId val="{00000004-A71C-40C2-908F-A0F332DBD982}"/>
            </c:ext>
          </c:extLst>
        </c:ser>
        <c:ser>
          <c:idx val="1"/>
          <c:order val="1"/>
          <c:tx>
            <c:strRef>
              <c:f>'[164]ZPJ ábrák'!$D$59</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A71C-40C2-908F-A0F332DBD98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8-A71C-40C2-908F-A0F332DBD9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'[164]ZPJ ábrák'!$B$60:$B$61</c:f>
              <c:strCache>
                <c:ptCount val="2"/>
                <c:pt idx="0">
                  <c:v>Igen</c:v>
                </c:pt>
                <c:pt idx="1">
                  <c:v>Nem</c:v>
                </c:pt>
              </c:strCache>
            </c:strRef>
          </c:cat>
          <c:val>
            <c:numRef>
              <c:f>'[164]ZPJ ábrák'!$D$60:$D$61</c:f>
              <c:numCache>
                <c:formatCode>General</c:formatCode>
                <c:ptCount val="2"/>
                <c:pt idx="0">
                  <c:v>14</c:v>
                </c:pt>
                <c:pt idx="1">
                  <c:v>6</c:v>
                </c:pt>
              </c:numCache>
            </c:numRef>
          </c:val>
          <c:extLst>
            <c:ext xmlns:c16="http://schemas.microsoft.com/office/drawing/2014/chart" uri="{C3380CC4-5D6E-409C-BE32-E72D297353CC}">
              <c16:uniqueId val="{00000009-A71C-40C2-908F-A0F332DBD98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'[164]ZPJ ábrák'!$C$59</c:f>
              <c:strCache>
                <c:ptCount val="1"/>
                <c:pt idx="0">
                  <c:v>A Biztosító figyelembe veszi a fenntarthatósági szempontokat a termékfejlesztés során?</c:v>
                </c:pt>
              </c:strCache>
            </c:strRef>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DB40-4FFD-AC42-78C53A3D98C6}"/>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DB40-4FFD-AC42-78C53A3D98C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'2.18.'!$B$7:$B$8</c:f>
              <c:strCache>
                <c:ptCount val="2"/>
                <c:pt idx="0">
                  <c:v>Yes</c:v>
                </c:pt>
                <c:pt idx="1">
                  <c:v>No</c:v>
                </c:pt>
              </c:strCache>
            </c:strRef>
          </c:cat>
          <c:val>
            <c:numRef>
              <c:f>'[164]ZPJ ábrák'!$C$60:$C$61</c:f>
              <c:numCache>
                <c:formatCode>General</c:formatCode>
                <c:ptCount val="2"/>
                <c:pt idx="0">
                  <c:v>0.7</c:v>
                </c:pt>
                <c:pt idx="1">
                  <c:v>0.3</c:v>
                </c:pt>
              </c:numCache>
            </c:numRef>
          </c:val>
          <c:extLst>
            <c:ext xmlns:c16="http://schemas.microsoft.com/office/drawing/2014/chart" uri="{C3380CC4-5D6E-409C-BE32-E72D297353CC}">
              <c16:uniqueId val="{00000004-DB40-4FFD-AC42-78C53A3D98C6}"/>
            </c:ext>
          </c:extLst>
        </c:ser>
        <c:ser>
          <c:idx val="1"/>
          <c:order val="1"/>
          <c:tx>
            <c:strRef>
              <c:f>'[164]ZPJ ábrák'!$D$59</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DB40-4FFD-AC42-78C53A3D98C6}"/>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8-DB40-4FFD-AC42-78C53A3D98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'2.18.'!$B$7:$B$8</c:f>
              <c:strCache>
                <c:ptCount val="2"/>
                <c:pt idx="0">
                  <c:v>Yes</c:v>
                </c:pt>
                <c:pt idx="1">
                  <c:v>No</c:v>
                </c:pt>
              </c:strCache>
            </c:strRef>
          </c:cat>
          <c:val>
            <c:numRef>
              <c:f>'[164]ZPJ ábrák'!$D$60:$D$61</c:f>
              <c:numCache>
                <c:formatCode>General</c:formatCode>
                <c:ptCount val="2"/>
                <c:pt idx="0">
                  <c:v>14</c:v>
                </c:pt>
                <c:pt idx="1">
                  <c:v>6</c:v>
                </c:pt>
              </c:numCache>
            </c:numRef>
          </c:val>
          <c:extLst>
            <c:ext xmlns:c16="http://schemas.microsoft.com/office/drawing/2014/chart" uri="{C3380CC4-5D6E-409C-BE32-E72D297353CC}">
              <c16:uniqueId val="{00000009-DB40-4FFD-AC42-78C53A3D98C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2037037037037036"/>
          <c:w val="0.84150481189851267"/>
          <c:h val="0.54693788276465438"/>
        </c:manualLayout>
      </c:layout>
      <c:barChart>
        <c:barDir val="col"/>
        <c:grouping val="stacked"/>
        <c:varyColors val="0"/>
        <c:ser>
          <c:idx val="0"/>
          <c:order val="0"/>
          <c:tx>
            <c:strRef>
              <c:f>'3.1.'!$B$6</c:f>
              <c:strCache>
                <c:ptCount val="1"/>
                <c:pt idx="0">
                  <c:v>Zöld vállalati hitel</c:v>
                </c:pt>
              </c:strCache>
            </c:strRef>
          </c:tx>
          <c:spPr>
            <a:solidFill>
              <a:srgbClr val="00B0F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'3.1.'!$A$7:$A$15</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'3.1.'!$B$7:$B$15</c:f>
              <c:numCache>
                <c:formatCode>_-* #\ ##0_-;\-* #\ ##0_-;_-* "-"??_-;_-@_-</c:formatCode>
                <c:ptCount val="9"/>
                <c:pt idx="0">
                  <c:v>83034627389.045303</c:v>
                </c:pt>
                <c:pt idx="1">
                  <c:v>105004812436.87535</c:v>
                </c:pt>
                <c:pt idx="2">
                  <c:v>123337410020.01373</c:v>
                </c:pt>
                <c:pt idx="3">
                  <c:v>158843543306.14352</c:v>
                </c:pt>
                <c:pt idx="4">
                  <c:v>218985908279.40222</c:v>
                </c:pt>
                <c:pt idx="5">
                  <c:v>244352714399.81381</c:v>
                </c:pt>
                <c:pt idx="6">
                  <c:v>261976418117</c:v>
                </c:pt>
                <c:pt idx="7">
                  <c:v>309805699218.28992</c:v>
                </c:pt>
                <c:pt idx="8">
                  <c:v>328658165656.94281</c:v>
                </c:pt>
              </c:numCache>
            </c:numRef>
          </c:val>
          <c:extLst>
            <c:ext xmlns:c16="http://schemas.microsoft.com/office/drawing/2014/chart" uri="{C3380CC4-5D6E-409C-BE32-E72D297353CC}">
              <c16:uniqueId val="{00000000-D3A9-42CF-A1B2-12D90662B88E}"/>
            </c:ext>
          </c:extLst>
        </c:ser>
        <c:ser>
          <c:idx val="1"/>
          <c:order val="1"/>
          <c:tx>
            <c:strRef>
              <c:f>'3.1.'!$C$6</c:f>
              <c:strCache>
                <c:ptCount val="1"/>
                <c:pt idx="0">
                  <c:v>Zöld lakáscélú hitel</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'3.1.'!$A$7:$A$15</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'3.1.'!$C$7:$C$15</c:f>
              <c:numCache>
                <c:formatCode>_-* #\ ##0_-;\-* #\ ##0_-;_-* "-"??_-;_-@_-</c:formatCode>
                <c:ptCount val="9"/>
                <c:pt idx="0">
                  <c:v>0</c:v>
                </c:pt>
                <c:pt idx="1">
                  <c:v>0</c:v>
                </c:pt>
                <c:pt idx="2">
                  <c:v>0</c:v>
                </c:pt>
                <c:pt idx="3">
                  <c:v>0</c:v>
                </c:pt>
                <c:pt idx="4">
                  <c:v>8970758107</c:v>
                </c:pt>
                <c:pt idx="5">
                  <c:v>29504292681</c:v>
                </c:pt>
                <c:pt idx="6">
                  <c:v>72034608892</c:v>
                </c:pt>
                <c:pt idx="7">
                  <c:v>97387118013</c:v>
                </c:pt>
                <c:pt idx="8">
                  <c:v>97532066430</c:v>
                </c:pt>
              </c:numCache>
            </c:numRef>
          </c:val>
          <c:extLst>
            <c:ext xmlns:c16="http://schemas.microsoft.com/office/drawing/2014/chart" uri="{C3380CC4-5D6E-409C-BE32-E72D297353CC}">
              <c16:uniqueId val="{00000001-D3A9-42CF-A1B2-12D90662B88E}"/>
            </c:ext>
          </c:extLst>
        </c:ser>
        <c:dLbls>
          <c:showLegendKey val="0"/>
          <c:showVal val="0"/>
          <c:showCatName val="0"/>
          <c:showSerName val="0"/>
          <c:showPercent val="0"/>
          <c:showBubbleSize val="0"/>
        </c:dLbls>
        <c:gapWidth val="150"/>
        <c:overlap val="100"/>
        <c:axId val="1029733368"/>
        <c:axId val="1029725088"/>
      </c:barChart>
      <c:lineChart>
        <c:grouping val="standard"/>
        <c:varyColors val="0"/>
        <c:ser>
          <c:idx val="2"/>
          <c:order val="2"/>
          <c:spPr>
            <a:ln w="28575" cap="rnd">
              <a:solidFill>
                <a:schemeClr val="accent3"/>
              </a:solidFill>
              <a:round/>
            </a:ln>
            <a:effectLst/>
          </c:spPr>
          <c:marker>
            <c:symbol val="none"/>
          </c:marker>
          <c:val>
            <c:numRef>
              <c:f>'3.1.'!$D$7:$D$15</c:f>
              <c:numCache>
                <c:formatCode>General</c:formatCode>
                <c:ptCount val="9"/>
              </c:numCache>
            </c:numRef>
          </c:val>
          <c:smooth val="0"/>
          <c:extLst>
            <c:ext xmlns:c16="http://schemas.microsoft.com/office/drawing/2014/chart" uri="{C3380CC4-5D6E-409C-BE32-E72D297353CC}">
              <c16:uniqueId val="{00000002-D3A9-42CF-A1B2-12D90662B88E}"/>
            </c:ext>
          </c:extLst>
        </c:ser>
        <c:dLbls>
          <c:showLegendKey val="0"/>
          <c:showVal val="0"/>
          <c:showCatName val="0"/>
          <c:showSerName val="0"/>
          <c:showPercent val="0"/>
          <c:showBubbleSize val="0"/>
        </c:dLbls>
        <c:marker val="1"/>
        <c:smooth val="0"/>
        <c:axId val="779124416"/>
        <c:axId val="792141560"/>
      </c:lineChart>
      <c:catAx>
        <c:axId val="1029733368"/>
        <c:scaling>
          <c:orientation val="minMax"/>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9725088"/>
        <c:crosses val="autoZero"/>
        <c:auto val="0"/>
        <c:lblAlgn val="ctr"/>
        <c:lblOffset val="100"/>
        <c:noMultiLvlLbl val="0"/>
      </c:catAx>
      <c:valAx>
        <c:axId val="10297250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9733368"/>
        <c:crosses val="autoZero"/>
        <c:crossBetween val="between"/>
        <c:dispUnits>
          <c:builtInUnit val="billions"/>
        </c:dispUnits>
      </c:valAx>
      <c:valAx>
        <c:axId val="792141560"/>
        <c:scaling>
          <c:orientation val="minMax"/>
          <c:max val="450"/>
          <c:min val="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9124416"/>
        <c:crosses val="max"/>
        <c:crossBetween val="between"/>
      </c:valAx>
      <c:catAx>
        <c:axId val="779124416"/>
        <c:scaling>
          <c:orientation val="minMax"/>
        </c:scaling>
        <c:delete val="1"/>
        <c:axPos val="b"/>
        <c:majorTickMark val="out"/>
        <c:minorTickMark val="none"/>
        <c:tickLblPos val="nextTo"/>
        <c:crossAx val="792141560"/>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2037037037037036"/>
          <c:w val="0.84150481189851267"/>
          <c:h val="0.54693788276465438"/>
        </c:manualLayout>
      </c:layout>
      <c:barChart>
        <c:barDir val="col"/>
        <c:grouping val="stacked"/>
        <c:varyColors val="0"/>
        <c:ser>
          <c:idx val="0"/>
          <c:order val="0"/>
          <c:tx>
            <c:strRef>
              <c:f>'3.1.'!$B$18</c:f>
              <c:strCache>
                <c:ptCount val="1"/>
                <c:pt idx="0">
                  <c:v>Green loan volume</c:v>
                </c:pt>
              </c:strCache>
            </c:strRef>
          </c:tx>
          <c:spPr>
            <a:solidFill>
              <a:srgbClr val="00B0F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'3.1.'!$A$19:$A$27</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'3.1.'!$B$19:$B$27</c:f>
              <c:numCache>
                <c:formatCode>_-* #\ ##0_-;\-* #\ ##0_-;_-* "-"??_-;_-@_-</c:formatCode>
                <c:ptCount val="9"/>
                <c:pt idx="0">
                  <c:v>83034627389.045303</c:v>
                </c:pt>
                <c:pt idx="1">
                  <c:v>105004812436.87535</c:v>
                </c:pt>
                <c:pt idx="2">
                  <c:v>123337410020.01373</c:v>
                </c:pt>
                <c:pt idx="3">
                  <c:v>158843543306.14352</c:v>
                </c:pt>
                <c:pt idx="4">
                  <c:v>218985908279.40222</c:v>
                </c:pt>
                <c:pt idx="5">
                  <c:v>244352714399.81381</c:v>
                </c:pt>
                <c:pt idx="6">
                  <c:v>261976418117</c:v>
                </c:pt>
                <c:pt idx="7">
                  <c:v>309805699218.28992</c:v>
                </c:pt>
                <c:pt idx="8">
                  <c:v>328658165656.94281</c:v>
                </c:pt>
              </c:numCache>
            </c:numRef>
          </c:val>
          <c:extLst>
            <c:ext xmlns:c16="http://schemas.microsoft.com/office/drawing/2014/chart" uri="{C3380CC4-5D6E-409C-BE32-E72D297353CC}">
              <c16:uniqueId val="{00000000-1759-45B6-804B-B195DDB5F674}"/>
            </c:ext>
          </c:extLst>
        </c:ser>
        <c:ser>
          <c:idx val="1"/>
          <c:order val="1"/>
          <c:tx>
            <c:strRef>
              <c:f>'3.1.'!$C$18</c:f>
              <c:strCache>
                <c:ptCount val="1"/>
                <c:pt idx="0">
                  <c:v>Green housing loan</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'3.1.'!$A$19:$A$27</c:f>
              <c:numCache>
                <c:formatCode>m/d/yyyy</c:formatCode>
                <c:ptCount val="9"/>
                <c:pt idx="0">
                  <c:v>44196</c:v>
                </c:pt>
                <c:pt idx="1">
                  <c:v>44286</c:v>
                </c:pt>
                <c:pt idx="2">
                  <c:v>44377</c:v>
                </c:pt>
                <c:pt idx="3">
                  <c:v>44469</c:v>
                </c:pt>
                <c:pt idx="4">
                  <c:v>44561</c:v>
                </c:pt>
                <c:pt idx="5">
                  <c:v>44651</c:v>
                </c:pt>
                <c:pt idx="6">
                  <c:v>44742</c:v>
                </c:pt>
                <c:pt idx="7">
                  <c:v>44834</c:v>
                </c:pt>
                <c:pt idx="8">
                  <c:v>44926</c:v>
                </c:pt>
              </c:numCache>
            </c:numRef>
          </c:cat>
          <c:val>
            <c:numRef>
              <c:f>'3.1.'!$C$19:$C$27</c:f>
              <c:numCache>
                <c:formatCode>_-* #\ ##0_-;\-* #\ ##0_-;_-* "-"??_-;_-@_-</c:formatCode>
                <c:ptCount val="9"/>
                <c:pt idx="0">
                  <c:v>0</c:v>
                </c:pt>
                <c:pt idx="1">
                  <c:v>0</c:v>
                </c:pt>
                <c:pt idx="2">
                  <c:v>0</c:v>
                </c:pt>
                <c:pt idx="3">
                  <c:v>0</c:v>
                </c:pt>
                <c:pt idx="4">
                  <c:v>8970758107</c:v>
                </c:pt>
                <c:pt idx="5">
                  <c:v>29504292681</c:v>
                </c:pt>
                <c:pt idx="6">
                  <c:v>72034608892</c:v>
                </c:pt>
                <c:pt idx="7">
                  <c:v>97387118013</c:v>
                </c:pt>
                <c:pt idx="8">
                  <c:v>97532066430</c:v>
                </c:pt>
              </c:numCache>
            </c:numRef>
          </c:val>
          <c:extLst>
            <c:ext xmlns:c16="http://schemas.microsoft.com/office/drawing/2014/chart" uri="{C3380CC4-5D6E-409C-BE32-E72D297353CC}">
              <c16:uniqueId val="{00000001-1759-45B6-804B-B195DDB5F674}"/>
            </c:ext>
          </c:extLst>
        </c:ser>
        <c:dLbls>
          <c:showLegendKey val="0"/>
          <c:showVal val="0"/>
          <c:showCatName val="0"/>
          <c:showSerName val="0"/>
          <c:showPercent val="0"/>
          <c:showBubbleSize val="0"/>
        </c:dLbls>
        <c:gapWidth val="150"/>
        <c:overlap val="100"/>
        <c:axId val="1029733368"/>
        <c:axId val="1029725088"/>
      </c:barChart>
      <c:lineChart>
        <c:grouping val="standard"/>
        <c:varyColors val="0"/>
        <c:ser>
          <c:idx val="2"/>
          <c:order val="2"/>
          <c:spPr>
            <a:ln w="28575" cap="rnd">
              <a:solidFill>
                <a:schemeClr val="accent3"/>
              </a:solidFill>
              <a:round/>
            </a:ln>
            <a:effectLst/>
          </c:spPr>
          <c:marker>
            <c:symbol val="none"/>
          </c:marker>
          <c:val>
            <c:numRef>
              <c:f>'3.1.'!$D$7:$D$15</c:f>
              <c:numCache>
                <c:formatCode>General</c:formatCode>
                <c:ptCount val="9"/>
              </c:numCache>
            </c:numRef>
          </c:val>
          <c:smooth val="0"/>
          <c:extLst>
            <c:ext xmlns:c16="http://schemas.microsoft.com/office/drawing/2014/chart" uri="{C3380CC4-5D6E-409C-BE32-E72D297353CC}">
              <c16:uniqueId val="{00000002-1759-45B6-804B-B195DDB5F674}"/>
            </c:ext>
          </c:extLst>
        </c:ser>
        <c:dLbls>
          <c:showLegendKey val="0"/>
          <c:showVal val="0"/>
          <c:showCatName val="0"/>
          <c:showSerName val="0"/>
          <c:showPercent val="0"/>
          <c:showBubbleSize val="0"/>
        </c:dLbls>
        <c:marker val="1"/>
        <c:smooth val="0"/>
        <c:axId val="779124416"/>
        <c:axId val="792141560"/>
      </c:lineChart>
      <c:catAx>
        <c:axId val="1029733368"/>
        <c:scaling>
          <c:orientation val="minMax"/>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9725088"/>
        <c:crosses val="autoZero"/>
        <c:auto val="0"/>
        <c:lblAlgn val="ctr"/>
        <c:lblOffset val="100"/>
        <c:noMultiLvlLbl val="0"/>
      </c:catAx>
      <c:valAx>
        <c:axId val="10297250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9733368"/>
        <c:crosses val="autoZero"/>
        <c:crossBetween val="between"/>
        <c:dispUnits>
          <c:builtInUnit val="billions"/>
        </c:dispUnits>
      </c:valAx>
      <c:valAx>
        <c:axId val="792141560"/>
        <c:scaling>
          <c:orientation val="minMax"/>
          <c:max val="450"/>
          <c:min val="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9124416"/>
        <c:crosses val="max"/>
        <c:crossBetween val="between"/>
      </c:valAx>
      <c:catAx>
        <c:axId val="779124416"/>
        <c:scaling>
          <c:orientation val="minMax"/>
        </c:scaling>
        <c:delete val="1"/>
        <c:axPos val="b"/>
        <c:majorTickMark val="out"/>
        <c:minorTickMark val="none"/>
        <c:tickLblPos val="nextTo"/>
        <c:crossAx val="792141560"/>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111111111111111"/>
          <c:w val="0.84150481189851267"/>
          <c:h val="0.74790172061825611"/>
        </c:manualLayout>
      </c:layout>
      <c:lineChart>
        <c:grouping val="standard"/>
        <c:varyColors val="0"/>
        <c:ser>
          <c:idx val="0"/>
          <c:order val="0"/>
          <c:spPr>
            <a:ln w="28575" cap="rnd">
              <a:solidFill>
                <a:srgbClr val="00B0F0"/>
              </a:solidFill>
              <a:round/>
            </a:ln>
            <a:effectLst/>
          </c:spPr>
          <c:marker>
            <c:symbol val="none"/>
          </c:marker>
          <c:cat>
            <c:numRef>
              <c:f>[157]Munka1!$A$7:$A$67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[157]Munka1!$C$7:$C$67</c:f>
              <c:numCache>
                <c:formatCode>General</c:formatCode>
                <c:ptCount val="61"/>
                <c:pt idx="0">
                  <c:v>94.985023400016331</c:v>
                </c:pt>
                <c:pt idx="1">
                  <c:v>88.674840052339704</c:v>
                </c:pt>
                <c:pt idx="2">
                  <c:v>78.847275171835207</c:v>
                </c:pt>
                <c:pt idx="3">
                  <c:v>79.865041946098401</c:v>
                </c:pt>
                <c:pt idx="4">
                  <c:v>78.750644007864011</c:v>
                </c:pt>
                <c:pt idx="5">
                  <c:v>77.647681308201399</c:v>
                </c:pt>
                <c:pt idx="6">
                  <c:v>79.804297989074271</c:v>
                </c:pt>
                <c:pt idx="7">
                  <c:v>78.308287855919275</c:v>
                </c:pt>
                <c:pt idx="8">
                  <c:v>77.784485435337473</c:v>
                </c:pt>
                <c:pt idx="9">
                  <c:v>78.248027727681915</c:v>
                </c:pt>
                <c:pt idx="10">
                  <c:v>75.378312885464084</c:v>
                </c:pt>
                <c:pt idx="11">
                  <c:v>77.184978995979108</c:v>
                </c:pt>
                <c:pt idx="12">
                  <c:v>75.478631721844351</c:v>
                </c:pt>
                <c:pt idx="13">
                  <c:v>78.367704028130547</c:v>
                </c:pt>
                <c:pt idx="14">
                  <c:v>77.192049764660297</c:v>
                </c:pt>
                <c:pt idx="15">
                  <c:v>76.954884065752623</c:v>
                </c:pt>
                <c:pt idx="16">
                  <c:v>75.660292992195551</c:v>
                </c:pt>
                <c:pt idx="17">
                  <c:v>74.010834841343879</c:v>
                </c:pt>
                <c:pt idx="18">
                  <c:v>71.954604179380837</c:v>
                </c:pt>
                <c:pt idx="19">
                  <c:v>65.924482048441419</c:v>
                </c:pt>
                <c:pt idx="20">
                  <c:v>66.533786360187278</c:v>
                </c:pt>
                <c:pt idx="21">
                  <c:v>64.870171964042257</c:v>
                </c:pt>
                <c:pt idx="22">
                  <c:v>61.557117031617189</c:v>
                </c:pt>
                <c:pt idx="23">
                  <c:v>58.661109496170063</c:v>
                </c:pt>
                <c:pt idx="24">
                  <c:v>58.993140196885285</c:v>
                </c:pt>
                <c:pt idx="25">
                  <c:v>62.201093642323514</c:v>
                </c:pt>
                <c:pt idx="26">
                  <c:v>62.696221382338109</c:v>
                </c:pt>
                <c:pt idx="27">
                  <c:v>65.072757833804303</c:v>
                </c:pt>
                <c:pt idx="28">
                  <c:v>65.033636799402458</c:v>
                </c:pt>
                <c:pt idx="29">
                  <c:v>64.771787987725645</c:v>
                </c:pt>
                <c:pt idx="30">
                  <c:v>62.965317261431117</c:v>
                </c:pt>
                <c:pt idx="31">
                  <c:v>64.217841385029345</c:v>
                </c:pt>
                <c:pt idx="32">
                  <c:v>62.003433061407648</c:v>
                </c:pt>
                <c:pt idx="33">
                  <c:v>59.789024737785944</c:v>
                </c:pt>
                <c:pt idx="34">
                  <c:v>57.57461641416424</c:v>
                </c:pt>
                <c:pt idx="35">
                  <c:v>55.360208090542542</c:v>
                </c:pt>
                <c:pt idx="36">
                  <c:v>53.145799766920838</c:v>
                </c:pt>
                <c:pt idx="37">
                  <c:v>50.931391443299134</c:v>
                </c:pt>
                <c:pt idx="38">
                  <c:v>48.716983119677437</c:v>
                </c:pt>
                <c:pt idx="39">
                  <c:v>46.50257479605574</c:v>
                </c:pt>
                <c:pt idx="40">
                  <c:v>44.288166472434035</c:v>
                </c:pt>
                <c:pt idx="41">
                  <c:v>42.073758148812331</c:v>
                </c:pt>
                <c:pt idx="42">
                  <c:v>39.859349825190634</c:v>
                </c:pt>
                <c:pt idx="43">
                  <c:v>37.64494150156893</c:v>
                </c:pt>
                <c:pt idx="44">
                  <c:v>35.430533177947225</c:v>
                </c:pt>
                <c:pt idx="45">
                  <c:v>33.216124854325521</c:v>
                </c:pt>
                <c:pt idx="46">
                  <c:v>31.00171653070382</c:v>
                </c:pt>
                <c:pt idx="47">
                  <c:v>28.78730820708212</c:v>
                </c:pt>
                <c:pt idx="48">
                  <c:v>26.572899883460412</c:v>
                </c:pt>
                <c:pt idx="49">
                  <c:v>24.358491559838711</c:v>
                </c:pt>
                <c:pt idx="50">
                  <c:v>22.144083236217011</c:v>
                </c:pt>
                <c:pt idx="51">
                  <c:v>19.92967491259531</c:v>
                </c:pt>
                <c:pt idx="52">
                  <c:v>17.715266588973609</c:v>
                </c:pt>
                <c:pt idx="53">
                  <c:v>15.500858265351908</c:v>
                </c:pt>
                <c:pt idx="54">
                  <c:v>13.286449941730204</c:v>
                </c:pt>
                <c:pt idx="55">
                  <c:v>11.072041618108504</c:v>
                </c:pt>
                <c:pt idx="56">
                  <c:v>8.8576332944868028</c:v>
                </c:pt>
                <c:pt idx="57">
                  <c:v>6.6432249708651012</c:v>
                </c:pt>
                <c:pt idx="58">
                  <c:v>4.4288166472434014</c:v>
                </c:pt>
                <c:pt idx="59">
                  <c:v>2.2144083236217007</c:v>
                </c:pt>
                <c:pt idx="60">
                  <c:v>0</c:v>
                </c:pt>
              </c:numCache>
            </c:numRef>
          </c:val>
          <c:smooth val="0"/>
          <c:extLst>
            <c:ext xmlns:c16="http://schemas.microsoft.com/office/drawing/2014/chart" uri="{C3380CC4-5D6E-409C-BE32-E72D297353CC}">
              <c16:uniqueId val="{00000000-9681-4AFB-9C35-FC97856779AD}"/>
            </c:ext>
          </c:extLst>
        </c:ser>
        <c:dLbls>
          <c:showLegendKey val="0"/>
          <c:showVal val="0"/>
          <c:showCatName val="0"/>
          <c:showSerName val="0"/>
          <c:showPercent val="0"/>
          <c:showBubbleSize val="0"/>
        </c:dLbls>
        <c:marker val="1"/>
        <c:smooth val="0"/>
        <c:axId val="1057471112"/>
        <c:axId val="1057468160"/>
      </c:lineChart>
      <c:lineChart>
        <c:grouping val="standard"/>
        <c:varyColors val="0"/>
        <c:ser>
          <c:idx val="1"/>
          <c:order val="1"/>
          <c:spPr>
            <a:ln w="28575" cap="rnd">
              <a:solidFill>
                <a:srgbClr val="002060"/>
              </a:solidFill>
              <a:round/>
            </a:ln>
            <a:effectLst/>
          </c:spPr>
          <c:marker>
            <c:symbol val="none"/>
          </c:marker>
          <c:cat>
            <c:numRef>
              <c:f>[157]Munka1!$A$7:$A$67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[157]Munka1!$B$7:$B$38</c:f>
              <c:numCache>
                <c:formatCode>General</c:formatCode>
                <c:ptCount val="32"/>
                <c:pt idx="0">
                  <c:v>94.985023400016331</c:v>
                </c:pt>
                <c:pt idx="1">
                  <c:v>88.674840052339704</c:v>
                </c:pt>
                <c:pt idx="2">
                  <c:v>78.847275171835207</c:v>
                </c:pt>
                <c:pt idx="3">
                  <c:v>79.865041946098401</c:v>
                </c:pt>
                <c:pt idx="4">
                  <c:v>78.750644007864011</c:v>
                </c:pt>
                <c:pt idx="5">
                  <c:v>77.647681308201399</c:v>
                </c:pt>
                <c:pt idx="6">
                  <c:v>79.804297989074271</c:v>
                </c:pt>
                <c:pt idx="7">
                  <c:v>78.308287855919275</c:v>
                </c:pt>
                <c:pt idx="8">
                  <c:v>77.784485435337473</c:v>
                </c:pt>
                <c:pt idx="9">
                  <c:v>78.248027727681915</c:v>
                </c:pt>
                <c:pt idx="10">
                  <c:v>75.378312885464084</c:v>
                </c:pt>
                <c:pt idx="11">
                  <c:v>77.184978995979108</c:v>
                </c:pt>
                <c:pt idx="12">
                  <c:v>75.478631721844351</c:v>
                </c:pt>
                <c:pt idx="13">
                  <c:v>78.367704028130547</c:v>
                </c:pt>
                <c:pt idx="14">
                  <c:v>77.192049764660297</c:v>
                </c:pt>
                <c:pt idx="15">
                  <c:v>76.954884065752623</c:v>
                </c:pt>
                <c:pt idx="16">
                  <c:v>75.660292992195551</c:v>
                </c:pt>
                <c:pt idx="17">
                  <c:v>74.010834841343879</c:v>
                </c:pt>
                <c:pt idx="18">
                  <c:v>71.954604179380837</c:v>
                </c:pt>
                <c:pt idx="19">
                  <c:v>65.924482048441419</c:v>
                </c:pt>
                <c:pt idx="20">
                  <c:v>66.533786360187278</c:v>
                </c:pt>
                <c:pt idx="21">
                  <c:v>64.870171964042257</c:v>
                </c:pt>
                <c:pt idx="22">
                  <c:v>61.557117031617189</c:v>
                </c:pt>
                <c:pt idx="23">
                  <c:v>58.661109496170063</c:v>
                </c:pt>
                <c:pt idx="24">
                  <c:v>58.993140196885285</c:v>
                </c:pt>
                <c:pt idx="25">
                  <c:v>62.201093642323514</c:v>
                </c:pt>
                <c:pt idx="26">
                  <c:v>62.696221382338109</c:v>
                </c:pt>
                <c:pt idx="27">
                  <c:v>65.072757833804303</c:v>
                </c:pt>
                <c:pt idx="28">
                  <c:v>65.033636799402458</c:v>
                </c:pt>
                <c:pt idx="29">
                  <c:v>64.771787987725645</c:v>
                </c:pt>
                <c:pt idx="30">
                  <c:v>62.965317261431117</c:v>
                </c:pt>
                <c:pt idx="31">
                  <c:v>64.217841385029345</c:v>
                </c:pt>
              </c:numCache>
            </c:numRef>
          </c:val>
          <c:smooth val="0"/>
          <c:extLst>
            <c:ext xmlns:c16="http://schemas.microsoft.com/office/drawing/2014/chart" uri="{C3380CC4-5D6E-409C-BE32-E72D297353CC}">
              <c16:uniqueId val="{00000001-9681-4AFB-9C35-FC97856779AD}"/>
            </c:ext>
          </c:extLst>
        </c:ser>
        <c:dLbls>
          <c:showLegendKey val="0"/>
          <c:showVal val="0"/>
          <c:showCatName val="0"/>
          <c:showSerName val="0"/>
          <c:showPercent val="0"/>
          <c:showBubbleSize val="0"/>
        </c:dLbls>
        <c:marker val="1"/>
        <c:smooth val="0"/>
        <c:axId val="1239734544"/>
        <c:axId val="1057925752"/>
      </c:lineChart>
      <c:dateAx>
        <c:axId val="105747111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7468160"/>
        <c:crosses val="autoZero"/>
        <c:auto val="0"/>
        <c:lblOffset val="100"/>
        <c:baseTimeUnit val="days"/>
        <c:majorUnit val="5"/>
        <c:majorTimeUnit val="days"/>
      </c:dateAx>
      <c:valAx>
        <c:axId val="105746816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7471112"/>
        <c:crosses val="autoZero"/>
        <c:crossBetween val="between"/>
      </c:valAx>
      <c:valAx>
        <c:axId val="1057925752"/>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9734544"/>
        <c:crosses val="max"/>
        <c:crossBetween val="between"/>
      </c:valAx>
      <c:catAx>
        <c:axId val="1239734544"/>
        <c:scaling>
          <c:orientation val="minMax"/>
        </c:scaling>
        <c:delete val="1"/>
        <c:axPos val="b"/>
        <c:numFmt formatCode="General" sourceLinked="1"/>
        <c:majorTickMark val="out"/>
        <c:minorTickMark val="none"/>
        <c:tickLblPos val="nextTo"/>
        <c:crossAx val="1057925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[165]Munka2!$A$4</c:f>
              <c:strCache>
                <c:ptCount val="1"/>
                <c:pt idx="0">
                  <c:v>Teljes vállalati hitelállomány változás (negyedév/negyedév)</c:v>
                </c:pt>
              </c:strCache>
            </c:strRef>
          </c:tx>
          <c:spPr>
            <a:solidFill>
              <a:srgbClr val="00B0F0"/>
            </a:solidFill>
            <a:ln>
              <a:noFill/>
            </a:ln>
            <a:effectLst/>
          </c:spPr>
          <c:invertIfNegative val="0"/>
          <c:cat>
            <c:strRef>
              <c:f>'3.2.'!$C$7:$J$7</c:f>
              <c:strCache>
                <c:ptCount val="8"/>
                <c:pt idx="0">
                  <c:v>2021.03.31</c:v>
                </c:pt>
                <c:pt idx="1">
                  <c:v>2021.06.30</c:v>
                </c:pt>
                <c:pt idx="2">
                  <c:v>2021.09.30</c:v>
                </c:pt>
                <c:pt idx="3">
                  <c:v>2021.12.31</c:v>
                </c:pt>
                <c:pt idx="4">
                  <c:v>2022.03.31</c:v>
                </c:pt>
                <c:pt idx="5">
                  <c:v>2022.06.30</c:v>
                </c:pt>
                <c:pt idx="6">
                  <c:v>2022.09.30</c:v>
                </c:pt>
                <c:pt idx="7">
                  <c:v>2022.12.31</c:v>
                </c:pt>
              </c:strCache>
            </c:strRef>
          </c:cat>
          <c:val>
            <c:numRef>
              <c:f>[165]Munka2!$B$4:$I$4</c:f>
              <c:numCache>
                <c:formatCode>General</c:formatCode>
                <c:ptCount val="8"/>
                <c:pt idx="0">
                  <c:v>1.7087153631909491E-2</c:v>
                </c:pt>
                <c:pt idx="1">
                  <c:v>-1.3412086868747397E-2</c:v>
                </c:pt>
                <c:pt idx="2">
                  <c:v>5.3162069349757424E-2</c:v>
                </c:pt>
                <c:pt idx="3">
                  <c:v>4.4236040975328184E-2</c:v>
                </c:pt>
                <c:pt idx="4">
                  <c:v>-4.4305663019048591E-3</c:v>
                </c:pt>
                <c:pt idx="5">
                  <c:v>6.4209912752236642E-2</c:v>
                </c:pt>
                <c:pt idx="6">
                  <c:v>8.873877398433351E-2</c:v>
                </c:pt>
                <c:pt idx="7">
                  <c:v>1.3575021959595368E-3</c:v>
                </c:pt>
              </c:numCache>
            </c:numRef>
          </c:val>
          <c:extLst>
            <c:ext xmlns:c16="http://schemas.microsoft.com/office/drawing/2014/chart" uri="{C3380CC4-5D6E-409C-BE32-E72D297353CC}">
              <c16:uniqueId val="{00000000-2827-4914-88CB-B721AAA7E888}"/>
            </c:ext>
          </c:extLst>
        </c:ser>
        <c:ser>
          <c:idx val="1"/>
          <c:order val="1"/>
          <c:tx>
            <c:strRef>
              <c:f>[165]Munka2!$A$5</c:f>
              <c:strCache>
                <c:ptCount val="1"/>
                <c:pt idx="0">
                  <c:v>Zöld vállalati hitelállomány változás (negyedév/negyedév)</c:v>
                </c:pt>
              </c:strCache>
            </c:strRef>
          </c:tx>
          <c:spPr>
            <a:solidFill>
              <a:srgbClr val="002060"/>
            </a:solidFill>
            <a:ln>
              <a:noFill/>
            </a:ln>
            <a:effectLst/>
          </c:spPr>
          <c:invertIfNegative val="0"/>
          <c:cat>
            <c:strRef>
              <c:f>'3.2.'!$C$7:$J$7</c:f>
              <c:strCache>
                <c:ptCount val="8"/>
                <c:pt idx="0">
                  <c:v>2021.03.31</c:v>
                </c:pt>
                <c:pt idx="1">
                  <c:v>2021.06.30</c:v>
                </c:pt>
                <c:pt idx="2">
                  <c:v>2021.09.30</c:v>
                </c:pt>
                <c:pt idx="3">
                  <c:v>2021.12.31</c:v>
                </c:pt>
                <c:pt idx="4">
                  <c:v>2022.03.31</c:v>
                </c:pt>
                <c:pt idx="5">
                  <c:v>2022.06.30</c:v>
                </c:pt>
                <c:pt idx="6">
                  <c:v>2022.09.30</c:v>
                </c:pt>
                <c:pt idx="7">
                  <c:v>2022.12.31</c:v>
                </c:pt>
              </c:strCache>
            </c:strRef>
          </c:cat>
          <c:val>
            <c:numRef>
              <c:f>[165]Munka2!$B$5:$I$5</c:f>
              <c:numCache>
                <c:formatCode>General</c:formatCode>
                <c:ptCount val="8"/>
                <c:pt idx="0">
                  <c:v>0.26459063813091266</c:v>
                </c:pt>
                <c:pt idx="1">
                  <c:v>0.17458816560583057</c:v>
                </c:pt>
                <c:pt idx="2">
                  <c:v>0.28787805160144253</c:v>
                </c:pt>
                <c:pt idx="3">
                  <c:v>0.37862643782344163</c:v>
                </c:pt>
                <c:pt idx="4">
                  <c:v>0.1158376185925456</c:v>
                </c:pt>
                <c:pt idx="5">
                  <c:v>7.2124034965087347E-2</c:v>
                </c:pt>
                <c:pt idx="6">
                  <c:v>0.18257094071699664</c:v>
                </c:pt>
                <c:pt idx="7">
                  <c:v>6.0852548827287301E-2</c:v>
                </c:pt>
              </c:numCache>
            </c:numRef>
          </c:val>
          <c:extLst>
            <c:ext xmlns:c16="http://schemas.microsoft.com/office/drawing/2014/chart" uri="{C3380CC4-5D6E-409C-BE32-E72D297353CC}">
              <c16:uniqueId val="{00000001-2827-4914-88CB-B721AAA7E888}"/>
            </c:ext>
          </c:extLst>
        </c:ser>
        <c:dLbls>
          <c:showLegendKey val="0"/>
          <c:showVal val="0"/>
          <c:showCatName val="0"/>
          <c:showSerName val="0"/>
          <c:showPercent val="0"/>
          <c:showBubbleSize val="0"/>
        </c:dLbls>
        <c:gapWidth val="219"/>
        <c:axId val="1203480752"/>
        <c:axId val="1203482192"/>
      </c:barChart>
      <c:lineChart>
        <c:grouping val="standard"/>
        <c:varyColors val="0"/>
        <c:ser>
          <c:idx val="2"/>
          <c:order val="2"/>
          <c:spPr>
            <a:ln w="28575" cap="rnd">
              <a:solidFill>
                <a:schemeClr val="accent3"/>
              </a:solidFill>
              <a:round/>
            </a:ln>
            <a:effectLst/>
          </c:spPr>
          <c:marker>
            <c:symbol val="none"/>
          </c:marker>
          <c:val>
            <c:numRef>
              <c:f>[165]Munka2!$B$6:$I$6</c:f>
              <c:numCache>
                <c:formatCode>General</c:formatCode>
                <c:ptCount val="8"/>
              </c:numCache>
            </c:numRef>
          </c:val>
          <c:smooth val="0"/>
          <c:extLst>
            <c:ext xmlns:c16="http://schemas.microsoft.com/office/drawing/2014/chart" uri="{C3380CC4-5D6E-409C-BE32-E72D297353CC}">
              <c16:uniqueId val="{00000002-2827-4914-88CB-B721AAA7E888}"/>
            </c:ext>
          </c:extLst>
        </c:ser>
        <c:dLbls>
          <c:showLegendKey val="0"/>
          <c:showVal val="0"/>
          <c:showCatName val="0"/>
          <c:showSerName val="0"/>
          <c:showPercent val="0"/>
          <c:showBubbleSize val="0"/>
        </c:dLbls>
        <c:marker val="1"/>
        <c:smooth val="0"/>
        <c:axId val="1201156152"/>
        <c:axId val="1201155792"/>
      </c:lineChart>
      <c:catAx>
        <c:axId val="120348075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203482192"/>
        <c:crosses val="autoZero"/>
        <c:auto val="0"/>
        <c:lblAlgn val="ctr"/>
        <c:lblOffset val="100"/>
        <c:noMultiLvlLbl val="0"/>
      </c:catAx>
      <c:valAx>
        <c:axId val="120348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03480752"/>
        <c:crosses val="autoZero"/>
        <c:crossBetween val="between"/>
      </c:valAx>
      <c:valAx>
        <c:axId val="1201155792"/>
        <c:scaling>
          <c:orientation val="minMax"/>
          <c:max val="0.4"/>
          <c:min val="-5.000000000000001E-2"/>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01156152"/>
        <c:crosses val="max"/>
        <c:crossBetween val="between"/>
      </c:valAx>
      <c:catAx>
        <c:axId val="1201156152"/>
        <c:scaling>
          <c:orientation val="minMax"/>
        </c:scaling>
        <c:delete val="1"/>
        <c:axPos val="b"/>
        <c:majorTickMark val="out"/>
        <c:minorTickMark val="none"/>
        <c:tickLblPos val="nextTo"/>
        <c:crossAx val="1201155792"/>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'3.2.'!$B$12</c:f>
              <c:strCache>
                <c:ptCount val="1"/>
                <c:pt idx="0">
                  <c:v>Total corporate loan portfolio change (quarter/quarter)</c:v>
                </c:pt>
              </c:strCache>
            </c:strRef>
          </c:tx>
          <c:spPr>
            <a:solidFill>
              <a:srgbClr val="00B0F0"/>
            </a:solidFill>
            <a:ln>
              <a:noFill/>
            </a:ln>
            <a:effectLst/>
          </c:spPr>
          <c:invertIfNegative val="0"/>
          <c:cat>
            <c:strRef>
              <c:f>'3.2.'!$C$7:$J$7</c:f>
              <c:strCache>
                <c:ptCount val="8"/>
                <c:pt idx="0">
                  <c:v>2021.03.31</c:v>
                </c:pt>
                <c:pt idx="1">
                  <c:v>2021.06.30</c:v>
                </c:pt>
                <c:pt idx="2">
                  <c:v>2021.09.30</c:v>
                </c:pt>
                <c:pt idx="3">
                  <c:v>2021.12.31</c:v>
                </c:pt>
                <c:pt idx="4">
                  <c:v>2022.03.31</c:v>
                </c:pt>
                <c:pt idx="5">
                  <c:v>2022.06.30</c:v>
                </c:pt>
                <c:pt idx="6">
                  <c:v>2022.09.30</c:v>
                </c:pt>
                <c:pt idx="7">
                  <c:v>2022.12.31</c:v>
                </c:pt>
              </c:strCache>
            </c:strRef>
          </c:cat>
          <c:val>
            <c:numRef>
              <c:f>[165]Munka2!$B$4:$I$4</c:f>
              <c:numCache>
                <c:formatCode>General</c:formatCode>
                <c:ptCount val="8"/>
                <c:pt idx="0">
                  <c:v>1.7087153631909491E-2</c:v>
                </c:pt>
                <c:pt idx="1">
                  <c:v>-1.3412086868747397E-2</c:v>
                </c:pt>
                <c:pt idx="2">
                  <c:v>5.3162069349757424E-2</c:v>
                </c:pt>
                <c:pt idx="3">
                  <c:v>4.4236040975328184E-2</c:v>
                </c:pt>
                <c:pt idx="4">
                  <c:v>-4.4305663019048591E-3</c:v>
                </c:pt>
                <c:pt idx="5">
                  <c:v>6.4209912752236642E-2</c:v>
                </c:pt>
                <c:pt idx="6">
                  <c:v>8.873877398433351E-2</c:v>
                </c:pt>
                <c:pt idx="7">
                  <c:v>1.3575021959595368E-3</c:v>
                </c:pt>
              </c:numCache>
            </c:numRef>
          </c:val>
          <c:extLst>
            <c:ext xmlns:c16="http://schemas.microsoft.com/office/drawing/2014/chart" uri="{C3380CC4-5D6E-409C-BE32-E72D297353CC}">
              <c16:uniqueId val="{00000000-B9A3-4C2F-AEA5-50A760E82E54}"/>
            </c:ext>
          </c:extLst>
        </c:ser>
        <c:ser>
          <c:idx val="1"/>
          <c:order val="1"/>
          <c:tx>
            <c:strRef>
              <c:f>'3.2.'!$B$13</c:f>
              <c:strCache>
                <c:ptCount val="1"/>
                <c:pt idx="0">
                  <c:v>Green corporate loan portfolio change (quarter/quarter)</c:v>
                </c:pt>
              </c:strCache>
            </c:strRef>
          </c:tx>
          <c:spPr>
            <a:solidFill>
              <a:srgbClr val="002060"/>
            </a:solidFill>
            <a:ln>
              <a:noFill/>
            </a:ln>
            <a:effectLst/>
          </c:spPr>
          <c:invertIfNegative val="0"/>
          <c:cat>
            <c:strRef>
              <c:f>'3.2.'!$C$7:$J$7</c:f>
              <c:strCache>
                <c:ptCount val="8"/>
                <c:pt idx="0">
                  <c:v>2021.03.31</c:v>
                </c:pt>
                <c:pt idx="1">
                  <c:v>2021.06.30</c:v>
                </c:pt>
                <c:pt idx="2">
                  <c:v>2021.09.30</c:v>
                </c:pt>
                <c:pt idx="3">
                  <c:v>2021.12.31</c:v>
                </c:pt>
                <c:pt idx="4">
                  <c:v>2022.03.31</c:v>
                </c:pt>
                <c:pt idx="5">
                  <c:v>2022.06.30</c:v>
                </c:pt>
                <c:pt idx="6">
                  <c:v>2022.09.30</c:v>
                </c:pt>
                <c:pt idx="7">
                  <c:v>2022.12.31</c:v>
                </c:pt>
              </c:strCache>
            </c:strRef>
          </c:cat>
          <c:val>
            <c:numRef>
              <c:f>[165]Munka2!$B$5:$I$5</c:f>
              <c:numCache>
                <c:formatCode>General</c:formatCode>
                <c:ptCount val="8"/>
                <c:pt idx="0">
                  <c:v>0.26459063813091266</c:v>
                </c:pt>
                <c:pt idx="1">
                  <c:v>0.17458816560583057</c:v>
                </c:pt>
                <c:pt idx="2">
                  <c:v>0.28787805160144253</c:v>
                </c:pt>
                <c:pt idx="3">
                  <c:v>0.37862643782344163</c:v>
                </c:pt>
                <c:pt idx="4">
                  <c:v>0.1158376185925456</c:v>
                </c:pt>
                <c:pt idx="5">
                  <c:v>7.2124034965087347E-2</c:v>
                </c:pt>
                <c:pt idx="6">
                  <c:v>0.18257094071699664</c:v>
                </c:pt>
                <c:pt idx="7">
                  <c:v>6.0852548827287301E-2</c:v>
                </c:pt>
              </c:numCache>
            </c:numRef>
          </c:val>
          <c:extLst>
            <c:ext xmlns:c16="http://schemas.microsoft.com/office/drawing/2014/chart" uri="{C3380CC4-5D6E-409C-BE32-E72D297353CC}">
              <c16:uniqueId val="{00000001-B9A3-4C2F-AEA5-50A760E82E54}"/>
            </c:ext>
          </c:extLst>
        </c:ser>
        <c:dLbls>
          <c:showLegendKey val="0"/>
          <c:showVal val="0"/>
          <c:showCatName val="0"/>
          <c:showSerName val="0"/>
          <c:showPercent val="0"/>
          <c:showBubbleSize val="0"/>
        </c:dLbls>
        <c:gapWidth val="219"/>
        <c:axId val="1203480752"/>
        <c:axId val="1203482192"/>
      </c:barChart>
      <c:lineChart>
        <c:grouping val="standard"/>
        <c:varyColors val="0"/>
        <c:ser>
          <c:idx val="2"/>
          <c:order val="2"/>
          <c:spPr>
            <a:ln w="28575" cap="rnd">
              <a:solidFill>
                <a:schemeClr val="accent3"/>
              </a:solidFill>
              <a:round/>
            </a:ln>
            <a:effectLst/>
          </c:spPr>
          <c:marker>
            <c:symbol val="none"/>
          </c:marker>
          <c:val>
            <c:numRef>
              <c:f>[165]Munka2!$B$6:$I$6</c:f>
              <c:numCache>
                <c:formatCode>General</c:formatCode>
                <c:ptCount val="8"/>
              </c:numCache>
            </c:numRef>
          </c:val>
          <c:smooth val="0"/>
          <c:extLst>
            <c:ext xmlns:c16="http://schemas.microsoft.com/office/drawing/2014/chart" uri="{C3380CC4-5D6E-409C-BE32-E72D297353CC}">
              <c16:uniqueId val="{00000002-B9A3-4C2F-AEA5-50A760E82E54}"/>
            </c:ext>
          </c:extLst>
        </c:ser>
        <c:dLbls>
          <c:showLegendKey val="0"/>
          <c:showVal val="0"/>
          <c:showCatName val="0"/>
          <c:showSerName val="0"/>
          <c:showPercent val="0"/>
          <c:showBubbleSize val="0"/>
        </c:dLbls>
        <c:marker val="1"/>
        <c:smooth val="0"/>
        <c:axId val="1201156152"/>
        <c:axId val="1201155792"/>
      </c:lineChart>
      <c:catAx>
        <c:axId val="120348075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203482192"/>
        <c:crosses val="autoZero"/>
        <c:auto val="0"/>
        <c:lblAlgn val="ctr"/>
        <c:lblOffset val="100"/>
        <c:noMultiLvlLbl val="0"/>
      </c:catAx>
      <c:valAx>
        <c:axId val="120348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03480752"/>
        <c:crosses val="autoZero"/>
        <c:crossBetween val="between"/>
      </c:valAx>
      <c:valAx>
        <c:axId val="1201155792"/>
        <c:scaling>
          <c:orientation val="minMax"/>
          <c:max val="0.4"/>
          <c:min val="-5.000000000000001E-2"/>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01156152"/>
        <c:crosses val="max"/>
        <c:crossBetween val="between"/>
      </c:valAx>
      <c:catAx>
        <c:axId val="1201156152"/>
        <c:scaling>
          <c:orientation val="minMax"/>
        </c:scaling>
        <c:delete val="1"/>
        <c:axPos val="b"/>
        <c:majorTickMark val="out"/>
        <c:minorTickMark val="none"/>
        <c:tickLblPos val="nextTo"/>
        <c:crossAx val="1201155792"/>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'3.3.'!$R$9</c:f>
              <c:strCache>
                <c:ptCount val="1"/>
                <c:pt idx="0">
                  <c:v>AA++</c:v>
                </c:pt>
              </c:strCache>
            </c:strRef>
          </c:tx>
          <c:spPr>
            <a:solidFill>
              <a:schemeClr val="accent6">
                <a:lumMod val="75000"/>
              </a:schemeClr>
            </a:solidFill>
            <a:ln>
              <a:no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'3.3.'!$R$10:$R$30</c:f>
              <c:numCache>
                <c:formatCode>General</c:formatCode>
                <c:ptCount val="21"/>
                <c:pt idx="0">
                  <c:v>227</c:v>
                </c:pt>
                <c:pt idx="1">
                  <c:v>269</c:v>
                </c:pt>
                <c:pt idx="2">
                  <c:v>416</c:v>
                </c:pt>
                <c:pt idx="3">
                  <c:v>374</c:v>
                </c:pt>
                <c:pt idx="4">
                  <c:v>740</c:v>
                </c:pt>
                <c:pt idx="5">
                  <c:v>470</c:v>
                </c:pt>
                <c:pt idx="6">
                  <c:v>540</c:v>
                </c:pt>
                <c:pt idx="7">
                  <c:v>227</c:v>
                </c:pt>
                <c:pt idx="8">
                  <c:v>175</c:v>
                </c:pt>
                <c:pt idx="9">
                  <c:v>184</c:v>
                </c:pt>
                <c:pt idx="10">
                  <c:v>261</c:v>
                </c:pt>
                <c:pt idx="11">
                  <c:v>459</c:v>
                </c:pt>
                <c:pt idx="12">
                  <c:v>373</c:v>
                </c:pt>
                <c:pt idx="13">
                  <c:v>393</c:v>
                </c:pt>
                <c:pt idx="14">
                  <c:v>0</c:v>
                </c:pt>
                <c:pt idx="15">
                  <c:v>94</c:v>
                </c:pt>
                <c:pt idx="16">
                  <c:v>232</c:v>
                </c:pt>
                <c:pt idx="17">
                  <c:v>113</c:v>
                </c:pt>
                <c:pt idx="18">
                  <c:v>281</c:v>
                </c:pt>
                <c:pt idx="19">
                  <c:v>97</c:v>
                </c:pt>
                <c:pt idx="20">
                  <c:v>147</c:v>
                </c:pt>
              </c:numCache>
            </c:numRef>
          </c:val>
          <c:extLst>
            <c:ext xmlns:c16="http://schemas.microsoft.com/office/drawing/2014/chart" uri="{C3380CC4-5D6E-409C-BE32-E72D297353CC}">
              <c16:uniqueId val="{00000000-1B6E-4FDA-A7B9-34B2D0CF4EC7}"/>
            </c:ext>
          </c:extLst>
        </c:ser>
        <c:ser>
          <c:idx val="1"/>
          <c:order val="1"/>
          <c:tx>
            <c:strRef>
              <c:f>'3.3.'!$S$9</c:f>
              <c:strCache>
                <c:ptCount val="1"/>
                <c:pt idx="0">
                  <c:v>AA+</c:v>
                </c:pt>
              </c:strCache>
            </c:strRef>
          </c:tx>
          <c:spPr>
            <a:solidFill>
              <a:srgbClr val="00B050"/>
            </a:solidFill>
            <a:ln>
              <a:no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'3.3.'!$S$10:$S$30</c:f>
              <c:numCache>
                <c:formatCode>General</c:formatCode>
                <c:ptCount val="21"/>
                <c:pt idx="0">
                  <c:v>297</c:v>
                </c:pt>
                <c:pt idx="1">
                  <c:v>529</c:v>
                </c:pt>
                <c:pt idx="2">
                  <c:v>645</c:v>
                </c:pt>
                <c:pt idx="3">
                  <c:v>492</c:v>
                </c:pt>
                <c:pt idx="4">
                  <c:v>702</c:v>
                </c:pt>
                <c:pt idx="5">
                  <c:v>660</c:v>
                </c:pt>
                <c:pt idx="6">
                  <c:v>720</c:v>
                </c:pt>
                <c:pt idx="7">
                  <c:v>297</c:v>
                </c:pt>
                <c:pt idx="8">
                  <c:v>361</c:v>
                </c:pt>
                <c:pt idx="9">
                  <c:v>445</c:v>
                </c:pt>
                <c:pt idx="10">
                  <c:v>267</c:v>
                </c:pt>
                <c:pt idx="11">
                  <c:v>446</c:v>
                </c:pt>
                <c:pt idx="12">
                  <c:v>421</c:v>
                </c:pt>
                <c:pt idx="13">
                  <c:v>347</c:v>
                </c:pt>
                <c:pt idx="14">
                  <c:v>0</c:v>
                </c:pt>
                <c:pt idx="15">
                  <c:v>168</c:v>
                </c:pt>
                <c:pt idx="16">
                  <c:v>200</c:v>
                </c:pt>
                <c:pt idx="17">
                  <c:v>225</c:v>
                </c:pt>
                <c:pt idx="18">
                  <c:v>256</c:v>
                </c:pt>
                <c:pt idx="19">
                  <c:v>239</c:v>
                </c:pt>
                <c:pt idx="20">
                  <c:v>373</c:v>
                </c:pt>
              </c:numCache>
            </c:numRef>
          </c:val>
          <c:extLst>
            <c:ext xmlns:c16="http://schemas.microsoft.com/office/drawing/2014/chart" uri="{C3380CC4-5D6E-409C-BE32-E72D297353CC}">
              <c16:uniqueId val="{00000001-1B6E-4FDA-A7B9-34B2D0CF4EC7}"/>
            </c:ext>
          </c:extLst>
        </c:ser>
        <c:ser>
          <c:idx val="2"/>
          <c:order val="2"/>
          <c:tx>
            <c:strRef>
              <c:f>'3.3.'!$T$9</c:f>
              <c:strCache>
                <c:ptCount val="1"/>
                <c:pt idx="0">
                  <c:v>AA</c:v>
                </c:pt>
              </c:strCache>
            </c:strRef>
          </c:tx>
          <c:spPr>
            <a:solidFill>
              <a:srgbClr val="92D050"/>
            </a:solidFill>
            <a:ln>
              <a:no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'3.3.'!$T$10:$T$30</c:f>
              <c:numCache>
                <c:formatCode>General</c:formatCode>
                <c:ptCount val="21"/>
                <c:pt idx="0">
                  <c:v>196</c:v>
                </c:pt>
                <c:pt idx="1">
                  <c:v>407</c:v>
                </c:pt>
                <c:pt idx="2">
                  <c:v>378</c:v>
                </c:pt>
                <c:pt idx="3">
                  <c:v>379</c:v>
                </c:pt>
                <c:pt idx="4">
                  <c:v>482</c:v>
                </c:pt>
                <c:pt idx="5">
                  <c:v>504</c:v>
                </c:pt>
                <c:pt idx="6">
                  <c:v>759</c:v>
                </c:pt>
                <c:pt idx="7">
                  <c:v>196</c:v>
                </c:pt>
                <c:pt idx="8">
                  <c:v>310</c:v>
                </c:pt>
                <c:pt idx="9">
                  <c:v>242</c:v>
                </c:pt>
                <c:pt idx="10">
                  <c:v>223</c:v>
                </c:pt>
                <c:pt idx="11">
                  <c:v>348</c:v>
                </c:pt>
                <c:pt idx="12">
                  <c:v>326</c:v>
                </c:pt>
                <c:pt idx="13">
                  <c:v>573</c:v>
                </c:pt>
                <c:pt idx="14">
                  <c:v>0</c:v>
                </c:pt>
                <c:pt idx="15">
                  <c:v>97</c:v>
                </c:pt>
                <c:pt idx="16">
                  <c:v>136</c:v>
                </c:pt>
                <c:pt idx="17">
                  <c:v>156</c:v>
                </c:pt>
                <c:pt idx="18">
                  <c:v>134</c:v>
                </c:pt>
                <c:pt idx="19">
                  <c:v>178</c:v>
                </c:pt>
                <c:pt idx="20">
                  <c:v>186</c:v>
                </c:pt>
              </c:numCache>
            </c:numRef>
          </c:val>
          <c:extLst>
            <c:ext xmlns:c16="http://schemas.microsoft.com/office/drawing/2014/chart" uri="{C3380CC4-5D6E-409C-BE32-E72D297353CC}">
              <c16:uniqueId val="{00000002-1B6E-4FDA-A7B9-34B2D0CF4EC7}"/>
            </c:ext>
          </c:extLst>
        </c:ser>
        <c:ser>
          <c:idx val="3"/>
          <c:order val="3"/>
          <c:tx>
            <c:strRef>
              <c:f>'3.3.'!$U$9</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'3.3.'!$U$10:$U$30</c:f>
              <c:numCache>
                <c:formatCode>General</c:formatCode>
                <c:ptCount val="21"/>
                <c:pt idx="0">
                  <c:v>528</c:v>
                </c:pt>
                <c:pt idx="1">
                  <c:v>1562</c:v>
                </c:pt>
                <c:pt idx="2">
                  <c:v>2166</c:v>
                </c:pt>
                <c:pt idx="3">
                  <c:v>3621</c:v>
                </c:pt>
                <c:pt idx="4">
                  <c:v>5146</c:v>
                </c:pt>
                <c:pt idx="5">
                  <c:v>7903</c:v>
                </c:pt>
                <c:pt idx="6">
                  <c:v>13568</c:v>
                </c:pt>
                <c:pt idx="7">
                  <c:v>422</c:v>
                </c:pt>
                <c:pt idx="8">
                  <c:v>1238</c:v>
                </c:pt>
                <c:pt idx="9">
                  <c:v>1711</c:v>
                </c:pt>
                <c:pt idx="10">
                  <c:v>2920</c:v>
                </c:pt>
                <c:pt idx="11">
                  <c:v>3976</c:v>
                </c:pt>
                <c:pt idx="12">
                  <c:v>6195</c:v>
                </c:pt>
                <c:pt idx="13">
                  <c:v>10916</c:v>
                </c:pt>
                <c:pt idx="14">
                  <c:v>106</c:v>
                </c:pt>
                <c:pt idx="15">
                  <c:v>324</c:v>
                </c:pt>
                <c:pt idx="16">
                  <c:v>455</c:v>
                </c:pt>
                <c:pt idx="17">
                  <c:v>701</c:v>
                </c:pt>
                <c:pt idx="18">
                  <c:v>1170</c:v>
                </c:pt>
                <c:pt idx="19">
                  <c:v>1708</c:v>
                </c:pt>
                <c:pt idx="20">
                  <c:v>2652</c:v>
                </c:pt>
              </c:numCache>
            </c:numRef>
          </c:val>
          <c:extLst>
            <c:ext xmlns:c16="http://schemas.microsoft.com/office/drawing/2014/chart" uri="{C3380CC4-5D6E-409C-BE32-E72D297353CC}">
              <c16:uniqueId val="{00000003-1B6E-4FDA-A7B9-34B2D0CF4EC7}"/>
            </c:ext>
          </c:extLst>
        </c:ser>
        <c:ser>
          <c:idx val="4"/>
          <c:order val="4"/>
          <c:tx>
            <c:strRef>
              <c:f>'3.3.'!$V$9</c:f>
              <c:strCache>
                <c:ptCount val="1"/>
                <c:pt idx="0">
                  <c:v>CC</c:v>
                </c:pt>
              </c:strCache>
            </c:strRef>
          </c:tx>
          <c:spPr>
            <a:solidFill>
              <a:srgbClr val="FFFF00"/>
            </a:solidFill>
            <a:ln>
              <a:solidFill>
                <a:sysClr val="windowText" lastClr="000000">
                  <a:lumMod val="100000"/>
                </a:sysClr>
              </a:solid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'3.3.'!$V$10:$V$30</c:f>
              <c:numCache>
                <c:formatCode>General</c:formatCode>
                <c:ptCount val="21"/>
                <c:pt idx="0">
                  <c:v>26001</c:v>
                </c:pt>
                <c:pt idx="1">
                  <c:v>28273</c:v>
                </c:pt>
                <c:pt idx="2">
                  <c:v>30787</c:v>
                </c:pt>
                <c:pt idx="3">
                  <c:v>33541</c:v>
                </c:pt>
                <c:pt idx="4">
                  <c:v>40449</c:v>
                </c:pt>
                <c:pt idx="5">
                  <c:v>27928</c:v>
                </c:pt>
                <c:pt idx="6">
                  <c:v>20808</c:v>
                </c:pt>
                <c:pt idx="7">
                  <c:v>16688</c:v>
                </c:pt>
                <c:pt idx="8">
                  <c:v>18902</c:v>
                </c:pt>
                <c:pt idx="9">
                  <c:v>21392</c:v>
                </c:pt>
                <c:pt idx="10">
                  <c:v>23659</c:v>
                </c:pt>
                <c:pt idx="11">
                  <c:v>30363</c:v>
                </c:pt>
                <c:pt idx="12">
                  <c:v>19441</c:v>
                </c:pt>
                <c:pt idx="13">
                  <c:v>14302</c:v>
                </c:pt>
                <c:pt idx="14">
                  <c:v>9313</c:v>
                </c:pt>
                <c:pt idx="15">
                  <c:v>9371</c:v>
                </c:pt>
                <c:pt idx="16">
                  <c:v>9395</c:v>
                </c:pt>
                <c:pt idx="17">
                  <c:v>9882</c:v>
                </c:pt>
                <c:pt idx="18">
                  <c:v>10086</c:v>
                </c:pt>
                <c:pt idx="19">
                  <c:v>8487</c:v>
                </c:pt>
                <c:pt idx="20">
                  <c:v>6506</c:v>
                </c:pt>
              </c:numCache>
            </c:numRef>
          </c:val>
          <c:extLst>
            <c:ext xmlns:c16="http://schemas.microsoft.com/office/drawing/2014/chart" uri="{C3380CC4-5D6E-409C-BE32-E72D297353CC}">
              <c16:uniqueId val="{00000004-1B6E-4FDA-A7B9-34B2D0CF4EC7}"/>
            </c:ext>
          </c:extLst>
        </c:ser>
        <c:ser>
          <c:idx val="5"/>
          <c:order val="5"/>
          <c:tx>
            <c:strRef>
              <c:f>'3.3.'!$W$9</c:f>
              <c:strCache>
                <c:ptCount val="1"/>
                <c:pt idx="0">
                  <c:v>DD</c:v>
                </c:pt>
              </c:strCache>
            </c:strRef>
          </c:tx>
          <c:spPr>
            <a:solidFill>
              <a:schemeClr val="accent4">
                <a:lumMod val="60000"/>
                <a:lumOff val="40000"/>
              </a:schemeClr>
            </a:solidFill>
            <a:ln>
              <a:solidFill>
                <a:sysClr val="windowText" lastClr="000000">
                  <a:lumMod val="100000"/>
                </a:sysClr>
              </a:solid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'3.3.'!$W$10:$W$30</c:f>
              <c:numCache>
                <c:formatCode>General</c:formatCode>
                <c:ptCount val="21"/>
                <c:pt idx="0">
                  <c:v>17698</c:v>
                </c:pt>
                <c:pt idx="1">
                  <c:v>18684</c:v>
                </c:pt>
                <c:pt idx="2">
                  <c:v>18515</c:v>
                </c:pt>
                <c:pt idx="3">
                  <c:v>17186</c:v>
                </c:pt>
                <c:pt idx="4">
                  <c:v>15936</c:v>
                </c:pt>
                <c:pt idx="5">
                  <c:v>15868</c:v>
                </c:pt>
                <c:pt idx="6">
                  <c:v>12134</c:v>
                </c:pt>
                <c:pt idx="7">
                  <c:v>12009</c:v>
                </c:pt>
                <c:pt idx="8">
                  <c:v>12978</c:v>
                </c:pt>
                <c:pt idx="9">
                  <c:v>13201</c:v>
                </c:pt>
                <c:pt idx="10">
                  <c:v>12588</c:v>
                </c:pt>
                <c:pt idx="11">
                  <c:v>12390</c:v>
                </c:pt>
                <c:pt idx="12">
                  <c:v>11067</c:v>
                </c:pt>
                <c:pt idx="13">
                  <c:v>8085</c:v>
                </c:pt>
                <c:pt idx="14">
                  <c:v>5689</c:v>
                </c:pt>
                <c:pt idx="15">
                  <c:v>5706</c:v>
                </c:pt>
                <c:pt idx="16">
                  <c:v>5314</c:v>
                </c:pt>
                <c:pt idx="17">
                  <c:v>4598</c:v>
                </c:pt>
                <c:pt idx="18">
                  <c:v>3546</c:v>
                </c:pt>
                <c:pt idx="19">
                  <c:v>4801</c:v>
                </c:pt>
                <c:pt idx="20">
                  <c:v>4049</c:v>
                </c:pt>
              </c:numCache>
            </c:numRef>
          </c:val>
          <c:extLst>
            <c:ext xmlns:c16="http://schemas.microsoft.com/office/drawing/2014/chart" uri="{C3380CC4-5D6E-409C-BE32-E72D297353CC}">
              <c16:uniqueId val="{00000005-1B6E-4FDA-A7B9-34B2D0CF4EC7}"/>
            </c:ext>
          </c:extLst>
        </c:ser>
        <c:ser>
          <c:idx val="6"/>
          <c:order val="6"/>
          <c:tx>
            <c:strRef>
              <c:f>'3.3.'!$X$9</c:f>
              <c:strCache>
                <c:ptCount val="1"/>
                <c:pt idx="0">
                  <c:v>EE</c:v>
                </c:pt>
              </c:strCache>
            </c:strRef>
          </c:tx>
          <c:spPr>
            <a:solidFill>
              <a:srgbClr val="FFAA56"/>
            </a:solidFill>
            <a:ln>
              <a:solidFill>
                <a:sysClr val="windowText" lastClr="000000">
                  <a:lumMod val="100000"/>
                </a:sysClr>
              </a:solid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'3.3.'!$X$10:$X$30</c:f>
              <c:numCache>
                <c:formatCode>General</c:formatCode>
                <c:ptCount val="21"/>
                <c:pt idx="0">
                  <c:v>18437</c:v>
                </c:pt>
                <c:pt idx="1">
                  <c:v>20208</c:v>
                </c:pt>
                <c:pt idx="2">
                  <c:v>19889</c:v>
                </c:pt>
                <c:pt idx="3">
                  <c:v>18189</c:v>
                </c:pt>
                <c:pt idx="4">
                  <c:v>16089</c:v>
                </c:pt>
                <c:pt idx="5">
                  <c:v>16932</c:v>
                </c:pt>
                <c:pt idx="6">
                  <c:v>12997</c:v>
                </c:pt>
                <c:pt idx="7">
                  <c:v>12157</c:v>
                </c:pt>
                <c:pt idx="8">
                  <c:v>13917</c:v>
                </c:pt>
                <c:pt idx="9">
                  <c:v>14324</c:v>
                </c:pt>
                <c:pt idx="10">
                  <c:v>13538</c:v>
                </c:pt>
                <c:pt idx="11">
                  <c:v>12459</c:v>
                </c:pt>
                <c:pt idx="12">
                  <c:v>12359</c:v>
                </c:pt>
                <c:pt idx="13">
                  <c:v>8980</c:v>
                </c:pt>
                <c:pt idx="14">
                  <c:v>6280</c:v>
                </c:pt>
                <c:pt idx="15">
                  <c:v>6291</c:v>
                </c:pt>
                <c:pt idx="16">
                  <c:v>5565</c:v>
                </c:pt>
                <c:pt idx="17">
                  <c:v>4651</c:v>
                </c:pt>
                <c:pt idx="18">
                  <c:v>3630</c:v>
                </c:pt>
                <c:pt idx="19">
                  <c:v>4573</c:v>
                </c:pt>
                <c:pt idx="20">
                  <c:v>4017</c:v>
                </c:pt>
              </c:numCache>
            </c:numRef>
          </c:val>
          <c:extLst>
            <c:ext xmlns:c16="http://schemas.microsoft.com/office/drawing/2014/chart" uri="{C3380CC4-5D6E-409C-BE32-E72D297353CC}">
              <c16:uniqueId val="{00000006-1B6E-4FDA-A7B9-34B2D0CF4EC7}"/>
            </c:ext>
          </c:extLst>
        </c:ser>
        <c:ser>
          <c:idx val="7"/>
          <c:order val="7"/>
          <c:tx>
            <c:strRef>
              <c:f>'3.3.'!$Y$9</c:f>
              <c:strCache>
                <c:ptCount val="1"/>
                <c:pt idx="0">
                  <c:v>FF</c:v>
                </c:pt>
              </c:strCache>
            </c:strRef>
          </c:tx>
          <c:spPr>
            <a:solidFill>
              <a:srgbClr val="B97E00"/>
            </a:solidFill>
            <a:ln>
              <a:solidFill>
                <a:sysClr val="windowText" lastClr="000000">
                  <a:lumMod val="100000"/>
                </a:sysClr>
              </a:solid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'3.3.'!$Y$10:$Y$30</c:f>
              <c:numCache>
                <c:formatCode>General</c:formatCode>
                <c:ptCount val="21"/>
                <c:pt idx="0">
                  <c:v>18014</c:v>
                </c:pt>
                <c:pt idx="1">
                  <c:v>18807</c:v>
                </c:pt>
                <c:pt idx="2">
                  <c:v>19349</c:v>
                </c:pt>
                <c:pt idx="3">
                  <c:v>17682</c:v>
                </c:pt>
                <c:pt idx="4">
                  <c:v>15361</c:v>
                </c:pt>
                <c:pt idx="5">
                  <c:v>16798</c:v>
                </c:pt>
                <c:pt idx="6">
                  <c:v>13430</c:v>
                </c:pt>
                <c:pt idx="7">
                  <c:v>11456</c:v>
                </c:pt>
                <c:pt idx="8">
                  <c:v>12649</c:v>
                </c:pt>
                <c:pt idx="9">
                  <c:v>13697</c:v>
                </c:pt>
                <c:pt idx="10">
                  <c:v>12987</c:v>
                </c:pt>
                <c:pt idx="11">
                  <c:v>12039</c:v>
                </c:pt>
                <c:pt idx="12">
                  <c:v>12262</c:v>
                </c:pt>
                <c:pt idx="13">
                  <c:v>9169</c:v>
                </c:pt>
                <c:pt idx="14">
                  <c:v>6558</c:v>
                </c:pt>
                <c:pt idx="15">
                  <c:v>6158</c:v>
                </c:pt>
                <c:pt idx="16">
                  <c:v>5652</c:v>
                </c:pt>
                <c:pt idx="17">
                  <c:v>4695</c:v>
                </c:pt>
                <c:pt idx="18">
                  <c:v>3322</c:v>
                </c:pt>
                <c:pt idx="19">
                  <c:v>4536</c:v>
                </c:pt>
                <c:pt idx="20">
                  <c:v>4261</c:v>
                </c:pt>
              </c:numCache>
            </c:numRef>
          </c:val>
          <c:extLst>
            <c:ext xmlns:c16="http://schemas.microsoft.com/office/drawing/2014/chart" uri="{C3380CC4-5D6E-409C-BE32-E72D297353CC}">
              <c16:uniqueId val="{00000007-1B6E-4FDA-A7B9-34B2D0CF4EC7}"/>
            </c:ext>
          </c:extLst>
        </c:ser>
        <c:ser>
          <c:idx val="8"/>
          <c:order val="8"/>
          <c:tx>
            <c:strRef>
              <c:f>'3.3.'!$Z$9</c:f>
              <c:strCache>
                <c:ptCount val="1"/>
                <c:pt idx="0">
                  <c:v>GG</c:v>
                </c:pt>
              </c:strCache>
            </c:strRef>
          </c:tx>
          <c:spPr>
            <a:solidFill>
              <a:srgbClr val="FF8A8A"/>
            </a:solidFill>
            <a:ln>
              <a:solidFill>
                <a:sysClr val="windowText" lastClr="000000">
                  <a:lumMod val="100000"/>
                </a:sysClr>
              </a:solid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'3.3.'!$Z$10:$Z$30</c:f>
              <c:numCache>
                <c:formatCode>General</c:formatCode>
                <c:ptCount val="21"/>
                <c:pt idx="0">
                  <c:v>16121</c:v>
                </c:pt>
                <c:pt idx="1">
                  <c:v>17749</c:v>
                </c:pt>
                <c:pt idx="2">
                  <c:v>18383</c:v>
                </c:pt>
                <c:pt idx="3">
                  <c:v>16959</c:v>
                </c:pt>
                <c:pt idx="4">
                  <c:v>14487</c:v>
                </c:pt>
                <c:pt idx="5">
                  <c:v>16235</c:v>
                </c:pt>
                <c:pt idx="6">
                  <c:v>13457</c:v>
                </c:pt>
                <c:pt idx="7">
                  <c:v>10886</c:v>
                </c:pt>
                <c:pt idx="8">
                  <c:v>12560</c:v>
                </c:pt>
                <c:pt idx="9">
                  <c:v>13457</c:v>
                </c:pt>
                <c:pt idx="10">
                  <c:v>13000</c:v>
                </c:pt>
                <c:pt idx="11">
                  <c:v>11751</c:v>
                </c:pt>
                <c:pt idx="12">
                  <c:v>12457</c:v>
                </c:pt>
                <c:pt idx="13">
                  <c:v>9831</c:v>
                </c:pt>
                <c:pt idx="14">
                  <c:v>5235</c:v>
                </c:pt>
                <c:pt idx="15">
                  <c:v>5189</c:v>
                </c:pt>
                <c:pt idx="16">
                  <c:v>4926</c:v>
                </c:pt>
                <c:pt idx="17">
                  <c:v>3959</c:v>
                </c:pt>
                <c:pt idx="18">
                  <c:v>2736</c:v>
                </c:pt>
                <c:pt idx="19">
                  <c:v>3778</c:v>
                </c:pt>
                <c:pt idx="20">
                  <c:v>3626</c:v>
                </c:pt>
              </c:numCache>
            </c:numRef>
          </c:val>
          <c:extLst>
            <c:ext xmlns:c16="http://schemas.microsoft.com/office/drawing/2014/chart" uri="{C3380CC4-5D6E-409C-BE32-E72D297353CC}">
              <c16:uniqueId val="{00000008-1B6E-4FDA-A7B9-34B2D0CF4EC7}"/>
            </c:ext>
          </c:extLst>
        </c:ser>
        <c:ser>
          <c:idx val="9"/>
          <c:order val="9"/>
          <c:tx>
            <c:strRef>
              <c:f>'3.3.'!$AA$9</c:f>
              <c:strCache>
                <c:ptCount val="1"/>
                <c:pt idx="0">
                  <c:v>HH</c:v>
                </c:pt>
              </c:strCache>
            </c:strRef>
          </c:tx>
          <c:spPr>
            <a:solidFill>
              <a:srgbClr val="FF5050"/>
            </a:solidFill>
            <a:ln>
              <a:solidFill>
                <a:sysClr val="windowText" lastClr="000000">
                  <a:lumMod val="100000"/>
                </a:sysClr>
              </a:solid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'3.3.'!$AA$10:$AA$30</c:f>
              <c:numCache>
                <c:formatCode>General</c:formatCode>
                <c:ptCount val="21"/>
                <c:pt idx="0">
                  <c:v>20419</c:v>
                </c:pt>
                <c:pt idx="1">
                  <c:v>21671</c:v>
                </c:pt>
                <c:pt idx="2">
                  <c:v>22674</c:v>
                </c:pt>
                <c:pt idx="3">
                  <c:v>21812</c:v>
                </c:pt>
                <c:pt idx="4">
                  <c:v>18110</c:v>
                </c:pt>
                <c:pt idx="5">
                  <c:v>21273</c:v>
                </c:pt>
                <c:pt idx="6">
                  <c:v>17517</c:v>
                </c:pt>
                <c:pt idx="7">
                  <c:v>16019</c:v>
                </c:pt>
                <c:pt idx="8">
                  <c:v>17506</c:v>
                </c:pt>
                <c:pt idx="9">
                  <c:v>18653</c:v>
                </c:pt>
                <c:pt idx="10">
                  <c:v>18406</c:v>
                </c:pt>
                <c:pt idx="11">
                  <c:v>16014</c:v>
                </c:pt>
                <c:pt idx="12">
                  <c:v>18071</c:v>
                </c:pt>
                <c:pt idx="13">
                  <c:v>14448</c:v>
                </c:pt>
                <c:pt idx="14">
                  <c:v>4400</c:v>
                </c:pt>
                <c:pt idx="15">
                  <c:v>4165</c:v>
                </c:pt>
                <c:pt idx="16">
                  <c:v>4021</c:v>
                </c:pt>
                <c:pt idx="17">
                  <c:v>3406</c:v>
                </c:pt>
                <c:pt idx="18">
                  <c:v>2096</c:v>
                </c:pt>
                <c:pt idx="19">
                  <c:v>3202</c:v>
                </c:pt>
                <c:pt idx="20">
                  <c:v>3069</c:v>
                </c:pt>
              </c:numCache>
            </c:numRef>
          </c:val>
          <c:extLst>
            <c:ext xmlns:c16="http://schemas.microsoft.com/office/drawing/2014/chart" uri="{C3380CC4-5D6E-409C-BE32-E72D297353CC}">
              <c16:uniqueId val="{00000009-1B6E-4FDA-A7B9-34B2D0CF4EC7}"/>
            </c:ext>
          </c:extLst>
        </c:ser>
        <c:ser>
          <c:idx val="10"/>
          <c:order val="10"/>
          <c:tx>
            <c:strRef>
              <c:f>'3.3.'!$AB$9</c:f>
              <c:strCache>
                <c:ptCount val="1"/>
                <c:pt idx="0">
                  <c:v>II</c:v>
                </c:pt>
              </c:strCache>
            </c:strRef>
          </c:tx>
          <c:spPr>
            <a:solidFill>
              <a:srgbClr val="A30000"/>
            </a:solidFill>
            <a:ln>
              <a:solidFill>
                <a:sysClr val="windowText" lastClr="000000">
                  <a:lumMod val="100000"/>
                </a:sysClr>
              </a:solid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'3.3.'!$AB$10:$AB$30</c:f>
              <c:numCache>
                <c:formatCode>General</c:formatCode>
                <c:ptCount val="21"/>
                <c:pt idx="0">
                  <c:v>15345</c:v>
                </c:pt>
                <c:pt idx="1">
                  <c:v>16248</c:v>
                </c:pt>
                <c:pt idx="2">
                  <c:v>17209</c:v>
                </c:pt>
                <c:pt idx="3">
                  <c:v>16186</c:v>
                </c:pt>
                <c:pt idx="4">
                  <c:v>13661</c:v>
                </c:pt>
                <c:pt idx="5">
                  <c:v>15784</c:v>
                </c:pt>
                <c:pt idx="6">
                  <c:v>13210</c:v>
                </c:pt>
                <c:pt idx="7">
                  <c:v>13222</c:v>
                </c:pt>
                <c:pt idx="8">
                  <c:v>14309</c:v>
                </c:pt>
                <c:pt idx="9">
                  <c:v>15297</c:v>
                </c:pt>
                <c:pt idx="10">
                  <c:v>14622</c:v>
                </c:pt>
                <c:pt idx="11">
                  <c:v>12614</c:v>
                </c:pt>
                <c:pt idx="12">
                  <c:v>14263</c:v>
                </c:pt>
                <c:pt idx="13">
                  <c:v>11756</c:v>
                </c:pt>
                <c:pt idx="14">
                  <c:v>2123</c:v>
                </c:pt>
                <c:pt idx="15">
                  <c:v>1939</c:v>
                </c:pt>
                <c:pt idx="16">
                  <c:v>1912</c:v>
                </c:pt>
                <c:pt idx="17">
                  <c:v>1564</c:v>
                </c:pt>
                <c:pt idx="18">
                  <c:v>1047</c:v>
                </c:pt>
                <c:pt idx="19">
                  <c:v>1521</c:v>
                </c:pt>
                <c:pt idx="20">
                  <c:v>1454</c:v>
                </c:pt>
              </c:numCache>
            </c:numRef>
          </c:val>
          <c:extLst>
            <c:ext xmlns:c16="http://schemas.microsoft.com/office/drawing/2014/chart" uri="{C3380CC4-5D6E-409C-BE32-E72D297353CC}">
              <c16:uniqueId val="{0000000A-1B6E-4FDA-A7B9-34B2D0CF4EC7}"/>
            </c:ext>
          </c:extLst>
        </c:ser>
        <c:ser>
          <c:idx val="11"/>
          <c:order val="11"/>
          <c:tx>
            <c:strRef>
              <c:f>'3.3.'!$AC$9</c:f>
              <c:strCache>
                <c:ptCount val="1"/>
                <c:pt idx="0">
                  <c:v>JJ</c:v>
                </c:pt>
              </c:strCache>
            </c:strRef>
          </c:tx>
          <c:spPr>
            <a:solidFill>
              <a:schemeClr val="tx1"/>
            </a:solidFill>
            <a:ln>
              <a:solidFill>
                <a:sysClr val="windowText" lastClr="000000">
                  <a:lumMod val="100000"/>
                </a:sysClr>
              </a:solidFill>
            </a:ln>
            <a:effectLst/>
          </c:spPr>
          <c:invertIfNegative val="0"/>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'3.3.'!$AC$10:$AC$30</c:f>
              <c:numCache>
                <c:formatCode>General</c:formatCode>
                <c:ptCount val="21"/>
                <c:pt idx="0">
                  <c:v>7822</c:v>
                </c:pt>
                <c:pt idx="1">
                  <c:v>8313</c:v>
                </c:pt>
                <c:pt idx="2">
                  <c:v>8756</c:v>
                </c:pt>
                <c:pt idx="3">
                  <c:v>8126</c:v>
                </c:pt>
                <c:pt idx="4">
                  <c:v>6764</c:v>
                </c:pt>
                <c:pt idx="5">
                  <c:v>7755</c:v>
                </c:pt>
                <c:pt idx="6">
                  <c:v>6726</c:v>
                </c:pt>
                <c:pt idx="7">
                  <c:v>6457</c:v>
                </c:pt>
                <c:pt idx="8">
                  <c:v>6901</c:v>
                </c:pt>
                <c:pt idx="9">
                  <c:v>7343</c:v>
                </c:pt>
                <c:pt idx="10">
                  <c:v>6957</c:v>
                </c:pt>
                <c:pt idx="11">
                  <c:v>6024</c:v>
                </c:pt>
                <c:pt idx="12">
                  <c:v>6723</c:v>
                </c:pt>
                <c:pt idx="13">
                  <c:v>5858</c:v>
                </c:pt>
                <c:pt idx="14">
                  <c:v>1365</c:v>
                </c:pt>
                <c:pt idx="15">
                  <c:v>1412</c:v>
                </c:pt>
                <c:pt idx="16">
                  <c:v>1413</c:v>
                </c:pt>
                <c:pt idx="17">
                  <c:v>1169</c:v>
                </c:pt>
                <c:pt idx="18">
                  <c:v>740</c:v>
                </c:pt>
                <c:pt idx="19">
                  <c:v>1032</c:v>
                </c:pt>
                <c:pt idx="20">
                  <c:v>868</c:v>
                </c:pt>
              </c:numCache>
            </c:numRef>
          </c:val>
          <c:extLst>
            <c:ext xmlns:c16="http://schemas.microsoft.com/office/drawing/2014/chart" uri="{C3380CC4-5D6E-409C-BE32-E72D297353CC}">
              <c16:uniqueId val="{0000000B-1B6E-4FDA-A7B9-34B2D0CF4EC7}"/>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'3.3.'!$AE$9</c:f>
              <c:strCache>
                <c:ptCount val="1"/>
                <c:pt idx="0">
                  <c:v>A legalább CC besorolású tanúsítványok aránya (jobb skála)</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7"/>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1B6E-4FDA-A7B9-34B2D0CF4EC7}"/>
              </c:ext>
            </c:extLst>
          </c:dPt>
          <c:dPt>
            <c:idx val="14"/>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1B6E-4FDA-A7B9-34B2D0CF4EC7}"/>
              </c:ext>
            </c:extLst>
          </c:dPt>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'3.3.'!$AE$10:$AE$30</c:f>
              <c:numCache>
                <c:formatCode>0.0</c:formatCode>
                <c:ptCount val="21"/>
                <c:pt idx="0">
                  <c:v>19.311151270330605</c:v>
                </c:pt>
                <c:pt idx="1">
                  <c:v>20.324777370350969</c:v>
                </c:pt>
                <c:pt idx="2">
                  <c:v>21.60749401571934</c:v>
                </c:pt>
                <c:pt idx="3">
                  <c:v>24.851339721896899</c:v>
                </c:pt>
                <c:pt idx="4">
                  <c:v>32.123277021774257</c:v>
                </c:pt>
                <c:pt idx="5">
                  <c:v>25.295388562554859</c:v>
                </c:pt>
                <c:pt idx="6">
                  <c:v>28.915672222840161</c:v>
                </c:pt>
                <c:pt idx="7">
                  <c:v>17.823583509936423</c:v>
                </c:pt>
                <c:pt idx="8">
                  <c:v>18.77001234280808</c:v>
                </c:pt>
                <c:pt idx="9">
                  <c:v>19.987327630767179</c:v>
                </c:pt>
                <c:pt idx="10">
                  <c:v>22.884080785075529</c:v>
                </c:pt>
                <c:pt idx="11">
                  <c:v>29.93867920560551</c:v>
                </c:pt>
                <c:pt idx="12">
                  <c:v>23.478825532213623</c:v>
                </c:pt>
                <c:pt idx="13">
                  <c:v>28.028270193750132</c:v>
                </c:pt>
                <c:pt idx="14">
                  <c:v>22.934573522608293</c:v>
                </c:pt>
                <c:pt idx="15">
                  <c:v>24.57349562496945</c:v>
                </c:pt>
                <c:pt idx="16">
                  <c:v>26.562300808240487</c:v>
                </c:pt>
                <c:pt idx="17">
                  <c:v>31.541330903499532</c:v>
                </c:pt>
                <c:pt idx="18">
                  <c:v>41.065280264426384</c:v>
                </c:pt>
                <c:pt idx="19">
                  <c:v>31.356875146404313</c:v>
                </c:pt>
                <c:pt idx="20">
                  <c:v>31.607280184568058</c:v>
                </c:pt>
              </c:numCache>
            </c:numRef>
          </c:val>
          <c:smooth val="0"/>
          <c:extLst>
            <c:ext xmlns:c16="http://schemas.microsoft.com/office/drawing/2014/chart" uri="{C3380CC4-5D6E-409C-BE32-E72D297353CC}">
              <c16:uniqueId val="{00000010-1B6E-4FDA-A7B9-34B2D0CF4EC7}"/>
            </c:ext>
          </c:extLst>
        </c:ser>
        <c:ser>
          <c:idx val="13"/>
          <c:order val="13"/>
          <c:tx>
            <c:strRef>
              <c:f>'3.3.'!$AF$9</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7"/>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1B6E-4FDA-A7B9-34B2D0CF4EC7}"/>
              </c:ext>
            </c:extLst>
          </c:dPt>
          <c:dPt>
            <c:idx val="14"/>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1B6E-4FDA-A7B9-34B2D0CF4EC7}"/>
              </c:ext>
            </c:extLst>
          </c:dPt>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'3.3.'!$AF$10:$AF$30</c:f>
              <c:numCache>
                <c:formatCode>0.0</c:formatCode>
                <c:ptCount val="21"/>
                <c:pt idx="0">
                  <c:v>0.88444775167428513</c:v>
                </c:pt>
                <c:pt idx="1">
                  <c:v>1.8118124672603457</c:v>
                </c:pt>
                <c:pt idx="2">
                  <c:v>2.2649167226874916</c:v>
                </c:pt>
                <c:pt idx="3">
                  <c:v>3.1485567497266205</c:v>
                </c:pt>
                <c:pt idx="4">
                  <c:v>4.7793844261020642</c:v>
                </c:pt>
                <c:pt idx="5">
                  <c:v>6.4391330767672672</c:v>
                </c:pt>
                <c:pt idx="6">
                  <c:v>12.383804998967156</c:v>
                </c:pt>
                <c:pt idx="7">
                  <c:v>1.1415890279499381</c:v>
                </c:pt>
                <c:pt idx="8">
                  <c:v>1.8639429010965423</c:v>
                </c:pt>
                <c:pt idx="9">
                  <c:v>2.1526353525753255</c:v>
                </c:pt>
                <c:pt idx="10">
                  <c:v>3.0738185350169136</c:v>
                </c:pt>
                <c:pt idx="11">
                  <c:v>4.3984421658269053</c:v>
                </c:pt>
                <c:pt idx="12">
                  <c:v>6.4190315730356797</c:v>
                </c:pt>
                <c:pt idx="13">
                  <c:v>12.91914048469226</c:v>
                </c:pt>
                <c:pt idx="14">
                  <c:v>0.25810221821812074</c:v>
                </c:pt>
                <c:pt idx="15">
                  <c:v>1.669355232927604</c:v>
                </c:pt>
                <c:pt idx="16">
                  <c:v>2.6082965758139771</c:v>
                </c:pt>
                <c:pt idx="17">
                  <c:v>3.4027164782596313</c:v>
                </c:pt>
                <c:pt idx="18">
                  <c:v>6.3386585869714924</c:v>
                </c:pt>
                <c:pt idx="19">
                  <c:v>6.506207542750059</c:v>
                </c:pt>
                <c:pt idx="20">
                  <c:v>10.760061522686492</c:v>
                </c:pt>
              </c:numCache>
            </c:numRef>
          </c:val>
          <c:smooth val="0"/>
          <c:extLst>
            <c:ext xmlns:c16="http://schemas.microsoft.com/office/drawing/2014/chart" uri="{C3380CC4-5D6E-409C-BE32-E72D297353CC}">
              <c16:uniqueId val="{00000015-1B6E-4FDA-A7B9-34B2D0CF4EC7}"/>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25592629921207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791751855153878"/>
              <c:y val="1.0175504526854947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no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'3.3.'!$R$9</c:f>
              <c:strCache>
                <c:ptCount val="1"/>
                <c:pt idx="0">
                  <c:v>AA++</c:v>
                </c:pt>
              </c:strCache>
            </c:strRef>
          </c:tx>
          <c:spPr>
            <a:solidFill>
              <a:schemeClr val="accent6">
                <a:lumMod val="75000"/>
              </a:schemeClr>
            </a:solidFill>
            <a:ln>
              <a:no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'3.3.'!$R$10:$R$30</c:f>
              <c:numCache>
                <c:formatCode>General</c:formatCode>
                <c:ptCount val="21"/>
                <c:pt idx="0">
                  <c:v>227</c:v>
                </c:pt>
                <c:pt idx="1">
                  <c:v>269</c:v>
                </c:pt>
                <c:pt idx="2">
                  <c:v>416</c:v>
                </c:pt>
                <c:pt idx="3">
                  <c:v>374</c:v>
                </c:pt>
                <c:pt idx="4">
                  <c:v>740</c:v>
                </c:pt>
                <c:pt idx="5">
                  <c:v>470</c:v>
                </c:pt>
                <c:pt idx="6">
                  <c:v>540</c:v>
                </c:pt>
                <c:pt idx="7">
                  <c:v>227</c:v>
                </c:pt>
                <c:pt idx="8">
                  <c:v>175</c:v>
                </c:pt>
                <c:pt idx="9">
                  <c:v>184</c:v>
                </c:pt>
                <c:pt idx="10">
                  <c:v>261</c:v>
                </c:pt>
                <c:pt idx="11">
                  <c:v>459</c:v>
                </c:pt>
                <c:pt idx="12">
                  <c:v>373</c:v>
                </c:pt>
                <c:pt idx="13">
                  <c:v>393</c:v>
                </c:pt>
                <c:pt idx="14">
                  <c:v>0</c:v>
                </c:pt>
                <c:pt idx="15">
                  <c:v>94</c:v>
                </c:pt>
                <c:pt idx="16">
                  <c:v>232</c:v>
                </c:pt>
                <c:pt idx="17">
                  <c:v>113</c:v>
                </c:pt>
                <c:pt idx="18">
                  <c:v>281</c:v>
                </c:pt>
                <c:pt idx="19">
                  <c:v>97</c:v>
                </c:pt>
                <c:pt idx="20">
                  <c:v>147</c:v>
                </c:pt>
              </c:numCache>
            </c:numRef>
          </c:val>
          <c:extLst>
            <c:ext xmlns:c16="http://schemas.microsoft.com/office/drawing/2014/chart" uri="{C3380CC4-5D6E-409C-BE32-E72D297353CC}">
              <c16:uniqueId val="{00000000-3F88-4011-AB60-8CC1C4085851}"/>
            </c:ext>
          </c:extLst>
        </c:ser>
        <c:ser>
          <c:idx val="1"/>
          <c:order val="1"/>
          <c:tx>
            <c:strRef>
              <c:f>'3.3.'!$S$9</c:f>
              <c:strCache>
                <c:ptCount val="1"/>
                <c:pt idx="0">
                  <c:v>AA+</c:v>
                </c:pt>
              </c:strCache>
            </c:strRef>
          </c:tx>
          <c:spPr>
            <a:solidFill>
              <a:srgbClr val="00B050"/>
            </a:solidFill>
            <a:ln>
              <a:no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'3.3.'!$S$10:$S$30</c:f>
              <c:numCache>
                <c:formatCode>General</c:formatCode>
                <c:ptCount val="21"/>
                <c:pt idx="0">
                  <c:v>297</c:v>
                </c:pt>
                <c:pt idx="1">
                  <c:v>529</c:v>
                </c:pt>
                <c:pt idx="2">
                  <c:v>645</c:v>
                </c:pt>
                <c:pt idx="3">
                  <c:v>492</c:v>
                </c:pt>
                <c:pt idx="4">
                  <c:v>702</c:v>
                </c:pt>
                <c:pt idx="5">
                  <c:v>660</c:v>
                </c:pt>
                <c:pt idx="6">
                  <c:v>720</c:v>
                </c:pt>
                <c:pt idx="7">
                  <c:v>297</c:v>
                </c:pt>
                <c:pt idx="8">
                  <c:v>361</c:v>
                </c:pt>
                <c:pt idx="9">
                  <c:v>445</c:v>
                </c:pt>
                <c:pt idx="10">
                  <c:v>267</c:v>
                </c:pt>
                <c:pt idx="11">
                  <c:v>446</c:v>
                </c:pt>
                <c:pt idx="12">
                  <c:v>421</c:v>
                </c:pt>
                <c:pt idx="13">
                  <c:v>347</c:v>
                </c:pt>
                <c:pt idx="14">
                  <c:v>0</c:v>
                </c:pt>
                <c:pt idx="15">
                  <c:v>168</c:v>
                </c:pt>
                <c:pt idx="16">
                  <c:v>200</c:v>
                </c:pt>
                <c:pt idx="17">
                  <c:v>225</c:v>
                </c:pt>
                <c:pt idx="18">
                  <c:v>256</c:v>
                </c:pt>
                <c:pt idx="19">
                  <c:v>239</c:v>
                </c:pt>
                <c:pt idx="20">
                  <c:v>373</c:v>
                </c:pt>
              </c:numCache>
            </c:numRef>
          </c:val>
          <c:extLst>
            <c:ext xmlns:c16="http://schemas.microsoft.com/office/drawing/2014/chart" uri="{C3380CC4-5D6E-409C-BE32-E72D297353CC}">
              <c16:uniqueId val="{00000001-3F88-4011-AB60-8CC1C4085851}"/>
            </c:ext>
          </c:extLst>
        </c:ser>
        <c:ser>
          <c:idx val="2"/>
          <c:order val="2"/>
          <c:tx>
            <c:strRef>
              <c:f>'3.3.'!$T$9</c:f>
              <c:strCache>
                <c:ptCount val="1"/>
                <c:pt idx="0">
                  <c:v>AA</c:v>
                </c:pt>
              </c:strCache>
            </c:strRef>
          </c:tx>
          <c:spPr>
            <a:solidFill>
              <a:srgbClr val="92D050"/>
            </a:solidFill>
            <a:ln>
              <a:no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'3.3.'!$T$10:$T$30</c:f>
              <c:numCache>
                <c:formatCode>General</c:formatCode>
                <c:ptCount val="21"/>
                <c:pt idx="0">
                  <c:v>196</c:v>
                </c:pt>
                <c:pt idx="1">
                  <c:v>407</c:v>
                </c:pt>
                <c:pt idx="2">
                  <c:v>378</c:v>
                </c:pt>
                <c:pt idx="3">
                  <c:v>379</c:v>
                </c:pt>
                <c:pt idx="4">
                  <c:v>482</c:v>
                </c:pt>
                <c:pt idx="5">
                  <c:v>504</c:v>
                </c:pt>
                <c:pt idx="6">
                  <c:v>759</c:v>
                </c:pt>
                <c:pt idx="7">
                  <c:v>196</c:v>
                </c:pt>
                <c:pt idx="8">
                  <c:v>310</c:v>
                </c:pt>
                <c:pt idx="9">
                  <c:v>242</c:v>
                </c:pt>
                <c:pt idx="10">
                  <c:v>223</c:v>
                </c:pt>
                <c:pt idx="11">
                  <c:v>348</c:v>
                </c:pt>
                <c:pt idx="12">
                  <c:v>326</c:v>
                </c:pt>
                <c:pt idx="13">
                  <c:v>573</c:v>
                </c:pt>
                <c:pt idx="14">
                  <c:v>0</c:v>
                </c:pt>
                <c:pt idx="15">
                  <c:v>97</c:v>
                </c:pt>
                <c:pt idx="16">
                  <c:v>136</c:v>
                </c:pt>
                <c:pt idx="17">
                  <c:v>156</c:v>
                </c:pt>
                <c:pt idx="18">
                  <c:v>134</c:v>
                </c:pt>
                <c:pt idx="19">
                  <c:v>178</c:v>
                </c:pt>
                <c:pt idx="20">
                  <c:v>186</c:v>
                </c:pt>
              </c:numCache>
            </c:numRef>
          </c:val>
          <c:extLst>
            <c:ext xmlns:c16="http://schemas.microsoft.com/office/drawing/2014/chart" uri="{C3380CC4-5D6E-409C-BE32-E72D297353CC}">
              <c16:uniqueId val="{00000002-3F88-4011-AB60-8CC1C4085851}"/>
            </c:ext>
          </c:extLst>
        </c:ser>
        <c:ser>
          <c:idx val="3"/>
          <c:order val="3"/>
          <c:tx>
            <c:strRef>
              <c:f>'3.3.'!$U$9</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'3.3.'!$U$10:$U$30</c:f>
              <c:numCache>
                <c:formatCode>General</c:formatCode>
                <c:ptCount val="21"/>
                <c:pt idx="0">
                  <c:v>528</c:v>
                </c:pt>
                <c:pt idx="1">
                  <c:v>1562</c:v>
                </c:pt>
                <c:pt idx="2">
                  <c:v>2166</c:v>
                </c:pt>
                <c:pt idx="3">
                  <c:v>3621</c:v>
                </c:pt>
                <c:pt idx="4">
                  <c:v>5146</c:v>
                </c:pt>
                <c:pt idx="5">
                  <c:v>7903</c:v>
                </c:pt>
                <c:pt idx="6">
                  <c:v>13568</c:v>
                </c:pt>
                <c:pt idx="7">
                  <c:v>422</c:v>
                </c:pt>
                <c:pt idx="8">
                  <c:v>1238</c:v>
                </c:pt>
                <c:pt idx="9">
                  <c:v>1711</c:v>
                </c:pt>
                <c:pt idx="10">
                  <c:v>2920</c:v>
                </c:pt>
                <c:pt idx="11">
                  <c:v>3976</c:v>
                </c:pt>
                <c:pt idx="12">
                  <c:v>6195</c:v>
                </c:pt>
                <c:pt idx="13">
                  <c:v>10916</c:v>
                </c:pt>
                <c:pt idx="14">
                  <c:v>106</c:v>
                </c:pt>
                <c:pt idx="15">
                  <c:v>324</c:v>
                </c:pt>
                <c:pt idx="16">
                  <c:v>455</c:v>
                </c:pt>
                <c:pt idx="17">
                  <c:v>701</c:v>
                </c:pt>
                <c:pt idx="18">
                  <c:v>1170</c:v>
                </c:pt>
                <c:pt idx="19">
                  <c:v>1708</c:v>
                </c:pt>
                <c:pt idx="20">
                  <c:v>2652</c:v>
                </c:pt>
              </c:numCache>
            </c:numRef>
          </c:val>
          <c:extLst>
            <c:ext xmlns:c16="http://schemas.microsoft.com/office/drawing/2014/chart" uri="{C3380CC4-5D6E-409C-BE32-E72D297353CC}">
              <c16:uniqueId val="{00000003-3F88-4011-AB60-8CC1C4085851}"/>
            </c:ext>
          </c:extLst>
        </c:ser>
        <c:ser>
          <c:idx val="4"/>
          <c:order val="4"/>
          <c:tx>
            <c:strRef>
              <c:f>'3.3.'!$V$9</c:f>
              <c:strCache>
                <c:ptCount val="1"/>
                <c:pt idx="0">
                  <c:v>CC</c:v>
                </c:pt>
              </c:strCache>
            </c:strRef>
          </c:tx>
          <c:spPr>
            <a:solidFill>
              <a:srgbClr val="FFFF00"/>
            </a:solidFill>
            <a:ln>
              <a:solidFill>
                <a:sysClr val="windowText" lastClr="000000">
                  <a:lumMod val="100000"/>
                </a:sysClr>
              </a:solid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'3.3.'!$V$10:$V$30</c:f>
              <c:numCache>
                <c:formatCode>General</c:formatCode>
                <c:ptCount val="21"/>
                <c:pt idx="0">
                  <c:v>26001</c:v>
                </c:pt>
                <c:pt idx="1">
                  <c:v>28273</c:v>
                </c:pt>
                <c:pt idx="2">
                  <c:v>30787</c:v>
                </c:pt>
                <c:pt idx="3">
                  <c:v>33541</c:v>
                </c:pt>
                <c:pt idx="4">
                  <c:v>40449</c:v>
                </c:pt>
                <c:pt idx="5">
                  <c:v>27928</c:v>
                </c:pt>
                <c:pt idx="6">
                  <c:v>20808</c:v>
                </c:pt>
                <c:pt idx="7">
                  <c:v>16688</c:v>
                </c:pt>
                <c:pt idx="8">
                  <c:v>18902</c:v>
                </c:pt>
                <c:pt idx="9">
                  <c:v>21392</c:v>
                </c:pt>
                <c:pt idx="10">
                  <c:v>23659</c:v>
                </c:pt>
                <c:pt idx="11">
                  <c:v>30363</c:v>
                </c:pt>
                <c:pt idx="12">
                  <c:v>19441</c:v>
                </c:pt>
                <c:pt idx="13">
                  <c:v>14302</c:v>
                </c:pt>
                <c:pt idx="14">
                  <c:v>9313</c:v>
                </c:pt>
                <c:pt idx="15">
                  <c:v>9371</c:v>
                </c:pt>
                <c:pt idx="16">
                  <c:v>9395</c:v>
                </c:pt>
                <c:pt idx="17">
                  <c:v>9882</c:v>
                </c:pt>
                <c:pt idx="18">
                  <c:v>10086</c:v>
                </c:pt>
                <c:pt idx="19">
                  <c:v>8487</c:v>
                </c:pt>
                <c:pt idx="20">
                  <c:v>6506</c:v>
                </c:pt>
              </c:numCache>
            </c:numRef>
          </c:val>
          <c:extLst>
            <c:ext xmlns:c16="http://schemas.microsoft.com/office/drawing/2014/chart" uri="{C3380CC4-5D6E-409C-BE32-E72D297353CC}">
              <c16:uniqueId val="{00000004-3F88-4011-AB60-8CC1C4085851}"/>
            </c:ext>
          </c:extLst>
        </c:ser>
        <c:ser>
          <c:idx val="5"/>
          <c:order val="5"/>
          <c:tx>
            <c:strRef>
              <c:f>'3.3.'!$W$9</c:f>
              <c:strCache>
                <c:ptCount val="1"/>
                <c:pt idx="0">
                  <c:v>DD</c:v>
                </c:pt>
              </c:strCache>
            </c:strRef>
          </c:tx>
          <c:spPr>
            <a:solidFill>
              <a:schemeClr val="accent4">
                <a:lumMod val="40000"/>
                <a:lumOff val="60000"/>
              </a:schemeClr>
            </a:solidFill>
            <a:ln>
              <a:solidFill>
                <a:sysClr val="windowText" lastClr="000000">
                  <a:lumMod val="100000"/>
                </a:sysClr>
              </a:solid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'3.3.'!$W$10:$W$30</c:f>
              <c:numCache>
                <c:formatCode>General</c:formatCode>
                <c:ptCount val="21"/>
                <c:pt idx="0">
                  <c:v>17698</c:v>
                </c:pt>
                <c:pt idx="1">
                  <c:v>18684</c:v>
                </c:pt>
                <c:pt idx="2">
                  <c:v>18515</c:v>
                </c:pt>
                <c:pt idx="3">
                  <c:v>17186</c:v>
                </c:pt>
                <c:pt idx="4">
                  <c:v>15936</c:v>
                </c:pt>
                <c:pt idx="5">
                  <c:v>15868</c:v>
                </c:pt>
                <c:pt idx="6">
                  <c:v>12134</c:v>
                </c:pt>
                <c:pt idx="7">
                  <c:v>12009</c:v>
                </c:pt>
                <c:pt idx="8">
                  <c:v>12978</c:v>
                </c:pt>
                <c:pt idx="9">
                  <c:v>13201</c:v>
                </c:pt>
                <c:pt idx="10">
                  <c:v>12588</c:v>
                </c:pt>
                <c:pt idx="11">
                  <c:v>12390</c:v>
                </c:pt>
                <c:pt idx="12">
                  <c:v>11067</c:v>
                </c:pt>
                <c:pt idx="13">
                  <c:v>8085</c:v>
                </c:pt>
                <c:pt idx="14">
                  <c:v>5689</c:v>
                </c:pt>
                <c:pt idx="15">
                  <c:v>5706</c:v>
                </c:pt>
                <c:pt idx="16">
                  <c:v>5314</c:v>
                </c:pt>
                <c:pt idx="17">
                  <c:v>4598</c:v>
                </c:pt>
                <c:pt idx="18">
                  <c:v>3546</c:v>
                </c:pt>
                <c:pt idx="19">
                  <c:v>4801</c:v>
                </c:pt>
                <c:pt idx="20">
                  <c:v>4049</c:v>
                </c:pt>
              </c:numCache>
            </c:numRef>
          </c:val>
          <c:extLst>
            <c:ext xmlns:c16="http://schemas.microsoft.com/office/drawing/2014/chart" uri="{C3380CC4-5D6E-409C-BE32-E72D297353CC}">
              <c16:uniqueId val="{00000005-3F88-4011-AB60-8CC1C4085851}"/>
            </c:ext>
          </c:extLst>
        </c:ser>
        <c:ser>
          <c:idx val="6"/>
          <c:order val="6"/>
          <c:tx>
            <c:strRef>
              <c:f>'3.3.'!$X$9</c:f>
              <c:strCache>
                <c:ptCount val="1"/>
                <c:pt idx="0">
                  <c:v>EE</c:v>
                </c:pt>
              </c:strCache>
            </c:strRef>
          </c:tx>
          <c:spPr>
            <a:solidFill>
              <a:srgbClr val="FFC000"/>
            </a:solidFill>
            <a:ln>
              <a:solidFill>
                <a:sysClr val="windowText" lastClr="000000">
                  <a:lumMod val="100000"/>
                </a:sysClr>
              </a:solid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'3.3.'!$X$10:$X$30</c:f>
              <c:numCache>
                <c:formatCode>General</c:formatCode>
                <c:ptCount val="21"/>
                <c:pt idx="0">
                  <c:v>18437</c:v>
                </c:pt>
                <c:pt idx="1">
                  <c:v>20208</c:v>
                </c:pt>
                <c:pt idx="2">
                  <c:v>19889</c:v>
                </c:pt>
                <c:pt idx="3">
                  <c:v>18189</c:v>
                </c:pt>
                <c:pt idx="4">
                  <c:v>16089</c:v>
                </c:pt>
                <c:pt idx="5">
                  <c:v>16932</c:v>
                </c:pt>
                <c:pt idx="6">
                  <c:v>12997</c:v>
                </c:pt>
                <c:pt idx="7">
                  <c:v>12157</c:v>
                </c:pt>
                <c:pt idx="8">
                  <c:v>13917</c:v>
                </c:pt>
                <c:pt idx="9">
                  <c:v>14324</c:v>
                </c:pt>
                <c:pt idx="10">
                  <c:v>13538</c:v>
                </c:pt>
                <c:pt idx="11">
                  <c:v>12459</c:v>
                </c:pt>
                <c:pt idx="12">
                  <c:v>12359</c:v>
                </c:pt>
                <c:pt idx="13">
                  <c:v>8980</c:v>
                </c:pt>
                <c:pt idx="14">
                  <c:v>6280</c:v>
                </c:pt>
                <c:pt idx="15">
                  <c:v>6291</c:v>
                </c:pt>
                <c:pt idx="16">
                  <c:v>5565</c:v>
                </c:pt>
                <c:pt idx="17">
                  <c:v>4651</c:v>
                </c:pt>
                <c:pt idx="18">
                  <c:v>3630</c:v>
                </c:pt>
                <c:pt idx="19">
                  <c:v>4573</c:v>
                </c:pt>
                <c:pt idx="20">
                  <c:v>4017</c:v>
                </c:pt>
              </c:numCache>
            </c:numRef>
          </c:val>
          <c:extLst>
            <c:ext xmlns:c16="http://schemas.microsoft.com/office/drawing/2014/chart" uri="{C3380CC4-5D6E-409C-BE32-E72D297353CC}">
              <c16:uniqueId val="{00000006-3F88-4011-AB60-8CC1C4085851}"/>
            </c:ext>
          </c:extLst>
        </c:ser>
        <c:ser>
          <c:idx val="7"/>
          <c:order val="7"/>
          <c:tx>
            <c:strRef>
              <c:f>'3.3.'!$Y$9</c:f>
              <c:strCache>
                <c:ptCount val="1"/>
                <c:pt idx="0">
                  <c:v>FF</c:v>
                </c:pt>
              </c:strCache>
            </c:strRef>
          </c:tx>
          <c:spPr>
            <a:solidFill>
              <a:srgbClr val="B97E00"/>
            </a:solidFill>
            <a:ln>
              <a:solidFill>
                <a:sysClr val="windowText" lastClr="000000">
                  <a:lumMod val="100000"/>
                </a:sysClr>
              </a:solid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'3.3.'!$Y$10:$Y$30</c:f>
              <c:numCache>
                <c:formatCode>General</c:formatCode>
                <c:ptCount val="21"/>
                <c:pt idx="0">
                  <c:v>18014</c:v>
                </c:pt>
                <c:pt idx="1">
                  <c:v>18807</c:v>
                </c:pt>
                <c:pt idx="2">
                  <c:v>19349</c:v>
                </c:pt>
                <c:pt idx="3">
                  <c:v>17682</c:v>
                </c:pt>
                <c:pt idx="4">
                  <c:v>15361</c:v>
                </c:pt>
                <c:pt idx="5">
                  <c:v>16798</c:v>
                </c:pt>
                <c:pt idx="6">
                  <c:v>13430</c:v>
                </c:pt>
                <c:pt idx="7">
                  <c:v>11456</c:v>
                </c:pt>
                <c:pt idx="8">
                  <c:v>12649</c:v>
                </c:pt>
                <c:pt idx="9">
                  <c:v>13697</c:v>
                </c:pt>
                <c:pt idx="10">
                  <c:v>12987</c:v>
                </c:pt>
                <c:pt idx="11">
                  <c:v>12039</c:v>
                </c:pt>
                <c:pt idx="12">
                  <c:v>12262</c:v>
                </c:pt>
                <c:pt idx="13">
                  <c:v>9169</c:v>
                </c:pt>
                <c:pt idx="14">
                  <c:v>6558</c:v>
                </c:pt>
                <c:pt idx="15">
                  <c:v>6158</c:v>
                </c:pt>
                <c:pt idx="16">
                  <c:v>5652</c:v>
                </c:pt>
                <c:pt idx="17">
                  <c:v>4695</c:v>
                </c:pt>
                <c:pt idx="18">
                  <c:v>3322</c:v>
                </c:pt>
                <c:pt idx="19">
                  <c:v>4536</c:v>
                </c:pt>
                <c:pt idx="20">
                  <c:v>4261</c:v>
                </c:pt>
              </c:numCache>
            </c:numRef>
          </c:val>
          <c:extLst>
            <c:ext xmlns:c16="http://schemas.microsoft.com/office/drawing/2014/chart" uri="{C3380CC4-5D6E-409C-BE32-E72D297353CC}">
              <c16:uniqueId val="{00000007-3F88-4011-AB60-8CC1C4085851}"/>
            </c:ext>
          </c:extLst>
        </c:ser>
        <c:ser>
          <c:idx val="8"/>
          <c:order val="8"/>
          <c:tx>
            <c:strRef>
              <c:f>'3.3.'!$Z$9</c:f>
              <c:strCache>
                <c:ptCount val="1"/>
                <c:pt idx="0">
                  <c:v>GG</c:v>
                </c:pt>
              </c:strCache>
            </c:strRef>
          </c:tx>
          <c:spPr>
            <a:solidFill>
              <a:srgbClr val="FF8A8A"/>
            </a:solidFill>
            <a:ln>
              <a:solidFill>
                <a:sysClr val="windowText" lastClr="000000">
                  <a:lumMod val="100000"/>
                </a:sysClr>
              </a:solid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'3.3.'!$Z$10:$Z$30</c:f>
              <c:numCache>
                <c:formatCode>General</c:formatCode>
                <c:ptCount val="21"/>
                <c:pt idx="0">
                  <c:v>16121</c:v>
                </c:pt>
                <c:pt idx="1">
                  <c:v>17749</c:v>
                </c:pt>
                <c:pt idx="2">
                  <c:v>18383</c:v>
                </c:pt>
                <c:pt idx="3">
                  <c:v>16959</c:v>
                </c:pt>
                <c:pt idx="4">
                  <c:v>14487</c:v>
                </c:pt>
                <c:pt idx="5">
                  <c:v>16235</c:v>
                </c:pt>
                <c:pt idx="6">
                  <c:v>13457</c:v>
                </c:pt>
                <c:pt idx="7">
                  <c:v>10886</c:v>
                </c:pt>
                <c:pt idx="8">
                  <c:v>12560</c:v>
                </c:pt>
                <c:pt idx="9">
                  <c:v>13457</c:v>
                </c:pt>
                <c:pt idx="10">
                  <c:v>13000</c:v>
                </c:pt>
                <c:pt idx="11">
                  <c:v>11751</c:v>
                </c:pt>
                <c:pt idx="12">
                  <c:v>12457</c:v>
                </c:pt>
                <c:pt idx="13">
                  <c:v>9831</c:v>
                </c:pt>
                <c:pt idx="14">
                  <c:v>5235</c:v>
                </c:pt>
                <c:pt idx="15">
                  <c:v>5189</c:v>
                </c:pt>
                <c:pt idx="16">
                  <c:v>4926</c:v>
                </c:pt>
                <c:pt idx="17">
                  <c:v>3959</c:v>
                </c:pt>
                <c:pt idx="18">
                  <c:v>2736</c:v>
                </c:pt>
                <c:pt idx="19">
                  <c:v>3778</c:v>
                </c:pt>
                <c:pt idx="20">
                  <c:v>3626</c:v>
                </c:pt>
              </c:numCache>
            </c:numRef>
          </c:val>
          <c:extLst>
            <c:ext xmlns:c16="http://schemas.microsoft.com/office/drawing/2014/chart" uri="{C3380CC4-5D6E-409C-BE32-E72D297353CC}">
              <c16:uniqueId val="{00000008-3F88-4011-AB60-8CC1C4085851}"/>
            </c:ext>
          </c:extLst>
        </c:ser>
        <c:ser>
          <c:idx val="9"/>
          <c:order val="9"/>
          <c:tx>
            <c:strRef>
              <c:f>'3.3.'!$AA$9</c:f>
              <c:strCache>
                <c:ptCount val="1"/>
                <c:pt idx="0">
                  <c:v>HH</c:v>
                </c:pt>
              </c:strCache>
            </c:strRef>
          </c:tx>
          <c:spPr>
            <a:solidFill>
              <a:srgbClr val="FF5050"/>
            </a:solidFill>
            <a:ln>
              <a:solidFill>
                <a:sysClr val="windowText" lastClr="000000">
                  <a:lumMod val="100000"/>
                </a:sysClr>
              </a:solid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'3.3.'!$AA$10:$AA$30</c:f>
              <c:numCache>
                <c:formatCode>General</c:formatCode>
                <c:ptCount val="21"/>
                <c:pt idx="0">
                  <c:v>20419</c:v>
                </c:pt>
                <c:pt idx="1">
                  <c:v>21671</c:v>
                </c:pt>
                <c:pt idx="2">
                  <c:v>22674</c:v>
                </c:pt>
                <c:pt idx="3">
                  <c:v>21812</c:v>
                </c:pt>
                <c:pt idx="4">
                  <c:v>18110</c:v>
                </c:pt>
                <c:pt idx="5">
                  <c:v>21273</c:v>
                </c:pt>
                <c:pt idx="6">
                  <c:v>17517</c:v>
                </c:pt>
                <c:pt idx="7">
                  <c:v>16019</c:v>
                </c:pt>
                <c:pt idx="8">
                  <c:v>17506</c:v>
                </c:pt>
                <c:pt idx="9">
                  <c:v>18653</c:v>
                </c:pt>
                <c:pt idx="10">
                  <c:v>18406</c:v>
                </c:pt>
                <c:pt idx="11">
                  <c:v>16014</c:v>
                </c:pt>
                <c:pt idx="12">
                  <c:v>18071</c:v>
                </c:pt>
                <c:pt idx="13">
                  <c:v>14448</c:v>
                </c:pt>
                <c:pt idx="14">
                  <c:v>4400</c:v>
                </c:pt>
                <c:pt idx="15">
                  <c:v>4165</c:v>
                </c:pt>
                <c:pt idx="16">
                  <c:v>4021</c:v>
                </c:pt>
                <c:pt idx="17">
                  <c:v>3406</c:v>
                </c:pt>
                <c:pt idx="18">
                  <c:v>2096</c:v>
                </c:pt>
                <c:pt idx="19">
                  <c:v>3202</c:v>
                </c:pt>
                <c:pt idx="20">
                  <c:v>3069</c:v>
                </c:pt>
              </c:numCache>
            </c:numRef>
          </c:val>
          <c:extLst>
            <c:ext xmlns:c16="http://schemas.microsoft.com/office/drawing/2014/chart" uri="{C3380CC4-5D6E-409C-BE32-E72D297353CC}">
              <c16:uniqueId val="{00000009-3F88-4011-AB60-8CC1C4085851}"/>
            </c:ext>
          </c:extLst>
        </c:ser>
        <c:ser>
          <c:idx val="10"/>
          <c:order val="10"/>
          <c:tx>
            <c:strRef>
              <c:f>'3.3.'!$AB$9</c:f>
              <c:strCache>
                <c:ptCount val="1"/>
                <c:pt idx="0">
                  <c:v>II</c:v>
                </c:pt>
              </c:strCache>
            </c:strRef>
          </c:tx>
          <c:spPr>
            <a:solidFill>
              <a:srgbClr val="A30000"/>
            </a:solidFill>
            <a:ln>
              <a:solidFill>
                <a:sysClr val="windowText" lastClr="000000">
                  <a:lumMod val="100000"/>
                </a:sysClr>
              </a:solid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'3.3.'!$AB$10:$AB$30</c:f>
              <c:numCache>
                <c:formatCode>General</c:formatCode>
                <c:ptCount val="21"/>
                <c:pt idx="0">
                  <c:v>15345</c:v>
                </c:pt>
                <c:pt idx="1">
                  <c:v>16248</c:v>
                </c:pt>
                <c:pt idx="2">
                  <c:v>17209</c:v>
                </c:pt>
                <c:pt idx="3">
                  <c:v>16186</c:v>
                </c:pt>
                <c:pt idx="4">
                  <c:v>13661</c:v>
                </c:pt>
                <c:pt idx="5">
                  <c:v>15784</c:v>
                </c:pt>
                <c:pt idx="6">
                  <c:v>13210</c:v>
                </c:pt>
                <c:pt idx="7">
                  <c:v>13222</c:v>
                </c:pt>
                <c:pt idx="8">
                  <c:v>14309</c:v>
                </c:pt>
                <c:pt idx="9">
                  <c:v>15297</c:v>
                </c:pt>
                <c:pt idx="10">
                  <c:v>14622</c:v>
                </c:pt>
                <c:pt idx="11">
                  <c:v>12614</c:v>
                </c:pt>
                <c:pt idx="12">
                  <c:v>14263</c:v>
                </c:pt>
                <c:pt idx="13">
                  <c:v>11756</c:v>
                </c:pt>
                <c:pt idx="14">
                  <c:v>2123</c:v>
                </c:pt>
                <c:pt idx="15">
                  <c:v>1939</c:v>
                </c:pt>
                <c:pt idx="16">
                  <c:v>1912</c:v>
                </c:pt>
                <c:pt idx="17">
                  <c:v>1564</c:v>
                </c:pt>
                <c:pt idx="18">
                  <c:v>1047</c:v>
                </c:pt>
                <c:pt idx="19">
                  <c:v>1521</c:v>
                </c:pt>
                <c:pt idx="20">
                  <c:v>1454</c:v>
                </c:pt>
              </c:numCache>
            </c:numRef>
          </c:val>
          <c:extLst>
            <c:ext xmlns:c16="http://schemas.microsoft.com/office/drawing/2014/chart" uri="{C3380CC4-5D6E-409C-BE32-E72D297353CC}">
              <c16:uniqueId val="{0000000A-3F88-4011-AB60-8CC1C4085851}"/>
            </c:ext>
          </c:extLst>
        </c:ser>
        <c:ser>
          <c:idx val="11"/>
          <c:order val="11"/>
          <c:tx>
            <c:strRef>
              <c:f>'3.3.'!$AC$9</c:f>
              <c:strCache>
                <c:ptCount val="1"/>
                <c:pt idx="0">
                  <c:v>JJ</c:v>
                </c:pt>
              </c:strCache>
            </c:strRef>
          </c:tx>
          <c:spPr>
            <a:solidFill>
              <a:schemeClr val="tx1"/>
            </a:solidFill>
            <a:ln>
              <a:solidFill>
                <a:sysClr val="windowText" lastClr="000000">
                  <a:lumMod val="100000"/>
                </a:sysClr>
              </a:solidFill>
            </a:ln>
            <a:effectLst/>
          </c:spPr>
          <c:invertIfNegative val="0"/>
          <c:cat>
            <c:multiLvlStrRef>
              <c:f>'3.3.'!$N$10:$O$30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Hungary</c:v>
                  </c:pt>
                  <c:pt idx="7">
                    <c:v>Countryside</c:v>
                  </c:pt>
                  <c:pt idx="14">
                    <c:v>Budapest</c:v>
                  </c:pt>
                </c:lvl>
              </c:multiLvlStrCache>
            </c:multiLvlStrRef>
          </c:cat>
          <c:val>
            <c:numRef>
              <c:f>'3.3.'!$AC$10:$AC$30</c:f>
              <c:numCache>
                <c:formatCode>General</c:formatCode>
                <c:ptCount val="21"/>
                <c:pt idx="0">
                  <c:v>7822</c:v>
                </c:pt>
                <c:pt idx="1">
                  <c:v>8313</c:v>
                </c:pt>
                <c:pt idx="2">
                  <c:v>8756</c:v>
                </c:pt>
                <c:pt idx="3">
                  <c:v>8126</c:v>
                </c:pt>
                <c:pt idx="4">
                  <c:v>6764</c:v>
                </c:pt>
                <c:pt idx="5">
                  <c:v>7755</c:v>
                </c:pt>
                <c:pt idx="6">
                  <c:v>6726</c:v>
                </c:pt>
                <c:pt idx="7">
                  <c:v>6457</c:v>
                </c:pt>
                <c:pt idx="8">
                  <c:v>6901</c:v>
                </c:pt>
                <c:pt idx="9">
                  <c:v>7343</c:v>
                </c:pt>
                <c:pt idx="10">
                  <c:v>6957</c:v>
                </c:pt>
                <c:pt idx="11">
                  <c:v>6024</c:v>
                </c:pt>
                <c:pt idx="12">
                  <c:v>6723</c:v>
                </c:pt>
                <c:pt idx="13">
                  <c:v>5858</c:v>
                </c:pt>
                <c:pt idx="14">
                  <c:v>1365</c:v>
                </c:pt>
                <c:pt idx="15">
                  <c:v>1412</c:v>
                </c:pt>
                <c:pt idx="16">
                  <c:v>1413</c:v>
                </c:pt>
                <c:pt idx="17">
                  <c:v>1169</c:v>
                </c:pt>
                <c:pt idx="18">
                  <c:v>740</c:v>
                </c:pt>
                <c:pt idx="19">
                  <c:v>1032</c:v>
                </c:pt>
                <c:pt idx="20">
                  <c:v>868</c:v>
                </c:pt>
              </c:numCache>
            </c:numRef>
          </c:val>
          <c:extLst>
            <c:ext xmlns:c16="http://schemas.microsoft.com/office/drawing/2014/chart" uri="{C3380CC4-5D6E-409C-BE32-E72D297353CC}">
              <c16:uniqueId val="{0000000B-3F88-4011-AB60-8CC1C4085851}"/>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'3.3.'!$AE$8</c:f>
              <c:strCache>
                <c:ptCount val="1"/>
                <c:pt idx="0">
                  <c:v>Share of certificates with a rating of at least CC (right hand scale)</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7"/>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3F88-4011-AB60-8CC1C4085851}"/>
              </c:ext>
            </c:extLst>
          </c:dPt>
          <c:dPt>
            <c:idx val="14"/>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3F88-4011-AB60-8CC1C4085851}"/>
              </c:ext>
            </c:extLst>
          </c:dPt>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'3.3.'!$AE$10:$AE$29</c:f>
              <c:numCache>
                <c:formatCode>0.0</c:formatCode>
                <c:ptCount val="20"/>
                <c:pt idx="0">
                  <c:v>19.311151270330605</c:v>
                </c:pt>
                <c:pt idx="1">
                  <c:v>20.324777370350969</c:v>
                </c:pt>
                <c:pt idx="2">
                  <c:v>21.60749401571934</c:v>
                </c:pt>
                <c:pt idx="3">
                  <c:v>24.851339721896899</c:v>
                </c:pt>
                <c:pt idx="4">
                  <c:v>32.123277021774257</c:v>
                </c:pt>
                <c:pt idx="5">
                  <c:v>25.295388562554859</c:v>
                </c:pt>
                <c:pt idx="6">
                  <c:v>28.915672222840161</c:v>
                </c:pt>
                <c:pt idx="7">
                  <c:v>17.823583509936423</c:v>
                </c:pt>
                <c:pt idx="8">
                  <c:v>18.77001234280808</c:v>
                </c:pt>
                <c:pt idx="9">
                  <c:v>19.987327630767179</c:v>
                </c:pt>
                <c:pt idx="10">
                  <c:v>22.884080785075529</c:v>
                </c:pt>
                <c:pt idx="11">
                  <c:v>29.93867920560551</c:v>
                </c:pt>
                <c:pt idx="12">
                  <c:v>23.478825532213623</c:v>
                </c:pt>
                <c:pt idx="13">
                  <c:v>28.028270193750132</c:v>
                </c:pt>
                <c:pt idx="14">
                  <c:v>22.934573522608293</c:v>
                </c:pt>
                <c:pt idx="15">
                  <c:v>24.57349562496945</c:v>
                </c:pt>
                <c:pt idx="16">
                  <c:v>26.562300808240487</c:v>
                </c:pt>
                <c:pt idx="17">
                  <c:v>31.541330903499532</c:v>
                </c:pt>
                <c:pt idx="18">
                  <c:v>41.065280264426384</c:v>
                </c:pt>
                <c:pt idx="19">
                  <c:v>31.356875146404313</c:v>
                </c:pt>
              </c:numCache>
            </c:numRef>
          </c:val>
          <c:smooth val="0"/>
          <c:extLst>
            <c:ext xmlns:c16="http://schemas.microsoft.com/office/drawing/2014/chart" uri="{C3380CC4-5D6E-409C-BE32-E72D297353CC}">
              <c16:uniqueId val="{00000010-3F88-4011-AB60-8CC1C4085851}"/>
            </c:ext>
          </c:extLst>
        </c:ser>
        <c:ser>
          <c:idx val="13"/>
          <c:order val="13"/>
          <c:tx>
            <c:strRef>
              <c:f>'3.3.'!$AF$9</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7"/>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3F88-4011-AB60-8CC1C4085851}"/>
              </c:ext>
            </c:extLst>
          </c:dPt>
          <c:dPt>
            <c:idx val="14"/>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3F88-4011-AB60-8CC1C4085851}"/>
              </c:ext>
            </c:extLst>
          </c:dPt>
          <c:cat>
            <c:multiLvlStrRef>
              <c:f>'3.3.'!$P$10:$Q$30</c:f>
              <c:multiLvlStrCache>
                <c:ptCount val="21"/>
                <c:lvl>
                  <c:pt idx="0">
                    <c:v>2016</c:v>
                  </c:pt>
                  <c:pt idx="1">
                    <c:v>2017</c:v>
                  </c:pt>
                  <c:pt idx="2">
                    <c:v>2018</c:v>
                  </c:pt>
                  <c:pt idx="3">
                    <c:v>2019</c:v>
                  </c:pt>
                  <c:pt idx="4">
                    <c:v>2020</c:v>
                  </c:pt>
                  <c:pt idx="5">
                    <c:v>2021</c:v>
                  </c:pt>
                  <c:pt idx="6">
                    <c:v>2022</c:v>
                  </c:pt>
                  <c:pt idx="7">
                    <c:v>2016</c:v>
                  </c:pt>
                  <c:pt idx="8">
                    <c:v>2017</c:v>
                  </c:pt>
                  <c:pt idx="9">
                    <c:v>2018</c:v>
                  </c:pt>
                  <c:pt idx="10">
                    <c:v>2019</c:v>
                  </c:pt>
                  <c:pt idx="11">
                    <c:v>2020</c:v>
                  </c:pt>
                  <c:pt idx="12">
                    <c:v>2021</c:v>
                  </c:pt>
                  <c:pt idx="13">
                    <c:v>2022</c:v>
                  </c:pt>
                  <c:pt idx="14">
                    <c:v>2016</c:v>
                  </c:pt>
                  <c:pt idx="15">
                    <c:v>2017</c:v>
                  </c:pt>
                  <c:pt idx="16">
                    <c:v>2018</c:v>
                  </c:pt>
                  <c:pt idx="17">
                    <c:v>2019</c:v>
                  </c:pt>
                  <c:pt idx="18">
                    <c:v>2020</c:v>
                  </c:pt>
                  <c:pt idx="19">
                    <c:v>2021</c:v>
                  </c:pt>
                  <c:pt idx="20">
                    <c:v>2022</c:v>
                  </c:pt>
                </c:lvl>
                <c:lvl>
                  <c:pt idx="0">
                    <c:v>Országos</c:v>
                  </c:pt>
                  <c:pt idx="7">
                    <c:v>Vidék</c:v>
                  </c:pt>
                  <c:pt idx="14">
                    <c:v>Budapest</c:v>
                  </c:pt>
                </c:lvl>
              </c:multiLvlStrCache>
            </c:multiLvlStrRef>
          </c:cat>
          <c:val>
            <c:numRef>
              <c:f>'3.3.'!$AF$10:$AF$30</c:f>
              <c:numCache>
                <c:formatCode>0.0</c:formatCode>
                <c:ptCount val="21"/>
                <c:pt idx="0">
                  <c:v>0.88444775167428513</c:v>
                </c:pt>
                <c:pt idx="1">
                  <c:v>1.8118124672603457</c:v>
                </c:pt>
                <c:pt idx="2">
                  <c:v>2.2649167226874916</c:v>
                </c:pt>
                <c:pt idx="3">
                  <c:v>3.1485567497266205</c:v>
                </c:pt>
                <c:pt idx="4">
                  <c:v>4.7793844261020642</c:v>
                </c:pt>
                <c:pt idx="5">
                  <c:v>6.4391330767672672</c:v>
                </c:pt>
                <c:pt idx="6">
                  <c:v>12.383804998967156</c:v>
                </c:pt>
                <c:pt idx="7">
                  <c:v>1.1415890279499381</c:v>
                </c:pt>
                <c:pt idx="8">
                  <c:v>1.8639429010965423</c:v>
                </c:pt>
                <c:pt idx="9">
                  <c:v>2.1526353525753255</c:v>
                </c:pt>
                <c:pt idx="10">
                  <c:v>3.0738185350169136</c:v>
                </c:pt>
                <c:pt idx="11">
                  <c:v>4.3984421658269053</c:v>
                </c:pt>
                <c:pt idx="12">
                  <c:v>6.4190315730356797</c:v>
                </c:pt>
                <c:pt idx="13">
                  <c:v>12.91914048469226</c:v>
                </c:pt>
                <c:pt idx="14">
                  <c:v>0.25810221821812074</c:v>
                </c:pt>
                <c:pt idx="15">
                  <c:v>1.669355232927604</c:v>
                </c:pt>
                <c:pt idx="16">
                  <c:v>2.6082965758139771</c:v>
                </c:pt>
                <c:pt idx="17">
                  <c:v>3.4027164782596313</c:v>
                </c:pt>
                <c:pt idx="18">
                  <c:v>6.3386585869714924</c:v>
                </c:pt>
                <c:pt idx="19">
                  <c:v>6.506207542750059</c:v>
                </c:pt>
                <c:pt idx="20">
                  <c:v>10.760061522686492</c:v>
                </c:pt>
              </c:numCache>
            </c:numRef>
          </c:val>
          <c:smooth val="0"/>
          <c:extLst>
            <c:ext xmlns:c16="http://schemas.microsoft.com/office/drawing/2014/chart" uri="{C3380CC4-5D6E-409C-BE32-E72D297353CC}">
              <c16:uniqueId val="{00000015-3F88-4011-AB60-8CC1C4085851}"/>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291288845450761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8874103218463"/>
              <c:y val="1.0176182093198174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no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33750000000006E-2"/>
          <c:y val="5.5891851851851852E-2"/>
          <c:w val="0.84582416666666671"/>
          <c:h val="0.72101388888888884"/>
        </c:manualLayout>
      </c:layout>
      <c:barChart>
        <c:barDir val="col"/>
        <c:grouping val="stacked"/>
        <c:varyColors val="0"/>
        <c:ser>
          <c:idx val="1"/>
          <c:order val="0"/>
          <c:tx>
            <c:strRef>
              <c:f>'3.4.'!$F$11</c:f>
              <c:strCache>
                <c:ptCount val="1"/>
                <c:pt idx="0">
                  <c:v>AA++</c:v>
                </c:pt>
              </c:strCache>
            </c:strRef>
          </c:tx>
          <c:spPr>
            <a:solidFill>
              <a:schemeClr val="accent6">
                <a:lumMod val="50000"/>
              </a:schemeClr>
            </a:solidFill>
            <a:ln>
              <a:solidFill>
                <a:schemeClr val="tx1"/>
              </a:solidFill>
            </a:ln>
            <a:effectLst/>
          </c:spPr>
          <c:invertIfNegative val="0"/>
          <c:cat>
            <c:strRef>
              <c:f>'3.4.'!$E$12:$E$27</c:f>
              <c:strCache>
                <c:ptCount val="1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strCache>
            </c:strRef>
          </c:cat>
          <c:val>
            <c:numRef>
              <c:f>'3.4.'!$F$12:$F$27</c:f>
              <c:numCache>
                <c:formatCode>0.0</c:formatCode>
                <c:ptCount val="16"/>
                <c:pt idx="0">
                  <c:v>3.4775558969107356</c:v>
                </c:pt>
                <c:pt idx="1">
                  <c:v>4.0211470682473562</c:v>
                </c:pt>
                <c:pt idx="2">
                  <c:v>3.8761944329040303</c:v>
                </c:pt>
                <c:pt idx="3">
                  <c:v>3.6750091266782947</c:v>
                </c:pt>
                <c:pt idx="4">
                  <c:v>3.7168141592920354</c:v>
                </c:pt>
                <c:pt idx="5">
                  <c:v>4.2123562449852905</c:v>
                </c:pt>
                <c:pt idx="6">
                  <c:v>4.2711441678172184</c:v>
                </c:pt>
                <c:pt idx="7">
                  <c:v>4.0400491832074472</c:v>
                </c:pt>
                <c:pt idx="8">
                  <c:v>3.4500648508430611</c:v>
                </c:pt>
                <c:pt idx="9">
                  <c:v>3.3693109533385313</c:v>
                </c:pt>
                <c:pt idx="10">
                  <c:v>3.0160969133753732</c:v>
                </c:pt>
                <c:pt idx="11">
                  <c:v>2.5329148138460198</c:v>
                </c:pt>
                <c:pt idx="12">
                  <c:v>1.9201121233356693</c:v>
                </c:pt>
                <c:pt idx="13">
                  <c:v>2.1462719967449901</c:v>
                </c:pt>
                <c:pt idx="14">
                  <c:v>2.7955095751705921</c:v>
                </c:pt>
                <c:pt idx="15">
                  <c:v>2.8245960711379752</c:v>
                </c:pt>
              </c:numCache>
            </c:numRef>
          </c:val>
          <c:extLst>
            <c:ext xmlns:c16="http://schemas.microsoft.com/office/drawing/2014/chart" uri="{C3380CC4-5D6E-409C-BE32-E72D297353CC}">
              <c16:uniqueId val="{00000000-A7ED-479C-9CF1-C5B1CFDDBF89}"/>
            </c:ext>
          </c:extLst>
        </c:ser>
        <c:ser>
          <c:idx val="0"/>
          <c:order val="1"/>
          <c:tx>
            <c:strRef>
              <c:f>'3.4.'!$G$11</c:f>
              <c:strCache>
                <c:ptCount val="1"/>
                <c:pt idx="0">
                  <c:v>AA+</c:v>
                </c:pt>
              </c:strCache>
            </c:strRef>
          </c:tx>
          <c:spPr>
            <a:solidFill>
              <a:schemeClr val="accent6">
                <a:lumMod val="75000"/>
              </a:schemeClr>
            </a:solidFill>
            <a:ln>
              <a:solidFill>
                <a:schemeClr val="tx1"/>
              </a:solidFill>
            </a:ln>
            <a:effectLst/>
          </c:spPr>
          <c:invertIfNegative val="0"/>
          <c:cat>
            <c:strRef>
              <c:f>'3.4.'!$E$12:$E$27</c:f>
              <c:strCache>
                <c:ptCount val="1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strCache>
            </c:strRef>
          </c:cat>
          <c:val>
            <c:numRef>
              <c:f>'3.4.'!$G$12:$G$27</c:f>
              <c:numCache>
                <c:formatCode>0.0</c:formatCode>
                <c:ptCount val="16"/>
                <c:pt idx="0">
                  <c:v>5.5768902543096095</c:v>
                </c:pt>
                <c:pt idx="1">
                  <c:v>6.0637616148670297</c:v>
                </c:pt>
                <c:pt idx="2">
                  <c:v>7.0294972995430003</c:v>
                </c:pt>
                <c:pt idx="3">
                  <c:v>8.8346245892994766</c:v>
                </c:pt>
                <c:pt idx="4">
                  <c:v>9.6544458491361151</c:v>
                </c:pt>
                <c:pt idx="5">
                  <c:v>10.301328340911118</c:v>
                </c:pt>
                <c:pt idx="6">
                  <c:v>10.292611232352025</c:v>
                </c:pt>
                <c:pt idx="7">
                  <c:v>10.631477252766555</c:v>
                </c:pt>
                <c:pt idx="8">
                  <c:v>10.350194552529182</c:v>
                </c:pt>
                <c:pt idx="9">
                  <c:v>10.411622276029057</c:v>
                </c:pt>
                <c:pt idx="10">
                  <c:v>9.786757384666446</c:v>
                </c:pt>
                <c:pt idx="11">
                  <c:v>10.415031824919348</c:v>
                </c:pt>
                <c:pt idx="12">
                  <c:v>12.450362064938099</c:v>
                </c:pt>
                <c:pt idx="13">
                  <c:v>12.679279829111993</c:v>
                </c:pt>
                <c:pt idx="14">
                  <c:v>12.414703940127669</c:v>
                </c:pt>
                <c:pt idx="15">
                  <c:v>12.013251191444844</c:v>
                </c:pt>
              </c:numCache>
            </c:numRef>
          </c:val>
          <c:extLst>
            <c:ext xmlns:c16="http://schemas.microsoft.com/office/drawing/2014/chart" uri="{C3380CC4-5D6E-409C-BE32-E72D297353CC}">
              <c16:uniqueId val="{00000001-A7ED-479C-9CF1-C5B1CFDDBF89}"/>
            </c:ext>
          </c:extLst>
        </c:ser>
        <c:ser>
          <c:idx val="2"/>
          <c:order val="2"/>
          <c:tx>
            <c:strRef>
              <c:f>'3.4.'!$H$11</c:f>
              <c:strCache>
                <c:ptCount val="1"/>
                <c:pt idx="0">
                  <c:v>AA</c:v>
                </c:pt>
              </c:strCache>
            </c:strRef>
          </c:tx>
          <c:spPr>
            <a:solidFill>
              <a:schemeClr val="accent6"/>
            </a:solidFill>
            <a:ln>
              <a:solidFill>
                <a:schemeClr val="tx1"/>
              </a:solidFill>
            </a:ln>
            <a:effectLst/>
          </c:spPr>
          <c:invertIfNegative val="0"/>
          <c:cat>
            <c:strRef>
              <c:f>'3.4.'!$E$12:$E$27</c:f>
              <c:strCache>
                <c:ptCount val="1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strCache>
            </c:strRef>
          </c:cat>
          <c:val>
            <c:numRef>
              <c:f>'3.4.'!$H$12:$H$27</c:f>
              <c:numCache>
                <c:formatCode>0.0</c:formatCode>
                <c:ptCount val="16"/>
                <c:pt idx="0">
                  <c:v>4.8813790749274615</c:v>
                </c:pt>
                <c:pt idx="1">
                  <c:v>4.5938801666132649</c:v>
                </c:pt>
                <c:pt idx="2">
                  <c:v>5.8080598255089324</c:v>
                </c:pt>
                <c:pt idx="3">
                  <c:v>5.4719506753741936</c:v>
                </c:pt>
                <c:pt idx="4">
                  <c:v>4.5259165613147907</c:v>
                </c:pt>
                <c:pt idx="5">
                  <c:v>4.8007488633324424</c:v>
                </c:pt>
                <c:pt idx="6">
                  <c:v>4.8278626464169596</c:v>
                </c:pt>
                <c:pt idx="7">
                  <c:v>4.3694010187950116</c:v>
                </c:pt>
                <c:pt idx="8">
                  <c:v>4.4617380025940339</c:v>
                </c:pt>
                <c:pt idx="9">
                  <c:v>4.6045881725284197</c:v>
                </c:pt>
                <c:pt idx="10">
                  <c:v>4.7170594092266844</c:v>
                </c:pt>
                <c:pt idx="11">
                  <c:v>4.8609294620280759</c:v>
                </c:pt>
                <c:pt idx="12">
                  <c:v>4.8540060733473487</c:v>
                </c:pt>
                <c:pt idx="13">
                  <c:v>5.0859525989217778</c:v>
                </c:pt>
                <c:pt idx="14">
                  <c:v>6.1853400836451682</c:v>
                </c:pt>
                <c:pt idx="15">
                  <c:v>5.881669185167965</c:v>
                </c:pt>
              </c:numCache>
            </c:numRef>
          </c:val>
          <c:extLst>
            <c:ext xmlns:c16="http://schemas.microsoft.com/office/drawing/2014/chart" uri="{C3380CC4-5D6E-409C-BE32-E72D297353CC}">
              <c16:uniqueId val="{00000002-A7ED-479C-9CF1-C5B1CFDDBF89}"/>
            </c:ext>
          </c:extLst>
        </c:ser>
        <c:ser>
          <c:idx val="3"/>
          <c:order val="3"/>
          <c:tx>
            <c:strRef>
              <c:f>'3.4.'!$I$11</c:f>
              <c:strCache>
                <c:ptCount val="1"/>
                <c:pt idx="0">
                  <c:v>BB</c:v>
                </c:pt>
              </c:strCache>
            </c:strRef>
          </c:tx>
          <c:spPr>
            <a:solidFill>
              <a:schemeClr val="accent6">
                <a:lumMod val="60000"/>
                <a:lumOff val="40000"/>
              </a:schemeClr>
            </a:solidFill>
            <a:ln>
              <a:solidFill>
                <a:schemeClr val="tx1"/>
              </a:solidFill>
            </a:ln>
            <a:effectLst/>
          </c:spPr>
          <c:invertIfNegative val="0"/>
          <c:cat>
            <c:strRef>
              <c:f>'3.4.'!$E$12:$E$27</c:f>
              <c:strCache>
                <c:ptCount val="1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strCache>
            </c:strRef>
          </c:cat>
          <c:val>
            <c:numRef>
              <c:f>'3.4.'!$I$12:$I$27</c:f>
              <c:numCache>
                <c:formatCode>0.0</c:formatCode>
                <c:ptCount val="16"/>
                <c:pt idx="0">
                  <c:v>19.18416111964499</c:v>
                </c:pt>
                <c:pt idx="1">
                  <c:v>22.420698494072415</c:v>
                </c:pt>
                <c:pt idx="2">
                  <c:v>24.187785625259657</c:v>
                </c:pt>
                <c:pt idx="3">
                  <c:v>25.574980732568044</c:v>
                </c:pt>
                <c:pt idx="4">
                  <c:v>27.909818794774548</c:v>
                </c:pt>
                <c:pt idx="5">
                  <c:v>27.997682089685298</c:v>
                </c:pt>
                <c:pt idx="6">
                  <c:v>28.63759853917071</c:v>
                </c:pt>
                <c:pt idx="7">
                  <c:v>31.503600913402423</c:v>
                </c:pt>
                <c:pt idx="8">
                  <c:v>35.832252485948985</c:v>
                </c:pt>
                <c:pt idx="9">
                  <c:v>40.066483358640788</c:v>
                </c:pt>
                <c:pt idx="10">
                  <c:v>43.602721539993361</c:v>
                </c:pt>
                <c:pt idx="11">
                  <c:v>49.904089284157294</c:v>
                </c:pt>
                <c:pt idx="12">
                  <c:v>54.69282877832282</c:v>
                </c:pt>
                <c:pt idx="13">
                  <c:v>57.710304139965416</c:v>
                </c:pt>
                <c:pt idx="14">
                  <c:v>55.959718247853843</c:v>
                </c:pt>
                <c:pt idx="15">
                  <c:v>56.712774613506909</c:v>
                </c:pt>
              </c:numCache>
            </c:numRef>
          </c:val>
          <c:extLst>
            <c:ext xmlns:c16="http://schemas.microsoft.com/office/drawing/2014/chart" uri="{C3380CC4-5D6E-409C-BE32-E72D297353CC}">
              <c16:uniqueId val="{00000003-A7ED-479C-9CF1-C5B1CFDDBF89}"/>
            </c:ext>
          </c:extLst>
        </c:ser>
        <c:ser>
          <c:idx val="4"/>
          <c:order val="4"/>
          <c:tx>
            <c:strRef>
              <c:f>'3.4.'!$J$11</c:f>
              <c:strCache>
                <c:ptCount val="1"/>
                <c:pt idx="0">
                  <c:v>CC</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'3.4.'!$E$12:$E$27</c:f>
              <c:strCache>
                <c:ptCount val="1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strCache>
            </c:strRef>
          </c:cat>
          <c:val>
            <c:numRef>
              <c:f>'3.4.'!$J$12:$J$27</c:f>
              <c:numCache>
                <c:formatCode>0.0</c:formatCode>
                <c:ptCount val="16"/>
                <c:pt idx="0">
                  <c:v>63.325652841781874</c:v>
                </c:pt>
                <c:pt idx="1">
                  <c:v>60.05286767061839</c:v>
                </c:pt>
                <c:pt idx="2">
                  <c:v>57.935189031990028</c:v>
                </c:pt>
                <c:pt idx="3">
                  <c:v>55.311726767533365</c:v>
                </c:pt>
                <c:pt idx="4">
                  <c:v>53.088916982722289</c:v>
                </c:pt>
                <c:pt idx="5">
                  <c:v>50.766693411785681</c:v>
                </c:pt>
                <c:pt idx="6">
                  <c:v>50.024495613058384</c:v>
                </c:pt>
                <c:pt idx="7">
                  <c:v>47.747233444581063</c:v>
                </c:pt>
                <c:pt idx="8">
                  <c:v>44.172070903588413</c:v>
                </c:pt>
                <c:pt idx="9">
                  <c:v>38.880453071777403</c:v>
                </c:pt>
                <c:pt idx="10">
                  <c:v>36.454530368403589</c:v>
                </c:pt>
                <c:pt idx="11">
                  <c:v>28.293661173598394</c:v>
                </c:pt>
                <c:pt idx="12">
                  <c:v>21.111889745386591</c:v>
                </c:pt>
                <c:pt idx="13">
                  <c:v>14.881497304445123</c:v>
                </c:pt>
                <c:pt idx="14">
                  <c:v>14.511336121505614</c:v>
                </c:pt>
                <c:pt idx="15">
                  <c:v>14.018365686388471</c:v>
                </c:pt>
              </c:numCache>
            </c:numRef>
          </c:val>
          <c:extLst>
            <c:ext xmlns:c16="http://schemas.microsoft.com/office/drawing/2014/chart" uri="{C3380CC4-5D6E-409C-BE32-E72D297353CC}">
              <c16:uniqueId val="{00000004-A7ED-479C-9CF1-C5B1CFDDBF89}"/>
            </c:ext>
          </c:extLst>
        </c:ser>
        <c:ser>
          <c:idx val="5"/>
          <c:order val="5"/>
          <c:tx>
            <c:strRef>
              <c:f>'3.4.'!$K$11</c:f>
              <c:strCache>
                <c:ptCount val="1"/>
                <c:pt idx="0">
                  <c:v>NA</c:v>
                </c:pt>
              </c:strCache>
            </c:strRef>
          </c:tx>
          <c:spPr>
            <a:pattFill prst="wdDnDiag">
              <a:fgClr>
                <a:schemeClr val="bg1">
                  <a:lumMod val="75000"/>
                </a:schemeClr>
              </a:fgClr>
              <a:bgClr>
                <a:schemeClr val="bg1"/>
              </a:bgClr>
            </a:pattFill>
            <a:ln>
              <a:solidFill>
                <a:schemeClr val="tx1"/>
              </a:solidFill>
            </a:ln>
            <a:effectLst/>
          </c:spPr>
          <c:invertIfNegative val="0"/>
          <c:cat>
            <c:strRef>
              <c:f>'3.4.'!$E$12:$E$27</c:f>
              <c:strCache>
                <c:ptCount val="1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strCache>
            </c:strRef>
          </c:cat>
          <c:val>
            <c:numRef>
              <c:f>'3.4.'!$K$12:$K$27</c:f>
              <c:numCache>
                <c:formatCode>0.0</c:formatCode>
                <c:ptCount val="16"/>
                <c:pt idx="0">
                  <c:v>3.5543608124253288</c:v>
                </c:pt>
                <c:pt idx="1">
                  <c:v>2.8476449855815442</c:v>
                </c:pt>
                <c:pt idx="2">
                  <c:v>1.1632737847943497</c:v>
                </c:pt>
                <c:pt idx="3">
                  <c:v>1.1317081085466272</c:v>
                </c:pt>
                <c:pt idx="4">
                  <c:v>1.104087652760219</c:v>
                </c:pt>
                <c:pt idx="5">
                  <c:v>1.9211910493001694</c:v>
                </c:pt>
                <c:pt idx="6">
                  <c:v>1.9462878011846971</c:v>
                </c:pt>
                <c:pt idx="7">
                  <c:v>1.7082381872474968</c:v>
                </c:pt>
                <c:pt idx="8">
                  <c:v>1.7336792044963252</c:v>
                </c:pt>
                <c:pt idx="9">
                  <c:v>2.6675421676858049</c:v>
                </c:pt>
                <c:pt idx="10">
                  <c:v>2.4228343843345503</c:v>
                </c:pt>
                <c:pt idx="11">
                  <c:v>3.9933734414508675</c:v>
                </c:pt>
                <c:pt idx="12">
                  <c:v>4.9708012146694704</c:v>
                </c:pt>
                <c:pt idx="13">
                  <c:v>7.4966941308107007</c:v>
                </c:pt>
                <c:pt idx="14">
                  <c:v>8.1333920316971167</c:v>
                </c:pt>
                <c:pt idx="15">
                  <c:v>8.5493432523538306</c:v>
                </c:pt>
              </c:numCache>
            </c:numRef>
          </c:val>
          <c:extLst>
            <c:ext xmlns:c16="http://schemas.microsoft.com/office/drawing/2014/chart" uri="{C3380CC4-5D6E-409C-BE32-E72D297353CC}">
              <c16:uniqueId val="{00000005-A7ED-479C-9CF1-C5B1CFDDBF89}"/>
            </c:ext>
          </c:extLst>
        </c:ser>
        <c:dLbls>
          <c:showLegendKey val="0"/>
          <c:showVal val="0"/>
          <c:showCatName val="0"/>
          <c:showSerName val="0"/>
          <c:showPercent val="0"/>
          <c:showBubbleSize val="0"/>
        </c:dLbls>
        <c:gapWidth val="37"/>
        <c:overlap val="100"/>
        <c:axId val="1022526232"/>
        <c:axId val="1022524264"/>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A7ED-479C-9CF1-C5B1CFDDBF89}"/>
            </c:ext>
          </c:extLst>
        </c:ser>
        <c:dLbls>
          <c:showLegendKey val="0"/>
          <c:showVal val="0"/>
          <c:showCatName val="0"/>
          <c:showSerName val="0"/>
          <c:showPercent val="0"/>
          <c:showBubbleSize val="0"/>
        </c:dLbls>
        <c:gapWidth val="37"/>
        <c:overlap val="100"/>
        <c:axId val="1067537096"/>
        <c:axId val="1067538736"/>
      </c:barChart>
      <c:catAx>
        <c:axId val="10225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4264"/>
        <c:crosses val="autoZero"/>
        <c:auto val="1"/>
        <c:lblAlgn val="ctr"/>
        <c:lblOffset val="100"/>
        <c:noMultiLvlLbl val="0"/>
      </c:catAx>
      <c:valAx>
        <c:axId val="1022524264"/>
        <c:scaling>
          <c:orientation val="minMax"/>
          <c:max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4666666666666668E-2"/>
              <c:y val="2.2494444444444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6232"/>
        <c:crosses val="autoZero"/>
        <c:crossBetween val="between"/>
      </c:valAx>
      <c:valAx>
        <c:axId val="1067538736"/>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3910390909614"/>
              <c:y val="2.2494444444444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67537096"/>
        <c:crosses val="max"/>
        <c:crossBetween val="between"/>
      </c:valAx>
      <c:catAx>
        <c:axId val="1067537096"/>
        <c:scaling>
          <c:orientation val="minMax"/>
        </c:scaling>
        <c:delete val="1"/>
        <c:axPos val="b"/>
        <c:majorTickMark val="out"/>
        <c:minorTickMark val="none"/>
        <c:tickLblPos val="nextTo"/>
        <c:crossAx val="1067538736"/>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0.24354593553156359"/>
          <c:y val="0.93336111111111109"/>
          <c:w val="0.5038311886644623"/>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33750000000006E-2"/>
          <c:y val="5.5891851851851852E-2"/>
          <c:w val="0.84582416666666671"/>
          <c:h val="0.71395833333333325"/>
        </c:manualLayout>
      </c:layout>
      <c:barChart>
        <c:barDir val="col"/>
        <c:grouping val="stacked"/>
        <c:varyColors val="0"/>
        <c:ser>
          <c:idx val="1"/>
          <c:order val="0"/>
          <c:tx>
            <c:strRef>
              <c:f>'3.4.'!$F$11</c:f>
              <c:strCache>
                <c:ptCount val="1"/>
                <c:pt idx="0">
                  <c:v>AA++</c:v>
                </c:pt>
              </c:strCache>
            </c:strRef>
          </c:tx>
          <c:spPr>
            <a:solidFill>
              <a:schemeClr val="accent6">
                <a:lumMod val="50000"/>
              </a:schemeClr>
            </a:solidFill>
            <a:ln>
              <a:solidFill>
                <a:schemeClr val="tx1"/>
              </a:solidFill>
            </a:ln>
            <a:effectLst/>
          </c:spPr>
          <c:invertIfNegative val="0"/>
          <c:cat>
            <c:strRef>
              <c:f>'3.4.'!$D$12:$D$27</c:f>
              <c:strCache>
                <c:ptCount val="16"/>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strCache>
            </c:strRef>
          </c:cat>
          <c:val>
            <c:numRef>
              <c:f>'3.4.'!$F$12:$F$27</c:f>
              <c:numCache>
                <c:formatCode>0.0</c:formatCode>
                <c:ptCount val="16"/>
                <c:pt idx="0">
                  <c:v>3.4775558969107356</c:v>
                </c:pt>
                <c:pt idx="1">
                  <c:v>4.0211470682473562</c:v>
                </c:pt>
                <c:pt idx="2">
                  <c:v>3.8761944329040303</c:v>
                </c:pt>
                <c:pt idx="3">
                  <c:v>3.6750091266782947</c:v>
                </c:pt>
                <c:pt idx="4">
                  <c:v>3.7168141592920354</c:v>
                </c:pt>
                <c:pt idx="5">
                  <c:v>4.2123562449852905</c:v>
                </c:pt>
                <c:pt idx="6">
                  <c:v>4.2711441678172184</c:v>
                </c:pt>
                <c:pt idx="7">
                  <c:v>4.0400491832074472</c:v>
                </c:pt>
                <c:pt idx="8">
                  <c:v>3.4500648508430611</c:v>
                </c:pt>
                <c:pt idx="9">
                  <c:v>3.3693109533385313</c:v>
                </c:pt>
                <c:pt idx="10">
                  <c:v>3.0160969133753732</c:v>
                </c:pt>
                <c:pt idx="11">
                  <c:v>2.5329148138460198</c:v>
                </c:pt>
                <c:pt idx="12">
                  <c:v>1.9201121233356693</c:v>
                </c:pt>
                <c:pt idx="13">
                  <c:v>2.1462719967449901</c:v>
                </c:pt>
                <c:pt idx="14">
                  <c:v>2.7955095751705921</c:v>
                </c:pt>
                <c:pt idx="15">
                  <c:v>2.8245960711379752</c:v>
                </c:pt>
              </c:numCache>
            </c:numRef>
          </c:val>
          <c:extLst>
            <c:ext xmlns:c16="http://schemas.microsoft.com/office/drawing/2014/chart" uri="{C3380CC4-5D6E-409C-BE32-E72D297353CC}">
              <c16:uniqueId val="{00000000-DD1D-4056-A31B-32A680D6A2AC}"/>
            </c:ext>
          </c:extLst>
        </c:ser>
        <c:ser>
          <c:idx val="0"/>
          <c:order val="1"/>
          <c:tx>
            <c:strRef>
              <c:f>'3.4.'!$G$11</c:f>
              <c:strCache>
                <c:ptCount val="1"/>
                <c:pt idx="0">
                  <c:v>AA+</c:v>
                </c:pt>
              </c:strCache>
            </c:strRef>
          </c:tx>
          <c:spPr>
            <a:solidFill>
              <a:schemeClr val="accent6">
                <a:lumMod val="75000"/>
              </a:schemeClr>
            </a:solidFill>
            <a:ln>
              <a:solidFill>
                <a:schemeClr val="tx1"/>
              </a:solidFill>
            </a:ln>
            <a:effectLst/>
          </c:spPr>
          <c:invertIfNegative val="0"/>
          <c:cat>
            <c:strRef>
              <c:f>'3.4.'!$D$12:$D$27</c:f>
              <c:strCache>
                <c:ptCount val="16"/>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strCache>
            </c:strRef>
          </c:cat>
          <c:val>
            <c:numRef>
              <c:f>'3.4.'!$G$12:$G$27</c:f>
              <c:numCache>
                <c:formatCode>0.0</c:formatCode>
                <c:ptCount val="16"/>
                <c:pt idx="0">
                  <c:v>5.5768902543096095</c:v>
                </c:pt>
                <c:pt idx="1">
                  <c:v>6.0637616148670297</c:v>
                </c:pt>
                <c:pt idx="2">
                  <c:v>7.0294972995430003</c:v>
                </c:pt>
                <c:pt idx="3">
                  <c:v>8.8346245892994766</c:v>
                </c:pt>
                <c:pt idx="4">
                  <c:v>9.6544458491361151</c:v>
                </c:pt>
                <c:pt idx="5">
                  <c:v>10.301328340911118</c:v>
                </c:pt>
                <c:pt idx="6">
                  <c:v>10.292611232352025</c:v>
                </c:pt>
                <c:pt idx="7">
                  <c:v>10.631477252766555</c:v>
                </c:pt>
                <c:pt idx="8">
                  <c:v>10.350194552529182</c:v>
                </c:pt>
                <c:pt idx="9">
                  <c:v>10.411622276029057</c:v>
                </c:pt>
                <c:pt idx="10">
                  <c:v>9.786757384666446</c:v>
                </c:pt>
                <c:pt idx="11">
                  <c:v>10.415031824919348</c:v>
                </c:pt>
                <c:pt idx="12">
                  <c:v>12.450362064938099</c:v>
                </c:pt>
                <c:pt idx="13">
                  <c:v>12.679279829111993</c:v>
                </c:pt>
                <c:pt idx="14">
                  <c:v>12.414703940127669</c:v>
                </c:pt>
                <c:pt idx="15">
                  <c:v>12.013251191444844</c:v>
                </c:pt>
              </c:numCache>
            </c:numRef>
          </c:val>
          <c:extLst>
            <c:ext xmlns:c16="http://schemas.microsoft.com/office/drawing/2014/chart" uri="{C3380CC4-5D6E-409C-BE32-E72D297353CC}">
              <c16:uniqueId val="{00000001-DD1D-4056-A31B-32A680D6A2AC}"/>
            </c:ext>
          </c:extLst>
        </c:ser>
        <c:ser>
          <c:idx val="2"/>
          <c:order val="2"/>
          <c:tx>
            <c:strRef>
              <c:f>'3.4.'!$H$11</c:f>
              <c:strCache>
                <c:ptCount val="1"/>
                <c:pt idx="0">
                  <c:v>AA</c:v>
                </c:pt>
              </c:strCache>
            </c:strRef>
          </c:tx>
          <c:spPr>
            <a:solidFill>
              <a:schemeClr val="accent6"/>
            </a:solidFill>
            <a:ln>
              <a:solidFill>
                <a:schemeClr val="tx1"/>
              </a:solidFill>
            </a:ln>
            <a:effectLst/>
          </c:spPr>
          <c:invertIfNegative val="0"/>
          <c:cat>
            <c:strRef>
              <c:f>'3.4.'!$D$12:$D$27</c:f>
              <c:strCache>
                <c:ptCount val="16"/>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strCache>
            </c:strRef>
          </c:cat>
          <c:val>
            <c:numRef>
              <c:f>'3.4.'!$H$12:$H$27</c:f>
              <c:numCache>
                <c:formatCode>0.0</c:formatCode>
                <c:ptCount val="16"/>
                <c:pt idx="0">
                  <c:v>4.8813790749274615</c:v>
                </c:pt>
                <c:pt idx="1">
                  <c:v>4.5938801666132649</c:v>
                </c:pt>
                <c:pt idx="2">
                  <c:v>5.8080598255089324</c:v>
                </c:pt>
                <c:pt idx="3">
                  <c:v>5.4719506753741936</c:v>
                </c:pt>
                <c:pt idx="4">
                  <c:v>4.5259165613147907</c:v>
                </c:pt>
                <c:pt idx="5">
                  <c:v>4.8007488633324424</c:v>
                </c:pt>
                <c:pt idx="6">
                  <c:v>4.8278626464169596</c:v>
                </c:pt>
                <c:pt idx="7">
                  <c:v>4.3694010187950116</c:v>
                </c:pt>
                <c:pt idx="8">
                  <c:v>4.4617380025940339</c:v>
                </c:pt>
                <c:pt idx="9">
                  <c:v>4.6045881725284197</c:v>
                </c:pt>
                <c:pt idx="10">
                  <c:v>4.7170594092266844</c:v>
                </c:pt>
                <c:pt idx="11">
                  <c:v>4.8609294620280759</c:v>
                </c:pt>
                <c:pt idx="12">
                  <c:v>4.8540060733473487</c:v>
                </c:pt>
                <c:pt idx="13">
                  <c:v>5.0859525989217778</c:v>
                </c:pt>
                <c:pt idx="14">
                  <c:v>6.1853400836451682</c:v>
                </c:pt>
                <c:pt idx="15">
                  <c:v>5.881669185167965</c:v>
                </c:pt>
              </c:numCache>
            </c:numRef>
          </c:val>
          <c:extLst>
            <c:ext xmlns:c16="http://schemas.microsoft.com/office/drawing/2014/chart" uri="{C3380CC4-5D6E-409C-BE32-E72D297353CC}">
              <c16:uniqueId val="{00000002-DD1D-4056-A31B-32A680D6A2AC}"/>
            </c:ext>
          </c:extLst>
        </c:ser>
        <c:ser>
          <c:idx val="3"/>
          <c:order val="3"/>
          <c:tx>
            <c:strRef>
              <c:f>'3.4.'!$I$11</c:f>
              <c:strCache>
                <c:ptCount val="1"/>
                <c:pt idx="0">
                  <c:v>BB</c:v>
                </c:pt>
              </c:strCache>
            </c:strRef>
          </c:tx>
          <c:spPr>
            <a:solidFill>
              <a:schemeClr val="accent6">
                <a:lumMod val="60000"/>
                <a:lumOff val="40000"/>
              </a:schemeClr>
            </a:solidFill>
            <a:ln>
              <a:solidFill>
                <a:schemeClr val="tx1"/>
              </a:solidFill>
            </a:ln>
            <a:effectLst/>
          </c:spPr>
          <c:invertIfNegative val="0"/>
          <c:cat>
            <c:strRef>
              <c:f>'3.4.'!$D$12:$D$27</c:f>
              <c:strCache>
                <c:ptCount val="16"/>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strCache>
            </c:strRef>
          </c:cat>
          <c:val>
            <c:numRef>
              <c:f>'3.4.'!$I$12:$I$27</c:f>
              <c:numCache>
                <c:formatCode>0.0</c:formatCode>
                <c:ptCount val="16"/>
                <c:pt idx="0">
                  <c:v>19.18416111964499</c:v>
                </c:pt>
                <c:pt idx="1">
                  <c:v>22.420698494072415</c:v>
                </c:pt>
                <c:pt idx="2">
                  <c:v>24.187785625259657</c:v>
                </c:pt>
                <c:pt idx="3">
                  <c:v>25.574980732568044</c:v>
                </c:pt>
                <c:pt idx="4">
                  <c:v>27.909818794774548</c:v>
                </c:pt>
                <c:pt idx="5">
                  <c:v>27.997682089685298</c:v>
                </c:pt>
                <c:pt idx="6">
                  <c:v>28.63759853917071</c:v>
                </c:pt>
                <c:pt idx="7">
                  <c:v>31.503600913402423</c:v>
                </c:pt>
                <c:pt idx="8">
                  <c:v>35.832252485948985</c:v>
                </c:pt>
                <c:pt idx="9">
                  <c:v>40.066483358640788</c:v>
                </c:pt>
                <c:pt idx="10">
                  <c:v>43.602721539993361</c:v>
                </c:pt>
                <c:pt idx="11">
                  <c:v>49.904089284157294</c:v>
                </c:pt>
                <c:pt idx="12">
                  <c:v>54.69282877832282</c:v>
                </c:pt>
                <c:pt idx="13">
                  <c:v>57.710304139965416</c:v>
                </c:pt>
                <c:pt idx="14">
                  <c:v>55.959718247853843</c:v>
                </c:pt>
                <c:pt idx="15">
                  <c:v>56.712774613506909</c:v>
                </c:pt>
              </c:numCache>
            </c:numRef>
          </c:val>
          <c:extLst>
            <c:ext xmlns:c16="http://schemas.microsoft.com/office/drawing/2014/chart" uri="{C3380CC4-5D6E-409C-BE32-E72D297353CC}">
              <c16:uniqueId val="{00000003-DD1D-4056-A31B-32A680D6A2AC}"/>
            </c:ext>
          </c:extLst>
        </c:ser>
        <c:ser>
          <c:idx val="4"/>
          <c:order val="4"/>
          <c:tx>
            <c:strRef>
              <c:f>'3.4.'!$J$11</c:f>
              <c:strCache>
                <c:ptCount val="1"/>
                <c:pt idx="0">
                  <c:v>CC</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'3.4.'!$D$12:$D$27</c:f>
              <c:strCache>
                <c:ptCount val="16"/>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strCache>
            </c:strRef>
          </c:cat>
          <c:val>
            <c:numRef>
              <c:f>'3.4.'!$J$12:$J$27</c:f>
              <c:numCache>
                <c:formatCode>0.0</c:formatCode>
                <c:ptCount val="16"/>
                <c:pt idx="0">
                  <c:v>63.325652841781874</c:v>
                </c:pt>
                <c:pt idx="1">
                  <c:v>60.05286767061839</c:v>
                </c:pt>
                <c:pt idx="2">
                  <c:v>57.935189031990028</c:v>
                </c:pt>
                <c:pt idx="3">
                  <c:v>55.311726767533365</c:v>
                </c:pt>
                <c:pt idx="4">
                  <c:v>53.088916982722289</c:v>
                </c:pt>
                <c:pt idx="5">
                  <c:v>50.766693411785681</c:v>
                </c:pt>
                <c:pt idx="6">
                  <c:v>50.024495613058384</c:v>
                </c:pt>
                <c:pt idx="7">
                  <c:v>47.747233444581063</c:v>
                </c:pt>
                <c:pt idx="8">
                  <c:v>44.172070903588413</c:v>
                </c:pt>
                <c:pt idx="9">
                  <c:v>38.880453071777403</c:v>
                </c:pt>
                <c:pt idx="10">
                  <c:v>36.454530368403589</c:v>
                </c:pt>
                <c:pt idx="11">
                  <c:v>28.293661173598394</c:v>
                </c:pt>
                <c:pt idx="12">
                  <c:v>21.111889745386591</c:v>
                </c:pt>
                <c:pt idx="13">
                  <c:v>14.881497304445123</c:v>
                </c:pt>
                <c:pt idx="14">
                  <c:v>14.511336121505614</c:v>
                </c:pt>
                <c:pt idx="15">
                  <c:v>14.018365686388471</c:v>
                </c:pt>
              </c:numCache>
            </c:numRef>
          </c:val>
          <c:extLst>
            <c:ext xmlns:c16="http://schemas.microsoft.com/office/drawing/2014/chart" uri="{C3380CC4-5D6E-409C-BE32-E72D297353CC}">
              <c16:uniqueId val="{00000004-DD1D-4056-A31B-32A680D6A2AC}"/>
            </c:ext>
          </c:extLst>
        </c:ser>
        <c:ser>
          <c:idx val="5"/>
          <c:order val="5"/>
          <c:tx>
            <c:strRef>
              <c:f>'3.4.'!$K$11</c:f>
              <c:strCache>
                <c:ptCount val="1"/>
                <c:pt idx="0">
                  <c:v>NA</c:v>
                </c:pt>
              </c:strCache>
            </c:strRef>
          </c:tx>
          <c:spPr>
            <a:pattFill prst="wdDnDiag">
              <a:fgClr>
                <a:schemeClr val="bg1">
                  <a:lumMod val="75000"/>
                </a:schemeClr>
              </a:fgClr>
              <a:bgClr>
                <a:schemeClr val="bg1"/>
              </a:bgClr>
            </a:pattFill>
            <a:ln>
              <a:solidFill>
                <a:schemeClr val="tx1"/>
              </a:solidFill>
            </a:ln>
            <a:effectLst/>
          </c:spPr>
          <c:invertIfNegative val="0"/>
          <c:cat>
            <c:strRef>
              <c:f>'3.4.'!$D$12:$D$27</c:f>
              <c:strCache>
                <c:ptCount val="16"/>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strCache>
            </c:strRef>
          </c:cat>
          <c:val>
            <c:numRef>
              <c:f>'3.4.'!$K$12:$K$27</c:f>
              <c:numCache>
                <c:formatCode>0.0</c:formatCode>
                <c:ptCount val="16"/>
                <c:pt idx="0">
                  <c:v>3.5543608124253288</c:v>
                </c:pt>
                <c:pt idx="1">
                  <c:v>2.8476449855815442</c:v>
                </c:pt>
                <c:pt idx="2">
                  <c:v>1.1632737847943497</c:v>
                </c:pt>
                <c:pt idx="3">
                  <c:v>1.1317081085466272</c:v>
                </c:pt>
                <c:pt idx="4">
                  <c:v>1.104087652760219</c:v>
                </c:pt>
                <c:pt idx="5">
                  <c:v>1.9211910493001694</c:v>
                </c:pt>
                <c:pt idx="6">
                  <c:v>1.9462878011846971</c:v>
                </c:pt>
                <c:pt idx="7">
                  <c:v>1.7082381872474968</c:v>
                </c:pt>
                <c:pt idx="8">
                  <c:v>1.7336792044963252</c:v>
                </c:pt>
                <c:pt idx="9">
                  <c:v>2.6675421676858049</c:v>
                </c:pt>
                <c:pt idx="10">
                  <c:v>2.4228343843345503</c:v>
                </c:pt>
                <c:pt idx="11">
                  <c:v>3.9933734414508675</c:v>
                </c:pt>
                <c:pt idx="12">
                  <c:v>4.9708012146694704</c:v>
                </c:pt>
                <c:pt idx="13">
                  <c:v>7.4966941308107007</c:v>
                </c:pt>
                <c:pt idx="14">
                  <c:v>8.1333920316971167</c:v>
                </c:pt>
                <c:pt idx="15">
                  <c:v>8.5493432523538306</c:v>
                </c:pt>
              </c:numCache>
            </c:numRef>
          </c:val>
          <c:extLst>
            <c:ext xmlns:c16="http://schemas.microsoft.com/office/drawing/2014/chart" uri="{C3380CC4-5D6E-409C-BE32-E72D297353CC}">
              <c16:uniqueId val="{00000005-DD1D-4056-A31B-32A680D6A2AC}"/>
            </c:ext>
          </c:extLst>
        </c:ser>
        <c:dLbls>
          <c:showLegendKey val="0"/>
          <c:showVal val="0"/>
          <c:showCatName val="0"/>
          <c:showSerName val="0"/>
          <c:showPercent val="0"/>
          <c:showBubbleSize val="0"/>
        </c:dLbls>
        <c:gapWidth val="37"/>
        <c:overlap val="100"/>
        <c:axId val="1022526232"/>
        <c:axId val="1022524264"/>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DD1D-4056-A31B-32A680D6A2AC}"/>
            </c:ext>
          </c:extLst>
        </c:ser>
        <c:dLbls>
          <c:showLegendKey val="0"/>
          <c:showVal val="0"/>
          <c:showCatName val="0"/>
          <c:showSerName val="0"/>
          <c:showPercent val="0"/>
          <c:showBubbleSize val="0"/>
        </c:dLbls>
        <c:gapWidth val="37"/>
        <c:overlap val="100"/>
        <c:axId val="1131346848"/>
        <c:axId val="1131346520"/>
      </c:barChart>
      <c:catAx>
        <c:axId val="10225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4264"/>
        <c:crosses val="autoZero"/>
        <c:auto val="1"/>
        <c:lblAlgn val="ctr"/>
        <c:lblOffset val="100"/>
        <c:noMultiLvlLbl val="0"/>
      </c:catAx>
      <c:valAx>
        <c:axId val="1022524264"/>
        <c:scaling>
          <c:orientation val="minMax"/>
          <c:max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8.4666666666666668E-2"/>
              <c:y val="2.2494444444444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6232"/>
        <c:crosses val="autoZero"/>
        <c:crossBetween val="between"/>
      </c:valAx>
      <c:valAx>
        <c:axId val="113134652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109221522825559"/>
              <c:y val="1.07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31346848"/>
        <c:crosses val="max"/>
        <c:crossBetween val="between"/>
      </c:valAx>
      <c:catAx>
        <c:axId val="1131346848"/>
        <c:scaling>
          <c:orientation val="minMax"/>
        </c:scaling>
        <c:delete val="1"/>
        <c:axPos val="b"/>
        <c:majorTickMark val="out"/>
        <c:minorTickMark val="none"/>
        <c:tickLblPos val="nextTo"/>
        <c:crossAx val="1131346520"/>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0.24530277777777779"/>
          <c:y val="0.9263055555555556"/>
          <c:w val="0.63973726699688815"/>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2602981481481492"/>
        </c:manualLayout>
      </c:layout>
      <c:barChart>
        <c:barDir val="col"/>
        <c:grouping val="stacked"/>
        <c:varyColors val="0"/>
        <c:ser>
          <c:idx val="0"/>
          <c:order val="0"/>
          <c:tx>
            <c:strRef>
              <c:f>'3.5.'!$J$11</c:f>
              <c:strCache>
                <c:ptCount val="1"/>
                <c:pt idx="0">
                  <c:v>Építés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'3.5.'!$I$12:$I$35</c:f>
              <c:strCache>
                <c:ptCount val="24"/>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strCache>
            </c:strRef>
          </c:cat>
          <c:val>
            <c:numRef>
              <c:f>'3.5.'!$J$12:$J$35</c:f>
              <c:numCache>
                <c:formatCode>0.0</c:formatCode>
                <c:ptCount val="24"/>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pt idx="20">
                  <c:v>55.367560000000005</c:v>
                </c:pt>
                <c:pt idx="21">
                  <c:v>66.137389999999996</c:v>
                </c:pt>
                <c:pt idx="22">
                  <c:v>32.395229999999998</c:v>
                </c:pt>
                <c:pt idx="23">
                  <c:v>13.257247</c:v>
                </c:pt>
              </c:numCache>
            </c:numRef>
          </c:val>
          <c:extLst>
            <c:ext xmlns:c16="http://schemas.microsoft.com/office/drawing/2014/chart" uri="{C3380CC4-5D6E-409C-BE32-E72D297353CC}">
              <c16:uniqueId val="{00000000-AB9C-4D0C-A1A5-BE2A333989B2}"/>
            </c:ext>
          </c:extLst>
        </c:ser>
        <c:ser>
          <c:idx val="1"/>
          <c:order val="1"/>
          <c:tx>
            <c:strRef>
              <c:f>'3.5.'!$K$11</c:f>
              <c:strCache>
                <c:ptCount val="1"/>
                <c:pt idx="0">
                  <c:v>Új lakás vásárlása</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'3.5.'!$I$12:$I$35</c:f>
              <c:strCache>
                <c:ptCount val="24"/>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strCache>
            </c:strRef>
          </c:cat>
          <c:val>
            <c:numRef>
              <c:f>'3.5.'!$K$12:$K$35</c:f>
              <c:numCache>
                <c:formatCode>0.0</c:formatCode>
                <c:ptCount val="24"/>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39.682549999999999</c:v>
                </c:pt>
                <c:pt idx="20">
                  <c:v>66.977879999999999</c:v>
                </c:pt>
                <c:pt idx="21">
                  <c:v>99.533079999999984</c:v>
                </c:pt>
                <c:pt idx="22">
                  <c:v>40.001280000000001</c:v>
                </c:pt>
                <c:pt idx="23">
                  <c:v>17.562280000000001</c:v>
                </c:pt>
              </c:numCache>
            </c:numRef>
          </c:val>
          <c:extLst>
            <c:ext xmlns:c16="http://schemas.microsoft.com/office/drawing/2014/chart" uri="{C3380CC4-5D6E-409C-BE32-E72D297353CC}">
              <c16:uniqueId val="{00000001-AB9C-4D0C-A1A5-BE2A333989B2}"/>
            </c:ext>
          </c:extLst>
        </c:ser>
        <c:ser>
          <c:idx val="2"/>
          <c:order val="2"/>
          <c:tx>
            <c:strRef>
              <c:f>'3.5.'!$L$11</c:f>
              <c:strCache>
                <c:ptCount val="1"/>
                <c:pt idx="0">
                  <c:v>Felújítás, korszerűsítés</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'3.5.'!$I$12:$I$35</c:f>
              <c:strCache>
                <c:ptCount val="24"/>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strCache>
            </c:strRef>
          </c:cat>
          <c:val>
            <c:numRef>
              <c:f>'3.5.'!$L$12:$L$35</c:f>
              <c:numCache>
                <c:formatCode>0.0</c:formatCode>
                <c:ptCount val="24"/>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12.37471</c:v>
                </c:pt>
                <c:pt idx="17">
                  <c:v>39.276009999999999</c:v>
                </c:pt>
                <c:pt idx="18">
                  <c:v>30.073537000000002</c:v>
                </c:pt>
                <c:pt idx="19">
                  <c:v>17.386509</c:v>
                </c:pt>
                <c:pt idx="20">
                  <c:v>16.679045000000002</c:v>
                </c:pt>
                <c:pt idx="21">
                  <c:v>26.643822</c:v>
                </c:pt>
                <c:pt idx="22">
                  <c:v>24.592376000000002</c:v>
                </c:pt>
                <c:pt idx="23">
                  <c:v>16.380725999999999</c:v>
                </c:pt>
              </c:numCache>
            </c:numRef>
          </c:val>
          <c:extLst>
            <c:ext xmlns:c16="http://schemas.microsoft.com/office/drawing/2014/chart" uri="{C3380CC4-5D6E-409C-BE32-E72D297353CC}">
              <c16:uniqueId val="{00000002-AB9C-4D0C-A1A5-BE2A333989B2}"/>
            </c:ext>
          </c:extLst>
        </c:ser>
        <c:ser>
          <c:idx val="3"/>
          <c:order val="3"/>
          <c:tx>
            <c:strRef>
              <c:f>'3.5.'!$M$11</c:f>
              <c:strCache>
                <c:ptCount val="1"/>
                <c:pt idx="0">
                  <c:v>Használt lakás vásárlása</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'3.5.'!$I$12:$I$35</c:f>
              <c:strCache>
                <c:ptCount val="24"/>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strCache>
            </c:strRef>
          </c:cat>
          <c:val>
            <c:numRef>
              <c:f>'3.5.'!$M$12:$M$35</c:f>
              <c:numCache>
                <c:formatCode>0.0</c:formatCode>
                <c:ptCount val="24"/>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pt idx="20">
                  <c:v>195.76846</c:v>
                </c:pt>
                <c:pt idx="21">
                  <c:v>215.88140999999999</c:v>
                </c:pt>
                <c:pt idx="22">
                  <c:v>161.83885000000001</c:v>
                </c:pt>
                <c:pt idx="23">
                  <c:v>96.441789999999997</c:v>
                </c:pt>
              </c:numCache>
            </c:numRef>
          </c:val>
          <c:extLst>
            <c:ext xmlns:c16="http://schemas.microsoft.com/office/drawing/2014/chart" uri="{C3380CC4-5D6E-409C-BE32-E72D297353CC}">
              <c16:uniqueId val="{00000003-AB9C-4D0C-A1A5-BE2A333989B2}"/>
            </c:ext>
          </c:extLst>
        </c:ser>
        <c:ser>
          <c:idx val="5"/>
          <c:order val="4"/>
          <c:tx>
            <c:strRef>
              <c:f>'3.5.'!$N$11</c:f>
              <c:strCache>
                <c:ptCount val="1"/>
                <c:pt idx="0">
                  <c:v>Bővítés és egyéb</c:v>
                </c:pt>
              </c:strCache>
            </c:strRef>
          </c:tx>
          <c:spPr>
            <a:solidFill>
              <a:schemeClr val="tx2">
                <a:lumMod val="25000"/>
                <a:lumOff val="75000"/>
              </a:schemeClr>
            </a:solidFill>
            <a:ln>
              <a:solidFill>
                <a:schemeClr val="tx1"/>
              </a:solidFill>
            </a:ln>
            <a:effectLst/>
          </c:spPr>
          <c:invertIfNegative val="0"/>
          <c:cat>
            <c:strRef>
              <c:f>'3.5.'!$I$12:$I$35</c:f>
              <c:strCache>
                <c:ptCount val="24"/>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strCache>
            </c:strRef>
          </c:cat>
          <c:val>
            <c:numRef>
              <c:f>'3.5.'!$N$12:$N$35</c:f>
              <c:numCache>
                <c:formatCode>0.0</c:formatCode>
                <c:ptCount val="24"/>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8.3243530000000003</c:v>
                </c:pt>
                <c:pt idx="17">
                  <c:v>11.289251999999999</c:v>
                </c:pt>
                <c:pt idx="18">
                  <c:v>14.184757000000001</c:v>
                </c:pt>
                <c:pt idx="19">
                  <c:v>12.849147</c:v>
                </c:pt>
                <c:pt idx="20">
                  <c:v>10.266843000000001</c:v>
                </c:pt>
                <c:pt idx="21">
                  <c:v>12.747431000000001</c:v>
                </c:pt>
                <c:pt idx="22">
                  <c:v>8.0596930000000011</c:v>
                </c:pt>
                <c:pt idx="23">
                  <c:v>5.7781560000000001</c:v>
                </c:pt>
              </c:numCache>
            </c:numRef>
          </c:val>
          <c:extLst>
            <c:ext xmlns:c16="http://schemas.microsoft.com/office/drawing/2014/chart" uri="{C3380CC4-5D6E-409C-BE32-E72D297353CC}">
              <c16:uniqueId val="{00000004-AB9C-4D0C-A1A5-BE2A333989B2}"/>
            </c:ext>
          </c:extLst>
        </c:ser>
        <c:dLbls>
          <c:showLegendKey val="0"/>
          <c:showVal val="0"/>
          <c:showCatName val="0"/>
          <c:showSerName val="0"/>
          <c:showPercent val="0"/>
          <c:showBubbleSize val="0"/>
        </c:dLbls>
        <c:gapWidth val="44"/>
        <c:overlap val="100"/>
        <c:axId val="943807752"/>
        <c:axId val="943808408"/>
        <c:extLst/>
      </c:barChart>
      <c:barChart>
        <c:barDir val="col"/>
        <c:grouping val="stacked"/>
        <c:varyColors val="0"/>
        <c:ser>
          <c:idx val="8"/>
          <c:order val="6"/>
          <c:tx>
            <c:v>fikt</c:v>
          </c:tx>
          <c:spPr>
            <a:solidFill>
              <a:schemeClr val="accent3">
                <a:lumMod val="60000"/>
              </a:schemeClr>
            </a:solidFill>
            <a:ln>
              <a:noFill/>
            </a:ln>
            <a:effectLst/>
          </c:spPr>
          <c:invertIfNegative val="0"/>
          <c:extLst>
            <c:ext xmlns:c16="http://schemas.microsoft.com/office/drawing/2014/chart" uri="{C3380CC4-5D6E-409C-BE32-E72D297353CC}">
              <c16:uniqueId val="{00000005-AB9C-4D0C-A1A5-BE2A333989B2}"/>
            </c:ext>
          </c:extLst>
        </c:ser>
        <c:dLbls>
          <c:showLegendKey val="0"/>
          <c:showVal val="0"/>
          <c:showCatName val="0"/>
          <c:showSerName val="0"/>
          <c:showPercent val="0"/>
          <c:showBubbleSize val="0"/>
        </c:dLbls>
        <c:gapWidth val="150"/>
        <c:overlap val="100"/>
        <c:axId val="831535464"/>
        <c:axId val="832022840"/>
      </c:barChart>
      <c:lineChart>
        <c:grouping val="standard"/>
        <c:varyColors val="0"/>
        <c:ser>
          <c:idx val="7"/>
          <c:order val="5"/>
          <c:tx>
            <c:strRef>
              <c:f>'3.5.'!$O$11</c:f>
              <c:strCache>
                <c:ptCount val="1"/>
                <c:pt idx="0">
                  <c:v>Új lakás vásárlás, építés és felújítási cél aránya (jobb skála)</c:v>
                </c:pt>
              </c:strCache>
            </c:strRef>
          </c:tx>
          <c:spPr>
            <a:ln w="41275" cap="flat" cmpd="sng" algn="ctr">
              <a:solidFill>
                <a:schemeClr val="accent6">
                  <a:lumMod val="75000"/>
                </a:schemeClr>
              </a:solidFill>
              <a:prstDash val="solid"/>
              <a:round/>
              <a:headEnd type="none" w="med" len="med"/>
              <a:tailEnd type="none" w="med" len="med"/>
            </a:ln>
            <a:effectLst/>
          </c:spPr>
          <c:marker>
            <c:symbol val="diamond"/>
            <c:size val="13"/>
            <c:spPr>
              <a:solidFill>
                <a:schemeClr val="accent6">
                  <a:lumMod val="40000"/>
                  <a:lumOff val="60000"/>
                </a:schemeClr>
              </a:solidFill>
              <a:ln w="9525">
                <a:solidFill>
                  <a:schemeClr val="accent6">
                    <a:lumMod val="50000"/>
                  </a:schemeClr>
                </a:solidFill>
              </a:ln>
              <a:effectLst/>
            </c:spPr>
          </c:marker>
          <c:cat>
            <c:strRef>
              <c:f>'3.5.'!$I$12:$I$35</c:f>
              <c:strCache>
                <c:ptCount val="24"/>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strCache>
            </c:strRef>
          </c:cat>
          <c:val>
            <c:numRef>
              <c:f>'3.5.'!$O$12:$O$35</c:f>
              <c:numCache>
                <c:formatCode>0.0</c:formatCode>
                <c:ptCount val="24"/>
                <c:pt idx="0">
                  <c:v>22.67335143990211</c:v>
                </c:pt>
                <c:pt idx="1">
                  <c:v>21.504260392922607</c:v>
                </c:pt>
                <c:pt idx="2">
                  <c:v>21.777591168205564</c:v>
                </c:pt>
                <c:pt idx="3">
                  <c:v>21.529532357239191</c:v>
                </c:pt>
                <c:pt idx="4">
                  <c:v>20.426203645022177</c:v>
                </c:pt>
                <c:pt idx="5">
                  <c:v>20.258769489648611</c:v>
                </c:pt>
                <c:pt idx="6">
                  <c:v>21.884771496502285</c:v>
                </c:pt>
                <c:pt idx="7">
                  <c:v>21.488900699111682</c:v>
                </c:pt>
                <c:pt idx="8">
                  <c:v>24.607341140577841</c:v>
                </c:pt>
                <c:pt idx="9">
                  <c:v>25.609242714404761</c:v>
                </c:pt>
                <c:pt idx="10">
                  <c:v>24.904169994590582</c:v>
                </c:pt>
                <c:pt idx="11">
                  <c:v>28.666049539193089</c:v>
                </c:pt>
                <c:pt idx="12">
                  <c:v>26.455915790559086</c:v>
                </c:pt>
                <c:pt idx="13">
                  <c:v>25.619637496354482</c:v>
                </c:pt>
                <c:pt idx="14">
                  <c:v>21.295730002052181</c:v>
                </c:pt>
                <c:pt idx="15">
                  <c:v>20.761119166899071</c:v>
                </c:pt>
                <c:pt idx="16">
                  <c:v>21.023906647662244</c:v>
                </c:pt>
                <c:pt idx="17">
                  <c:v>28.806330690775777</c:v>
                </c:pt>
                <c:pt idx="18">
                  <c:v>26.776945613893595</c:v>
                </c:pt>
                <c:pt idx="19">
                  <c:v>28.354147235708204</c:v>
                </c:pt>
                <c:pt idx="20">
                  <c:v>40.289969980506676</c:v>
                </c:pt>
                <c:pt idx="21">
                  <c:v>45.68652554785826</c:v>
                </c:pt>
                <c:pt idx="22">
                  <c:v>36.340747244412178</c:v>
                </c:pt>
                <c:pt idx="23">
                  <c:v>31.588937316299514</c:v>
                </c:pt>
              </c:numCache>
            </c:numRef>
          </c:val>
          <c:smooth val="0"/>
          <c:extLst>
            <c:ext xmlns:c16="http://schemas.microsoft.com/office/drawing/2014/chart" uri="{C3380CC4-5D6E-409C-BE32-E72D297353CC}">
              <c16:uniqueId val="{00000006-AB9C-4D0C-A1A5-BE2A333989B2}"/>
            </c:ext>
          </c:extLst>
        </c:ser>
        <c:dLbls>
          <c:showLegendKey val="0"/>
          <c:showVal val="0"/>
          <c:showCatName val="0"/>
          <c:showSerName val="0"/>
          <c:showPercent val="0"/>
          <c:showBubbleSize val="0"/>
        </c:dLbls>
        <c:marker val="1"/>
        <c:smooth val="0"/>
        <c:axId val="831535464"/>
        <c:axId val="832022840"/>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noMultiLvlLbl val="0"/>
      </c:catAx>
      <c:valAx>
        <c:axId val="943808408"/>
        <c:scaling>
          <c:orientation val="minMax"/>
          <c:max val="5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majorTickMark val="out"/>
        <c:minorTickMark val="none"/>
        <c:tickLblPos val="nextTo"/>
        <c:crossAx val="832022840"/>
        <c:crosses val="autoZero"/>
        <c:auto val="1"/>
        <c:lblAlgn val="ctr"/>
        <c:lblOffset val="100"/>
        <c:noMultiLvlLbl val="0"/>
      </c:catAx>
      <c:spPr>
        <a:noFill/>
        <a:ln>
          <a:no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6414166666666672E-2"/>
          <c:y val="0.73225925925925928"/>
          <c:w val="0.84893541666666672"/>
          <c:h val="0.2559814814814814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1632572089738504"/>
        </c:manualLayout>
      </c:layout>
      <c:barChart>
        <c:barDir val="col"/>
        <c:grouping val="stacked"/>
        <c:varyColors val="0"/>
        <c:ser>
          <c:idx val="0"/>
          <c:order val="0"/>
          <c:tx>
            <c:strRef>
              <c:f>'3.5.'!$J$10</c:f>
              <c:strCache>
                <c:ptCount val="1"/>
                <c:pt idx="0">
                  <c:v>Construcion of new homes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'3.5.'!$H$12:$H$35</c:f>
              <c:strCache>
                <c:ptCount val="24"/>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strCache>
            </c:strRef>
          </c:cat>
          <c:val>
            <c:numRef>
              <c:f>'3.5.'!$J$12:$J$35</c:f>
              <c:numCache>
                <c:formatCode>0.0</c:formatCode>
                <c:ptCount val="24"/>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pt idx="20">
                  <c:v>55.367560000000005</c:v>
                </c:pt>
                <c:pt idx="21">
                  <c:v>66.137389999999996</c:v>
                </c:pt>
                <c:pt idx="22">
                  <c:v>32.395229999999998</c:v>
                </c:pt>
                <c:pt idx="23">
                  <c:v>13.257247</c:v>
                </c:pt>
              </c:numCache>
            </c:numRef>
          </c:val>
          <c:extLst>
            <c:ext xmlns:c16="http://schemas.microsoft.com/office/drawing/2014/chart" uri="{C3380CC4-5D6E-409C-BE32-E72D297353CC}">
              <c16:uniqueId val="{00000000-6A91-42C3-91CD-28F77E956AC7}"/>
            </c:ext>
          </c:extLst>
        </c:ser>
        <c:ser>
          <c:idx val="1"/>
          <c:order val="1"/>
          <c:tx>
            <c:strRef>
              <c:f>'3.5.'!$K$10</c:f>
              <c:strCache>
                <c:ptCount val="1"/>
                <c:pt idx="0">
                  <c:v>Puchases of new homes</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'3.5.'!$H$12:$H$35</c:f>
              <c:strCache>
                <c:ptCount val="24"/>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strCache>
            </c:strRef>
          </c:cat>
          <c:val>
            <c:numRef>
              <c:f>'3.5.'!$K$12:$K$35</c:f>
              <c:numCache>
                <c:formatCode>0.0</c:formatCode>
                <c:ptCount val="24"/>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39.682549999999999</c:v>
                </c:pt>
                <c:pt idx="20">
                  <c:v>66.977879999999999</c:v>
                </c:pt>
                <c:pt idx="21">
                  <c:v>99.533079999999984</c:v>
                </c:pt>
                <c:pt idx="22">
                  <c:v>40.001280000000001</c:v>
                </c:pt>
                <c:pt idx="23">
                  <c:v>17.562280000000001</c:v>
                </c:pt>
              </c:numCache>
            </c:numRef>
          </c:val>
          <c:extLst>
            <c:ext xmlns:c16="http://schemas.microsoft.com/office/drawing/2014/chart" uri="{C3380CC4-5D6E-409C-BE32-E72D297353CC}">
              <c16:uniqueId val="{00000001-6A91-42C3-91CD-28F77E956AC7}"/>
            </c:ext>
          </c:extLst>
        </c:ser>
        <c:ser>
          <c:idx val="2"/>
          <c:order val="2"/>
          <c:tx>
            <c:strRef>
              <c:f>'3.5.'!$L$10</c:f>
              <c:strCache>
                <c:ptCount val="1"/>
                <c:pt idx="0">
                  <c:v>Renovation and modernization</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'3.5.'!$H$12:$H$35</c:f>
              <c:strCache>
                <c:ptCount val="24"/>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strCache>
            </c:strRef>
          </c:cat>
          <c:val>
            <c:numRef>
              <c:f>'3.5.'!$L$12:$L$35</c:f>
              <c:numCache>
                <c:formatCode>0.0</c:formatCode>
                <c:ptCount val="24"/>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12.37471</c:v>
                </c:pt>
                <c:pt idx="17">
                  <c:v>39.276009999999999</c:v>
                </c:pt>
                <c:pt idx="18">
                  <c:v>30.073537000000002</c:v>
                </c:pt>
                <c:pt idx="19">
                  <c:v>17.386509</c:v>
                </c:pt>
                <c:pt idx="20">
                  <c:v>16.679045000000002</c:v>
                </c:pt>
                <c:pt idx="21">
                  <c:v>26.643822</c:v>
                </c:pt>
                <c:pt idx="22">
                  <c:v>24.592376000000002</c:v>
                </c:pt>
                <c:pt idx="23">
                  <c:v>16.380725999999999</c:v>
                </c:pt>
              </c:numCache>
            </c:numRef>
          </c:val>
          <c:extLst>
            <c:ext xmlns:c16="http://schemas.microsoft.com/office/drawing/2014/chart" uri="{C3380CC4-5D6E-409C-BE32-E72D297353CC}">
              <c16:uniqueId val="{00000002-6A91-42C3-91CD-28F77E956AC7}"/>
            </c:ext>
          </c:extLst>
        </c:ser>
        <c:ser>
          <c:idx val="3"/>
          <c:order val="3"/>
          <c:tx>
            <c:strRef>
              <c:f>'3.5.'!$M$10</c:f>
              <c:strCache>
                <c:ptCount val="1"/>
                <c:pt idx="0">
                  <c:v>Puchases of used homes</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'3.5.'!$H$12:$H$35</c:f>
              <c:strCache>
                <c:ptCount val="24"/>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strCache>
            </c:strRef>
          </c:cat>
          <c:val>
            <c:numRef>
              <c:f>'3.5.'!$M$12:$M$35</c:f>
              <c:numCache>
                <c:formatCode>0.0</c:formatCode>
                <c:ptCount val="24"/>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pt idx="20">
                  <c:v>195.76846</c:v>
                </c:pt>
                <c:pt idx="21">
                  <c:v>215.88140999999999</c:v>
                </c:pt>
                <c:pt idx="22">
                  <c:v>161.83885000000001</c:v>
                </c:pt>
                <c:pt idx="23">
                  <c:v>96.441789999999997</c:v>
                </c:pt>
              </c:numCache>
            </c:numRef>
          </c:val>
          <c:extLst>
            <c:ext xmlns:c16="http://schemas.microsoft.com/office/drawing/2014/chart" uri="{C3380CC4-5D6E-409C-BE32-E72D297353CC}">
              <c16:uniqueId val="{00000003-6A91-42C3-91CD-28F77E956AC7}"/>
            </c:ext>
          </c:extLst>
        </c:ser>
        <c:ser>
          <c:idx val="5"/>
          <c:order val="4"/>
          <c:tx>
            <c:strRef>
              <c:f>'3.5.'!$N$10</c:f>
              <c:strCache>
                <c:ptCount val="1"/>
                <c:pt idx="0">
                  <c:v>Expansion and other</c:v>
                </c:pt>
              </c:strCache>
            </c:strRef>
          </c:tx>
          <c:spPr>
            <a:solidFill>
              <a:schemeClr val="tx2">
                <a:lumMod val="25000"/>
                <a:lumOff val="75000"/>
              </a:schemeClr>
            </a:solidFill>
            <a:ln>
              <a:solidFill>
                <a:schemeClr val="tx1"/>
              </a:solidFill>
            </a:ln>
            <a:effectLst/>
          </c:spPr>
          <c:invertIfNegative val="0"/>
          <c:cat>
            <c:strRef>
              <c:f>'3.5.'!$H$12:$H$35</c:f>
              <c:strCache>
                <c:ptCount val="24"/>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strCache>
            </c:strRef>
          </c:cat>
          <c:val>
            <c:numRef>
              <c:f>'3.5.'!$N$12:$N$35</c:f>
              <c:numCache>
                <c:formatCode>0.0</c:formatCode>
                <c:ptCount val="24"/>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8.3243530000000003</c:v>
                </c:pt>
                <c:pt idx="17">
                  <c:v>11.289251999999999</c:v>
                </c:pt>
                <c:pt idx="18">
                  <c:v>14.184757000000001</c:v>
                </c:pt>
                <c:pt idx="19">
                  <c:v>12.849147</c:v>
                </c:pt>
                <c:pt idx="20">
                  <c:v>10.266843000000001</c:v>
                </c:pt>
                <c:pt idx="21">
                  <c:v>12.747431000000001</c:v>
                </c:pt>
                <c:pt idx="22">
                  <c:v>8.0596930000000011</c:v>
                </c:pt>
                <c:pt idx="23">
                  <c:v>5.7781560000000001</c:v>
                </c:pt>
              </c:numCache>
            </c:numRef>
          </c:val>
          <c:extLst>
            <c:ext xmlns:c16="http://schemas.microsoft.com/office/drawing/2014/chart" uri="{C3380CC4-5D6E-409C-BE32-E72D297353CC}">
              <c16:uniqueId val="{00000004-6A91-42C3-91CD-28F77E956AC7}"/>
            </c:ext>
          </c:extLst>
        </c:ser>
        <c:dLbls>
          <c:showLegendKey val="0"/>
          <c:showVal val="0"/>
          <c:showCatName val="0"/>
          <c:showSerName val="0"/>
          <c:showPercent val="0"/>
          <c:showBubbleSize val="0"/>
        </c:dLbls>
        <c:gapWidth val="44"/>
        <c:overlap val="100"/>
        <c:axId val="943807752"/>
        <c:axId val="943808408"/>
        <c:extLst/>
      </c:barChart>
      <c:barChart>
        <c:barDir val="col"/>
        <c:grouping val="stacked"/>
        <c:varyColors val="0"/>
        <c:ser>
          <c:idx val="8"/>
          <c:order val="6"/>
          <c:tx>
            <c:v>fikt</c:v>
          </c:tx>
          <c:spPr>
            <a:solidFill>
              <a:schemeClr val="accent3">
                <a:lumMod val="60000"/>
              </a:schemeClr>
            </a:solidFill>
            <a:ln>
              <a:noFill/>
            </a:ln>
            <a:effectLst/>
          </c:spPr>
          <c:invertIfNegative val="0"/>
          <c:extLst>
            <c:ext xmlns:c16="http://schemas.microsoft.com/office/drawing/2014/chart" uri="{C3380CC4-5D6E-409C-BE32-E72D297353CC}">
              <c16:uniqueId val="{00000005-6A91-42C3-91CD-28F77E956AC7}"/>
            </c:ext>
          </c:extLst>
        </c:ser>
        <c:dLbls>
          <c:showLegendKey val="0"/>
          <c:showVal val="0"/>
          <c:showCatName val="0"/>
          <c:showSerName val="0"/>
          <c:showPercent val="0"/>
          <c:showBubbleSize val="0"/>
        </c:dLbls>
        <c:gapWidth val="150"/>
        <c:overlap val="100"/>
        <c:axId val="831535464"/>
        <c:axId val="832022840"/>
      </c:barChart>
      <c:lineChart>
        <c:grouping val="standard"/>
        <c:varyColors val="0"/>
        <c:ser>
          <c:idx val="7"/>
          <c:order val="5"/>
          <c:tx>
            <c:strRef>
              <c:f>'3.5.'!$O$10</c:f>
              <c:strCache>
                <c:ptCount val="1"/>
                <c:pt idx="0">
                  <c:v>Share of constructions, purchases of new homes and renovations (RHS)</c:v>
                </c:pt>
              </c:strCache>
            </c:strRef>
          </c:tx>
          <c:spPr>
            <a:ln w="41275" cap="flat" cmpd="sng" algn="ctr">
              <a:solidFill>
                <a:schemeClr val="accent6">
                  <a:lumMod val="75000"/>
                </a:schemeClr>
              </a:solidFill>
              <a:prstDash val="solid"/>
              <a:round/>
              <a:headEnd type="none" w="med" len="med"/>
              <a:tailEnd type="none" w="med" len="med"/>
            </a:ln>
            <a:effectLst/>
          </c:spPr>
          <c:marker>
            <c:symbol val="diamond"/>
            <c:size val="13"/>
            <c:spPr>
              <a:solidFill>
                <a:schemeClr val="accent6">
                  <a:lumMod val="40000"/>
                  <a:lumOff val="60000"/>
                </a:schemeClr>
              </a:solidFill>
              <a:ln w="9525">
                <a:solidFill>
                  <a:schemeClr val="accent6">
                    <a:lumMod val="50000"/>
                  </a:schemeClr>
                </a:solidFill>
              </a:ln>
              <a:effectLst/>
            </c:spPr>
          </c:marker>
          <c:cat>
            <c:strRef>
              <c:f>'3.5.'!$H$12:$H$35</c:f>
              <c:strCache>
                <c:ptCount val="24"/>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strCache>
            </c:strRef>
          </c:cat>
          <c:val>
            <c:numRef>
              <c:f>'3.5.'!$O$12:$O$35</c:f>
              <c:numCache>
                <c:formatCode>0.0</c:formatCode>
                <c:ptCount val="24"/>
                <c:pt idx="0">
                  <c:v>22.67335143990211</c:v>
                </c:pt>
                <c:pt idx="1">
                  <c:v>21.504260392922607</c:v>
                </c:pt>
                <c:pt idx="2">
                  <c:v>21.777591168205564</c:v>
                </c:pt>
                <c:pt idx="3">
                  <c:v>21.529532357239191</c:v>
                </c:pt>
                <c:pt idx="4">
                  <c:v>20.426203645022177</c:v>
                </c:pt>
                <c:pt idx="5">
                  <c:v>20.258769489648611</c:v>
                </c:pt>
                <c:pt idx="6">
                  <c:v>21.884771496502285</c:v>
                </c:pt>
                <c:pt idx="7">
                  <c:v>21.488900699111682</c:v>
                </c:pt>
                <c:pt idx="8">
                  <c:v>24.607341140577841</c:v>
                </c:pt>
                <c:pt idx="9">
                  <c:v>25.609242714404761</c:v>
                </c:pt>
                <c:pt idx="10">
                  <c:v>24.904169994590582</c:v>
                </c:pt>
                <c:pt idx="11">
                  <c:v>28.666049539193089</c:v>
                </c:pt>
                <c:pt idx="12">
                  <c:v>26.455915790559086</c:v>
                </c:pt>
                <c:pt idx="13">
                  <c:v>25.619637496354482</c:v>
                </c:pt>
                <c:pt idx="14">
                  <c:v>21.295730002052181</c:v>
                </c:pt>
                <c:pt idx="15">
                  <c:v>20.761119166899071</c:v>
                </c:pt>
                <c:pt idx="16">
                  <c:v>21.023906647662244</c:v>
                </c:pt>
                <c:pt idx="17">
                  <c:v>28.806330690775777</c:v>
                </c:pt>
                <c:pt idx="18">
                  <c:v>26.776945613893595</c:v>
                </c:pt>
                <c:pt idx="19">
                  <c:v>28.354147235708204</c:v>
                </c:pt>
                <c:pt idx="20">
                  <c:v>40.289969980506676</c:v>
                </c:pt>
                <c:pt idx="21">
                  <c:v>45.68652554785826</c:v>
                </c:pt>
                <c:pt idx="22">
                  <c:v>36.340747244412178</c:v>
                </c:pt>
                <c:pt idx="23">
                  <c:v>31.588937316299514</c:v>
                </c:pt>
              </c:numCache>
            </c:numRef>
          </c:val>
          <c:smooth val="0"/>
          <c:extLst>
            <c:ext xmlns:c16="http://schemas.microsoft.com/office/drawing/2014/chart" uri="{C3380CC4-5D6E-409C-BE32-E72D297353CC}">
              <c16:uniqueId val="{00000006-6A91-42C3-91CD-28F77E956AC7}"/>
            </c:ext>
          </c:extLst>
        </c:ser>
        <c:dLbls>
          <c:showLegendKey val="0"/>
          <c:showVal val="0"/>
          <c:showCatName val="0"/>
          <c:showSerName val="0"/>
          <c:showPercent val="0"/>
          <c:showBubbleSize val="0"/>
        </c:dLbls>
        <c:marker val="1"/>
        <c:smooth val="0"/>
        <c:axId val="831535464"/>
        <c:axId val="832022840"/>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noMultiLvlLbl val="0"/>
      </c:catAx>
      <c:valAx>
        <c:axId val="943808408"/>
        <c:scaling>
          <c:orientation val="minMax"/>
          <c:max val="5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endParaRPr lang="en-US"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0.8184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majorTickMark val="out"/>
        <c:minorTickMark val="none"/>
        <c:tickLblPos val="nextTo"/>
        <c:crossAx val="832022840"/>
        <c:crosses val="autoZero"/>
        <c:auto val="1"/>
        <c:lblAlgn val="ctr"/>
        <c:lblOffset val="100"/>
        <c:noMultiLvlLbl val="0"/>
      </c:catAx>
      <c:spPr>
        <a:noFill/>
        <a:ln>
          <a:no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9527194333363527E-2"/>
          <c:y val="0.74166664915598179"/>
          <c:w val="0.86372043414303767"/>
          <c:h val="0.2512778183495040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5.1188148148148149E-2"/>
          <c:w val="0.92825666666666662"/>
          <c:h val="0.60413518518518505"/>
        </c:manualLayout>
      </c:layout>
      <c:barChart>
        <c:barDir val="col"/>
        <c:grouping val="stacked"/>
        <c:varyColors val="0"/>
        <c:ser>
          <c:idx val="0"/>
          <c:order val="0"/>
          <c:tx>
            <c:strRef>
              <c:f>'3.6.'!$C$12</c:f>
              <c:strCache>
                <c:ptCount val="1"/>
                <c:pt idx="0">
                  <c:v>Felújítás és egyéb</c:v>
                </c:pt>
              </c:strCache>
            </c:strRef>
          </c:tx>
          <c:spPr>
            <a:solidFill>
              <a:srgbClr val="1B4BA3"/>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'3.6.'!$B$13:$B$36</c:f>
              <c:strCache>
                <c:ptCount val="2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'3.6.'!$C$13:$C$36</c:f>
              <c:numCache>
                <c:formatCode>#,##0</c:formatCode>
                <c:ptCount val="24"/>
                <c:pt idx="0">
                  <c:v>5.862367003064719</c:v>
                </c:pt>
                <c:pt idx="1">
                  <c:v>5.1971630116750021</c:v>
                </c:pt>
                <c:pt idx="2">
                  <c:v>9.6395330313262093</c:v>
                </c:pt>
                <c:pt idx="3">
                  <c:v>14.830506066544331</c:v>
                </c:pt>
                <c:pt idx="4">
                  <c:v>17.36773308206466</c:v>
                </c:pt>
                <c:pt idx="5">
                  <c:v>18.367022090478713</c:v>
                </c:pt>
                <c:pt idx="6">
                  <c:v>15.578646054498677</c:v>
                </c:pt>
                <c:pt idx="7">
                  <c:v>14.3636980474148</c:v>
                </c:pt>
                <c:pt idx="8">
                  <c:v>14.315952039905824</c:v>
                </c:pt>
                <c:pt idx="9">
                  <c:v>12.239393024421588</c:v>
                </c:pt>
                <c:pt idx="10">
                  <c:v>9.7249520268160268</c:v>
                </c:pt>
                <c:pt idx="11">
                  <c:v>8.2713110120857891</c:v>
                </c:pt>
                <c:pt idx="12">
                  <c:v>8.1530510343363858</c:v>
                </c:pt>
                <c:pt idx="13">
                  <c:v>8.8070040218699432</c:v>
                </c:pt>
                <c:pt idx="14">
                  <c:v>9.9858330340102839</c:v>
                </c:pt>
                <c:pt idx="15">
                  <c:v>12.286574038786057</c:v>
                </c:pt>
                <c:pt idx="16">
                  <c:v>14.097971058723488</c:v>
                </c:pt>
                <c:pt idx="17">
                  <c:v>13.006707017790177</c:v>
                </c:pt>
                <c:pt idx="18">
                  <c:v>10.160317037290952</c:v>
                </c:pt>
                <c:pt idx="19">
                  <c:v>10.676805041890475</c:v>
                </c:pt>
                <c:pt idx="20">
                  <c:v>11.814947053509968</c:v>
                </c:pt>
                <c:pt idx="21">
                  <c:v>9.3191680135714705</c:v>
                </c:pt>
                <c:pt idx="22">
                  <c:v>7.274603033944004</c:v>
                </c:pt>
                <c:pt idx="23">
                  <c:v>5.5651110166218132</c:v>
                </c:pt>
              </c:numCache>
            </c:numRef>
          </c:val>
          <c:extLst>
            <c:ext xmlns:c16="http://schemas.microsoft.com/office/drawing/2014/chart" uri="{C3380CC4-5D6E-409C-BE32-E72D297353CC}">
              <c16:uniqueId val="{00000000-0457-4160-B80F-EA47DD0516D3}"/>
            </c:ext>
          </c:extLst>
        </c:ser>
        <c:ser>
          <c:idx val="1"/>
          <c:order val="1"/>
          <c:tx>
            <c:strRef>
              <c:f>'3.6.'!$D$12</c:f>
              <c:strCache>
                <c:ptCount val="1"/>
                <c:pt idx="0">
                  <c:v>Használt lakás vásárlása</c:v>
                </c:pt>
              </c:strCache>
            </c:strRef>
          </c:tx>
          <c:spPr>
            <a:solidFill>
              <a:srgbClr val="8DDDFF"/>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'3.6.'!$B$13:$B$36</c:f>
              <c:strCache>
                <c:ptCount val="2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'3.6.'!$D$13:$D$36</c:f>
              <c:numCache>
                <c:formatCode>#,##0</c:formatCode>
                <c:ptCount val="24"/>
                <c:pt idx="0">
                  <c:v>43.776203002402326</c:v>
                </c:pt>
                <c:pt idx="1">
                  <c:v>54.489216924009725</c:v>
                </c:pt>
                <c:pt idx="2">
                  <c:v>76.56993592656363</c:v>
                </c:pt>
                <c:pt idx="3">
                  <c:v>72.776458904983883</c:v>
                </c:pt>
                <c:pt idx="4">
                  <c:v>81.686306859235629</c:v>
                </c:pt>
                <c:pt idx="5">
                  <c:v>93.465237827796955</c:v>
                </c:pt>
                <c:pt idx="6">
                  <c:v>91.85352391275228</c:v>
                </c:pt>
                <c:pt idx="7">
                  <c:v>82.346942889118509</c:v>
                </c:pt>
                <c:pt idx="8">
                  <c:v>88.880845877822139</c:v>
                </c:pt>
                <c:pt idx="9">
                  <c:v>76.929858822702954</c:v>
                </c:pt>
                <c:pt idx="10">
                  <c:v>74.679615884451778</c:v>
                </c:pt>
                <c:pt idx="11">
                  <c:v>68.227577859873463</c:v>
                </c:pt>
                <c:pt idx="12">
                  <c:v>66.241817893940606</c:v>
                </c:pt>
                <c:pt idx="13">
                  <c:v>60.280625865096226</c:v>
                </c:pt>
                <c:pt idx="14">
                  <c:v>69.246007896421361</c:v>
                </c:pt>
                <c:pt idx="15">
                  <c:v>63.263788858777843</c:v>
                </c:pt>
                <c:pt idx="16">
                  <c:v>75.935309849795885</c:v>
                </c:pt>
                <c:pt idx="17">
                  <c:v>76.682306820854137</c:v>
                </c:pt>
                <c:pt idx="18">
                  <c:v>57.454047820436244</c:v>
                </c:pt>
                <c:pt idx="19">
                  <c:v>58.660226877334935</c:v>
                </c:pt>
                <c:pt idx="20">
                  <c:v>45.724565836266265</c:v>
                </c:pt>
                <c:pt idx="21">
                  <c:v>37.839613868167362</c:v>
                </c:pt>
                <c:pt idx="22">
                  <c:v>31.58271089430491</c:v>
                </c:pt>
                <c:pt idx="23">
                  <c:v>27.019474903121591</c:v>
                </c:pt>
              </c:numCache>
            </c:numRef>
          </c:val>
          <c:extLst>
            <c:ext xmlns:c16="http://schemas.microsoft.com/office/drawing/2014/chart" uri="{C3380CC4-5D6E-409C-BE32-E72D297353CC}">
              <c16:uniqueId val="{00000001-0457-4160-B80F-EA47DD0516D3}"/>
            </c:ext>
          </c:extLst>
        </c:ser>
        <c:ser>
          <c:idx val="2"/>
          <c:order val="2"/>
          <c:tx>
            <c:strRef>
              <c:f>'3.6.'!$E$12</c:f>
              <c:strCache>
                <c:ptCount val="1"/>
                <c:pt idx="0">
                  <c:v>Új lakás vásárlás/építés (ZOP nélkül)</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'3.6.'!$B$13:$B$36</c:f>
              <c:strCache>
                <c:ptCount val="2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'3.6.'!$E$13:$E$36</c:f>
              <c:numCache>
                <c:formatCode>#,##0</c:formatCode>
                <c:ptCount val="24"/>
                <c:pt idx="0">
                  <c:v>9.0948029824648984</c:v>
                </c:pt>
                <c:pt idx="1">
                  <c:v>9.0419119742582552</c:v>
                </c:pt>
                <c:pt idx="2">
                  <c:v>18.246778895496391</c:v>
                </c:pt>
                <c:pt idx="3">
                  <c:v>19.71243989514187</c:v>
                </c:pt>
                <c:pt idx="4">
                  <c:v>21.2965898916882</c:v>
                </c:pt>
                <c:pt idx="5">
                  <c:v>24.599259843467735</c:v>
                </c:pt>
                <c:pt idx="6">
                  <c:v>24.912531840120209</c:v>
                </c:pt>
                <c:pt idx="7">
                  <c:v>21.372731854731683</c:v>
                </c:pt>
                <c:pt idx="8">
                  <c:v>25.034668851352762</c:v>
                </c:pt>
                <c:pt idx="9">
                  <c:v>18.902069915377069</c:v>
                </c:pt>
                <c:pt idx="10">
                  <c:v>14.308575945327902</c:v>
                </c:pt>
                <c:pt idx="11">
                  <c:v>9.1453849559511582</c:v>
                </c:pt>
                <c:pt idx="12">
                  <c:v>7.764822980039753</c:v>
                </c:pt>
                <c:pt idx="13">
                  <c:v>6.4518509670742787</c:v>
                </c:pt>
                <c:pt idx="14">
                  <c:v>5.3071439825580455</c:v>
                </c:pt>
                <c:pt idx="15">
                  <c:v>5.3063419755781069</c:v>
                </c:pt>
                <c:pt idx="16">
                  <c:v>7.7491459591255989</c:v>
                </c:pt>
                <c:pt idx="17">
                  <c:v>12.862501937270281</c:v>
                </c:pt>
                <c:pt idx="18">
                  <c:v>13.830666920053773</c:v>
                </c:pt>
                <c:pt idx="19">
                  <c:v>18.054999873798806</c:v>
                </c:pt>
                <c:pt idx="20">
                  <c:v>17.004435890848981</c:v>
                </c:pt>
                <c:pt idx="21">
                  <c:v>12.047483939353697</c:v>
                </c:pt>
                <c:pt idx="22">
                  <c:v>10.355383931891993</c:v>
                </c:pt>
                <c:pt idx="23">
                  <c:v>8.4166589238448068</c:v>
                </c:pt>
              </c:numCache>
            </c:numRef>
          </c:val>
          <c:extLst>
            <c:ext xmlns:c16="http://schemas.microsoft.com/office/drawing/2014/chart" uri="{C3380CC4-5D6E-409C-BE32-E72D297353CC}">
              <c16:uniqueId val="{00000002-0457-4160-B80F-EA47DD0516D3}"/>
            </c:ext>
          </c:extLst>
        </c:ser>
        <c:ser>
          <c:idx val="3"/>
          <c:order val="3"/>
          <c:tx>
            <c:strRef>
              <c:f>'3.6.'!$F$12</c:f>
              <c:strCache>
                <c:ptCount val="1"/>
                <c:pt idx="0">
                  <c:v>NHP ZOP</c:v>
                </c:pt>
              </c:strCache>
            </c:strRef>
          </c:tx>
          <c:spPr>
            <a:solidFill>
              <a:srgbClr val="48A0AC"/>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'3.6.'!$B$13:$B$36</c:f>
              <c:strCache>
                <c:ptCount val="2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'3.6.'!$F$13:$F$36</c:f>
              <c:numCache>
                <c:formatCode>#,##0</c:formatCode>
                <c:ptCount val="24"/>
                <c:pt idx="10">
                  <c:v>12.812960909155663</c:v>
                </c:pt>
                <c:pt idx="11">
                  <c:v>19.531053888087627</c:v>
                </c:pt>
                <c:pt idx="12">
                  <c:v>25.845998838252854</c:v>
                </c:pt>
                <c:pt idx="13">
                  <c:v>27.51984680921305</c:v>
                </c:pt>
                <c:pt idx="14">
                  <c:v>49.455774756206665</c:v>
                </c:pt>
                <c:pt idx="15">
                  <c:v>62.050674677593634</c:v>
                </c:pt>
                <c:pt idx="16">
                  <c:v>54.30870378180407</c:v>
                </c:pt>
                <c:pt idx="17">
                  <c:v>23.393098862608895</c:v>
                </c:pt>
                <c:pt idx="18">
                  <c:v>8.919579982990399</c:v>
                </c:pt>
                <c:pt idx="19">
                  <c:v>7.9160449609626085</c:v>
                </c:pt>
                <c:pt idx="20">
                  <c:v>6.6707869553938508</c:v>
                </c:pt>
                <c:pt idx="21">
                  <c:v>0</c:v>
                </c:pt>
                <c:pt idx="22">
                  <c:v>0</c:v>
                </c:pt>
                <c:pt idx="23">
                  <c:v>0</c:v>
                </c:pt>
              </c:numCache>
            </c:numRef>
          </c:val>
          <c:extLst>
            <c:ext xmlns:c16="http://schemas.microsoft.com/office/drawing/2014/chart" uri="{C3380CC4-5D6E-409C-BE32-E72D297353CC}">
              <c16:uniqueId val="{00000003-0457-4160-B80F-EA47DD0516D3}"/>
            </c:ext>
          </c:extLst>
        </c:ser>
        <c:dLbls>
          <c:dLblPos val="ctr"/>
          <c:showLegendKey val="0"/>
          <c:showVal val="1"/>
          <c:showCatName val="0"/>
          <c:showSerName val="0"/>
          <c:showPercent val="0"/>
          <c:showBubbleSize val="0"/>
        </c:dLbls>
        <c:gapWidth val="70"/>
        <c:overlap val="100"/>
        <c:axId val="1349216640"/>
        <c:axId val="1349219920"/>
      </c:barChart>
      <c:lineChart>
        <c:grouping val="standard"/>
        <c:varyColors val="0"/>
        <c:ser>
          <c:idx val="4"/>
          <c:order val="4"/>
          <c:tx>
            <c:strRef>
              <c:f>'3.6.'!$G$12</c:f>
              <c:strCache>
                <c:ptCount val="1"/>
                <c:pt idx="0">
                  <c:v>Darabszám (jobb skála)</c:v>
                </c:pt>
              </c:strCache>
            </c:strRef>
          </c:tx>
          <c:spPr>
            <a:ln w="25400" cap="rnd">
              <a:noFill/>
              <a:round/>
            </a:ln>
            <a:effectLst/>
          </c:spPr>
          <c:marker>
            <c:symbol val="triangle"/>
            <c:size val="16"/>
            <c:spPr>
              <a:solidFill>
                <a:schemeClr val="accent4">
                  <a:lumMod val="75000"/>
                </a:schemeClr>
              </a:solidFill>
              <a:ln w="9525">
                <a:noFill/>
              </a:ln>
              <a:effectLst/>
            </c:spPr>
          </c:marker>
          <c:dLbls>
            <c:delete val="1"/>
          </c:dLbls>
          <c:cat>
            <c:strRef>
              <c:f>'3.6.'!$B$13:$B$36</c:f>
              <c:strCache>
                <c:ptCount val="2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'3.6.'!$G$13:$G$36</c:f>
              <c:numCache>
                <c:formatCode>#,##0</c:formatCode>
                <c:ptCount val="24"/>
                <c:pt idx="0">
                  <c:v>5259</c:v>
                </c:pt>
                <c:pt idx="1">
                  <c:v>5949</c:v>
                </c:pt>
                <c:pt idx="2">
                  <c:v>8885</c:v>
                </c:pt>
                <c:pt idx="3">
                  <c:v>9310</c:v>
                </c:pt>
                <c:pt idx="4">
                  <c:v>10663</c:v>
                </c:pt>
                <c:pt idx="5">
                  <c:v>11777</c:v>
                </c:pt>
                <c:pt idx="6">
                  <c:v>11070</c:v>
                </c:pt>
                <c:pt idx="7">
                  <c:v>9855</c:v>
                </c:pt>
                <c:pt idx="8">
                  <c:v>10521</c:v>
                </c:pt>
                <c:pt idx="9">
                  <c:v>8931</c:v>
                </c:pt>
                <c:pt idx="10">
                  <c:v>8766</c:v>
                </c:pt>
                <c:pt idx="11">
                  <c:v>8172</c:v>
                </c:pt>
                <c:pt idx="12">
                  <c:v>8148</c:v>
                </c:pt>
                <c:pt idx="13">
                  <c:v>7717</c:v>
                </c:pt>
                <c:pt idx="14">
                  <c:v>9222</c:v>
                </c:pt>
                <c:pt idx="15">
                  <c:v>9404</c:v>
                </c:pt>
                <c:pt idx="16">
                  <c:v>10643</c:v>
                </c:pt>
                <c:pt idx="17">
                  <c:v>9288</c:v>
                </c:pt>
                <c:pt idx="18">
                  <c:v>7503</c:v>
                </c:pt>
                <c:pt idx="19">
                  <c:v>7981</c:v>
                </c:pt>
                <c:pt idx="20">
                  <c:v>7346</c:v>
                </c:pt>
                <c:pt idx="21">
                  <c:v>5730</c:v>
                </c:pt>
                <c:pt idx="22">
                  <c:v>4990</c:v>
                </c:pt>
                <c:pt idx="23">
                  <c:v>4277</c:v>
                </c:pt>
              </c:numCache>
            </c:numRef>
          </c:val>
          <c:smooth val="0"/>
          <c:extLst>
            <c:ext xmlns:c16="http://schemas.microsoft.com/office/drawing/2014/chart" uri="{C3380CC4-5D6E-409C-BE32-E72D297353CC}">
              <c16:uniqueId val="{00000004-0457-4160-B80F-EA47DD0516D3}"/>
            </c:ext>
          </c:extLst>
        </c:ser>
        <c:dLbls>
          <c:dLblPos val="ctr"/>
          <c:showLegendKey val="0"/>
          <c:showVal val="1"/>
          <c:showCatName val="0"/>
          <c:showSerName val="0"/>
          <c:showPercent val="0"/>
          <c:showBubbleSize val="0"/>
        </c:dLbls>
        <c:marker val="1"/>
        <c:smooth val="0"/>
        <c:axId val="803548144"/>
        <c:axId val="803546832"/>
      </c:lineChart>
      <c:catAx>
        <c:axId val="134921664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349219920"/>
        <c:crosses val="autoZero"/>
        <c:auto val="1"/>
        <c:lblAlgn val="ctr"/>
        <c:lblOffset val="100"/>
        <c:noMultiLvlLbl val="0"/>
      </c:catAx>
      <c:valAx>
        <c:axId val="1349219920"/>
        <c:scaling>
          <c:orientation val="minMax"/>
          <c:max val="18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Mrd Ft</a:t>
                </a:r>
              </a:p>
            </c:rich>
          </c:tx>
          <c:layout>
            <c:manualLayout>
              <c:xMode val="edge"/>
              <c:yMode val="edge"/>
              <c:x val="7.2331364084088356E-2"/>
              <c:y val="2.206481481481481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49216640"/>
        <c:crosses val="autoZero"/>
        <c:crossBetween val="between"/>
        <c:majorUnit val="30"/>
      </c:valAx>
      <c:valAx>
        <c:axId val="803546832"/>
        <c:scaling>
          <c:orientation val="minMax"/>
          <c:max val="12000"/>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darab</a:t>
                </a:r>
              </a:p>
            </c:rich>
          </c:tx>
          <c:layout>
            <c:manualLayout>
              <c:xMode val="edge"/>
              <c:yMode val="edge"/>
              <c:x val="0.81813680555555557"/>
              <c:y val="1.100555555555555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03548144"/>
        <c:crosses val="max"/>
        <c:crossBetween val="between"/>
        <c:majorUnit val="2000"/>
      </c:valAx>
      <c:catAx>
        <c:axId val="803548144"/>
        <c:scaling>
          <c:orientation val="minMax"/>
        </c:scaling>
        <c:delete val="1"/>
        <c:axPos val="b"/>
        <c:numFmt formatCode="General" sourceLinked="1"/>
        <c:majorTickMark val="out"/>
        <c:minorTickMark val="none"/>
        <c:tickLblPos val="nextTo"/>
        <c:crossAx val="803546832"/>
        <c:crosses val="autoZero"/>
        <c:auto val="1"/>
        <c:lblAlgn val="ctr"/>
        <c:lblOffset val="100"/>
        <c:noMultiLvlLbl val="0"/>
      </c:catAx>
      <c:spPr>
        <a:noFill/>
        <a:ln>
          <a:noFill/>
        </a:ln>
        <a:effectLst/>
      </c:spPr>
    </c:plotArea>
    <c:legend>
      <c:legendPos val="b"/>
      <c:layout>
        <c:manualLayout>
          <c:xMode val="edge"/>
          <c:yMode val="edge"/>
          <c:x val="9.8777777777777784E-2"/>
          <c:y val="0.86021240740740745"/>
          <c:w val="0.90122222222222226"/>
          <c:h val="0.1374222222222222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4.8836296296296287E-2"/>
          <c:w val="0.92825666666666662"/>
          <c:h val="0.60883888888888893"/>
        </c:manualLayout>
      </c:layout>
      <c:barChart>
        <c:barDir val="col"/>
        <c:grouping val="stacked"/>
        <c:varyColors val="0"/>
        <c:ser>
          <c:idx val="0"/>
          <c:order val="0"/>
          <c:tx>
            <c:strRef>
              <c:f>'3.6.'!$C$11</c:f>
              <c:strCache>
                <c:ptCount val="1"/>
                <c:pt idx="0">
                  <c:v>Renovation and other</c:v>
                </c:pt>
              </c:strCache>
            </c:strRef>
          </c:tx>
          <c:spPr>
            <a:solidFill>
              <a:srgbClr val="1B4BA3"/>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'3.6.'!$A$13:$A$36</c:f>
              <c:strCache>
                <c:ptCount val="2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pt idx="14">
                  <c:v>Mar</c:v>
                </c:pt>
                <c:pt idx="15">
                  <c:v>Apr</c:v>
                </c:pt>
                <c:pt idx="16">
                  <c:v>May</c:v>
                </c:pt>
                <c:pt idx="17">
                  <c:v>June</c:v>
                </c:pt>
                <c:pt idx="18">
                  <c:v>July</c:v>
                </c:pt>
                <c:pt idx="19">
                  <c:v>Aug </c:v>
                </c:pt>
                <c:pt idx="20">
                  <c:v>Sep</c:v>
                </c:pt>
                <c:pt idx="21">
                  <c:v>Oct</c:v>
                </c:pt>
                <c:pt idx="22">
                  <c:v>Nov</c:v>
                </c:pt>
                <c:pt idx="23">
                  <c:v>Dec</c:v>
                </c:pt>
              </c:strCache>
            </c:strRef>
          </c:cat>
          <c:val>
            <c:numRef>
              <c:f>'3.6.'!$C$13:$C$36</c:f>
              <c:numCache>
                <c:formatCode>#,##0</c:formatCode>
                <c:ptCount val="24"/>
                <c:pt idx="0">
                  <c:v>5.862367003064719</c:v>
                </c:pt>
                <c:pt idx="1">
                  <c:v>5.1971630116750021</c:v>
                </c:pt>
                <c:pt idx="2">
                  <c:v>9.6395330313262093</c:v>
                </c:pt>
                <c:pt idx="3">
                  <c:v>14.830506066544331</c:v>
                </c:pt>
                <c:pt idx="4">
                  <c:v>17.36773308206466</c:v>
                </c:pt>
                <c:pt idx="5">
                  <c:v>18.367022090478713</c:v>
                </c:pt>
                <c:pt idx="6">
                  <c:v>15.578646054498677</c:v>
                </c:pt>
                <c:pt idx="7">
                  <c:v>14.3636980474148</c:v>
                </c:pt>
                <c:pt idx="8">
                  <c:v>14.315952039905824</c:v>
                </c:pt>
                <c:pt idx="9">
                  <c:v>12.239393024421588</c:v>
                </c:pt>
                <c:pt idx="10">
                  <c:v>9.7249520268160268</c:v>
                </c:pt>
                <c:pt idx="11">
                  <c:v>8.2713110120857891</c:v>
                </c:pt>
                <c:pt idx="12">
                  <c:v>8.1530510343363858</c:v>
                </c:pt>
                <c:pt idx="13">
                  <c:v>8.8070040218699432</c:v>
                </c:pt>
                <c:pt idx="14">
                  <c:v>9.9858330340102839</c:v>
                </c:pt>
                <c:pt idx="15">
                  <c:v>12.286574038786057</c:v>
                </c:pt>
                <c:pt idx="16">
                  <c:v>14.097971058723488</c:v>
                </c:pt>
                <c:pt idx="17">
                  <c:v>13.006707017790177</c:v>
                </c:pt>
                <c:pt idx="18">
                  <c:v>10.160317037290952</c:v>
                </c:pt>
                <c:pt idx="19">
                  <c:v>10.676805041890475</c:v>
                </c:pt>
                <c:pt idx="20">
                  <c:v>11.814947053509968</c:v>
                </c:pt>
                <c:pt idx="21">
                  <c:v>9.3191680135714705</c:v>
                </c:pt>
                <c:pt idx="22">
                  <c:v>7.274603033944004</c:v>
                </c:pt>
                <c:pt idx="23">
                  <c:v>5.5651110166218132</c:v>
                </c:pt>
              </c:numCache>
            </c:numRef>
          </c:val>
          <c:extLst>
            <c:ext xmlns:c16="http://schemas.microsoft.com/office/drawing/2014/chart" uri="{C3380CC4-5D6E-409C-BE32-E72D297353CC}">
              <c16:uniqueId val="{00000000-194C-49FF-9243-26DC42FDA4EA}"/>
            </c:ext>
          </c:extLst>
        </c:ser>
        <c:ser>
          <c:idx val="1"/>
          <c:order val="1"/>
          <c:tx>
            <c:strRef>
              <c:f>'3.6.'!$D$11</c:f>
              <c:strCache>
                <c:ptCount val="1"/>
                <c:pt idx="0">
                  <c:v>Purchase of used homes</c:v>
                </c:pt>
              </c:strCache>
            </c:strRef>
          </c:tx>
          <c:spPr>
            <a:solidFill>
              <a:srgbClr val="8DDDFF"/>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'3.6.'!$A$13:$A$36</c:f>
              <c:strCache>
                <c:ptCount val="2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pt idx="14">
                  <c:v>Mar</c:v>
                </c:pt>
                <c:pt idx="15">
                  <c:v>Apr</c:v>
                </c:pt>
                <c:pt idx="16">
                  <c:v>May</c:v>
                </c:pt>
                <c:pt idx="17">
                  <c:v>June</c:v>
                </c:pt>
                <c:pt idx="18">
                  <c:v>July</c:v>
                </c:pt>
                <c:pt idx="19">
                  <c:v>Aug </c:v>
                </c:pt>
                <c:pt idx="20">
                  <c:v>Sep</c:v>
                </c:pt>
                <c:pt idx="21">
                  <c:v>Oct</c:v>
                </c:pt>
                <c:pt idx="22">
                  <c:v>Nov</c:v>
                </c:pt>
                <c:pt idx="23">
                  <c:v>Dec</c:v>
                </c:pt>
              </c:strCache>
            </c:strRef>
          </c:cat>
          <c:val>
            <c:numRef>
              <c:f>'3.6.'!$D$13:$D$36</c:f>
              <c:numCache>
                <c:formatCode>#,##0</c:formatCode>
                <c:ptCount val="24"/>
                <c:pt idx="0">
                  <c:v>43.776203002402326</c:v>
                </c:pt>
                <c:pt idx="1">
                  <c:v>54.489216924009725</c:v>
                </c:pt>
                <c:pt idx="2">
                  <c:v>76.56993592656363</c:v>
                </c:pt>
                <c:pt idx="3">
                  <c:v>72.776458904983883</c:v>
                </c:pt>
                <c:pt idx="4">
                  <c:v>81.686306859235629</c:v>
                </c:pt>
                <c:pt idx="5">
                  <c:v>93.465237827796955</c:v>
                </c:pt>
                <c:pt idx="6">
                  <c:v>91.85352391275228</c:v>
                </c:pt>
                <c:pt idx="7">
                  <c:v>82.346942889118509</c:v>
                </c:pt>
                <c:pt idx="8">
                  <c:v>88.880845877822139</c:v>
                </c:pt>
                <c:pt idx="9">
                  <c:v>76.929858822702954</c:v>
                </c:pt>
                <c:pt idx="10">
                  <c:v>74.679615884451778</c:v>
                </c:pt>
                <c:pt idx="11">
                  <c:v>68.227577859873463</c:v>
                </c:pt>
                <c:pt idx="12">
                  <c:v>66.241817893940606</c:v>
                </c:pt>
                <c:pt idx="13">
                  <c:v>60.280625865096226</c:v>
                </c:pt>
                <c:pt idx="14">
                  <c:v>69.246007896421361</c:v>
                </c:pt>
                <c:pt idx="15">
                  <c:v>63.263788858777843</c:v>
                </c:pt>
                <c:pt idx="16">
                  <c:v>75.935309849795885</c:v>
                </c:pt>
                <c:pt idx="17">
                  <c:v>76.682306820854137</c:v>
                </c:pt>
                <c:pt idx="18">
                  <c:v>57.454047820436244</c:v>
                </c:pt>
                <c:pt idx="19">
                  <c:v>58.660226877334935</c:v>
                </c:pt>
                <c:pt idx="20">
                  <c:v>45.724565836266265</c:v>
                </c:pt>
                <c:pt idx="21">
                  <c:v>37.839613868167362</c:v>
                </c:pt>
                <c:pt idx="22">
                  <c:v>31.58271089430491</c:v>
                </c:pt>
                <c:pt idx="23">
                  <c:v>27.019474903121591</c:v>
                </c:pt>
              </c:numCache>
            </c:numRef>
          </c:val>
          <c:extLst>
            <c:ext xmlns:c16="http://schemas.microsoft.com/office/drawing/2014/chart" uri="{C3380CC4-5D6E-409C-BE32-E72D297353CC}">
              <c16:uniqueId val="{00000001-194C-49FF-9243-26DC42FDA4EA}"/>
            </c:ext>
          </c:extLst>
        </c:ser>
        <c:ser>
          <c:idx val="2"/>
          <c:order val="2"/>
          <c:tx>
            <c:strRef>
              <c:f>'3.6.'!$E$11</c:f>
              <c:strCache>
                <c:ptCount val="1"/>
                <c:pt idx="0">
                  <c:v>Construction and purchase of new homes (excl. GHP)</c:v>
                </c:pt>
              </c:strCache>
            </c:strRef>
          </c:tx>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'3.6.'!$A$13:$A$36</c:f>
              <c:strCache>
                <c:ptCount val="2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pt idx="14">
                  <c:v>Mar</c:v>
                </c:pt>
                <c:pt idx="15">
                  <c:v>Apr</c:v>
                </c:pt>
                <c:pt idx="16">
                  <c:v>May</c:v>
                </c:pt>
                <c:pt idx="17">
                  <c:v>June</c:v>
                </c:pt>
                <c:pt idx="18">
                  <c:v>July</c:v>
                </c:pt>
                <c:pt idx="19">
                  <c:v>Aug </c:v>
                </c:pt>
                <c:pt idx="20">
                  <c:v>Sep</c:v>
                </c:pt>
                <c:pt idx="21">
                  <c:v>Oct</c:v>
                </c:pt>
                <c:pt idx="22">
                  <c:v>Nov</c:v>
                </c:pt>
                <c:pt idx="23">
                  <c:v>Dec</c:v>
                </c:pt>
              </c:strCache>
            </c:strRef>
          </c:cat>
          <c:val>
            <c:numRef>
              <c:f>'3.6.'!$E$13:$E$36</c:f>
              <c:numCache>
                <c:formatCode>#,##0</c:formatCode>
                <c:ptCount val="24"/>
                <c:pt idx="0">
                  <c:v>9.0948029824648984</c:v>
                </c:pt>
                <c:pt idx="1">
                  <c:v>9.0419119742582552</c:v>
                </c:pt>
                <c:pt idx="2">
                  <c:v>18.246778895496391</c:v>
                </c:pt>
                <c:pt idx="3">
                  <c:v>19.71243989514187</c:v>
                </c:pt>
                <c:pt idx="4">
                  <c:v>21.2965898916882</c:v>
                </c:pt>
                <c:pt idx="5">
                  <c:v>24.599259843467735</c:v>
                </c:pt>
                <c:pt idx="6">
                  <c:v>24.912531840120209</c:v>
                </c:pt>
                <c:pt idx="7">
                  <c:v>21.372731854731683</c:v>
                </c:pt>
                <c:pt idx="8">
                  <c:v>25.034668851352762</c:v>
                </c:pt>
                <c:pt idx="9">
                  <c:v>18.902069915377069</c:v>
                </c:pt>
                <c:pt idx="10">
                  <c:v>14.308575945327902</c:v>
                </c:pt>
                <c:pt idx="11">
                  <c:v>9.1453849559511582</c:v>
                </c:pt>
                <c:pt idx="12">
                  <c:v>7.764822980039753</c:v>
                </c:pt>
                <c:pt idx="13">
                  <c:v>6.4518509670742787</c:v>
                </c:pt>
                <c:pt idx="14">
                  <c:v>5.3071439825580455</c:v>
                </c:pt>
                <c:pt idx="15">
                  <c:v>5.3063419755781069</c:v>
                </c:pt>
                <c:pt idx="16">
                  <c:v>7.7491459591255989</c:v>
                </c:pt>
                <c:pt idx="17">
                  <c:v>12.862501937270281</c:v>
                </c:pt>
                <c:pt idx="18">
                  <c:v>13.830666920053773</c:v>
                </c:pt>
                <c:pt idx="19">
                  <c:v>18.054999873798806</c:v>
                </c:pt>
                <c:pt idx="20">
                  <c:v>17.004435890848981</c:v>
                </c:pt>
                <c:pt idx="21">
                  <c:v>12.047483939353697</c:v>
                </c:pt>
                <c:pt idx="22">
                  <c:v>10.355383931891993</c:v>
                </c:pt>
                <c:pt idx="23">
                  <c:v>8.4166589238448068</c:v>
                </c:pt>
              </c:numCache>
            </c:numRef>
          </c:val>
          <c:extLst>
            <c:ext xmlns:c16="http://schemas.microsoft.com/office/drawing/2014/chart" uri="{C3380CC4-5D6E-409C-BE32-E72D297353CC}">
              <c16:uniqueId val="{00000002-194C-49FF-9243-26DC42FDA4EA}"/>
            </c:ext>
          </c:extLst>
        </c:ser>
        <c:ser>
          <c:idx val="3"/>
          <c:order val="3"/>
          <c:tx>
            <c:strRef>
              <c:f>'3.6.'!$F$11</c:f>
              <c:strCache>
                <c:ptCount val="1"/>
                <c:pt idx="0">
                  <c:v>Green Home Programme</c:v>
                </c:pt>
              </c:strCache>
            </c:strRef>
          </c:tx>
          <c:spPr>
            <a:solidFill>
              <a:srgbClr val="48A0AC"/>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'3.6.'!$A$13:$A$36</c:f>
              <c:strCache>
                <c:ptCount val="2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pt idx="14">
                  <c:v>Mar</c:v>
                </c:pt>
                <c:pt idx="15">
                  <c:v>Apr</c:v>
                </c:pt>
                <c:pt idx="16">
                  <c:v>May</c:v>
                </c:pt>
                <c:pt idx="17">
                  <c:v>June</c:v>
                </c:pt>
                <c:pt idx="18">
                  <c:v>July</c:v>
                </c:pt>
                <c:pt idx="19">
                  <c:v>Aug </c:v>
                </c:pt>
                <c:pt idx="20">
                  <c:v>Sep</c:v>
                </c:pt>
                <c:pt idx="21">
                  <c:v>Oct</c:v>
                </c:pt>
                <c:pt idx="22">
                  <c:v>Nov</c:v>
                </c:pt>
                <c:pt idx="23">
                  <c:v>Dec</c:v>
                </c:pt>
              </c:strCache>
            </c:strRef>
          </c:cat>
          <c:val>
            <c:numRef>
              <c:f>'3.6.'!$F$13:$F$36</c:f>
              <c:numCache>
                <c:formatCode>#,##0</c:formatCode>
                <c:ptCount val="24"/>
                <c:pt idx="10">
                  <c:v>12.812960909155663</c:v>
                </c:pt>
                <c:pt idx="11">
                  <c:v>19.531053888087627</c:v>
                </c:pt>
                <c:pt idx="12">
                  <c:v>25.845998838252854</c:v>
                </c:pt>
                <c:pt idx="13">
                  <c:v>27.51984680921305</c:v>
                </c:pt>
                <c:pt idx="14">
                  <c:v>49.455774756206665</c:v>
                </c:pt>
                <c:pt idx="15">
                  <c:v>62.050674677593634</c:v>
                </c:pt>
                <c:pt idx="16">
                  <c:v>54.30870378180407</c:v>
                </c:pt>
                <c:pt idx="17">
                  <c:v>23.393098862608895</c:v>
                </c:pt>
                <c:pt idx="18">
                  <c:v>8.919579982990399</c:v>
                </c:pt>
                <c:pt idx="19">
                  <c:v>7.9160449609626085</c:v>
                </c:pt>
                <c:pt idx="20">
                  <c:v>6.6707869553938508</c:v>
                </c:pt>
                <c:pt idx="21">
                  <c:v>0</c:v>
                </c:pt>
                <c:pt idx="22">
                  <c:v>0</c:v>
                </c:pt>
                <c:pt idx="23">
                  <c:v>0</c:v>
                </c:pt>
              </c:numCache>
            </c:numRef>
          </c:val>
          <c:extLst>
            <c:ext xmlns:c16="http://schemas.microsoft.com/office/drawing/2014/chart" uri="{C3380CC4-5D6E-409C-BE32-E72D297353CC}">
              <c16:uniqueId val="{00000003-194C-49FF-9243-26DC42FDA4EA}"/>
            </c:ext>
          </c:extLst>
        </c:ser>
        <c:dLbls>
          <c:dLblPos val="ctr"/>
          <c:showLegendKey val="0"/>
          <c:showVal val="1"/>
          <c:showCatName val="0"/>
          <c:showSerName val="0"/>
          <c:showPercent val="0"/>
          <c:showBubbleSize val="0"/>
        </c:dLbls>
        <c:gapWidth val="70"/>
        <c:overlap val="100"/>
        <c:axId val="1349216640"/>
        <c:axId val="1349219920"/>
      </c:barChart>
      <c:lineChart>
        <c:grouping val="standard"/>
        <c:varyColors val="0"/>
        <c:ser>
          <c:idx val="4"/>
          <c:order val="4"/>
          <c:tx>
            <c:strRef>
              <c:f>'3.6.'!$G$11</c:f>
              <c:strCache>
                <c:ptCount val="1"/>
                <c:pt idx="0">
                  <c:v>Number of deals (RHS)</c:v>
                </c:pt>
              </c:strCache>
            </c:strRef>
          </c:tx>
          <c:spPr>
            <a:ln w="25400" cap="rnd">
              <a:noFill/>
              <a:round/>
            </a:ln>
            <a:effectLst/>
          </c:spPr>
          <c:marker>
            <c:symbol val="triangle"/>
            <c:size val="16"/>
            <c:spPr>
              <a:solidFill>
                <a:schemeClr val="accent4">
                  <a:lumMod val="75000"/>
                </a:schemeClr>
              </a:solidFill>
              <a:ln w="9525">
                <a:noFill/>
              </a:ln>
              <a:effectLst/>
            </c:spPr>
          </c:marker>
          <c:dLbls>
            <c:delete val="1"/>
          </c:dLbls>
          <c:cat>
            <c:strRef>
              <c:f>'3.6.'!$A$13:$A$36</c:f>
              <c:strCache>
                <c:ptCount val="2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pt idx="14">
                  <c:v>Mar</c:v>
                </c:pt>
                <c:pt idx="15">
                  <c:v>Apr</c:v>
                </c:pt>
                <c:pt idx="16">
                  <c:v>May</c:v>
                </c:pt>
                <c:pt idx="17">
                  <c:v>June</c:v>
                </c:pt>
                <c:pt idx="18">
                  <c:v>July</c:v>
                </c:pt>
                <c:pt idx="19">
                  <c:v>Aug </c:v>
                </c:pt>
                <c:pt idx="20">
                  <c:v>Sep</c:v>
                </c:pt>
                <c:pt idx="21">
                  <c:v>Oct</c:v>
                </c:pt>
                <c:pt idx="22">
                  <c:v>Nov</c:v>
                </c:pt>
                <c:pt idx="23">
                  <c:v>Dec</c:v>
                </c:pt>
              </c:strCache>
            </c:strRef>
          </c:cat>
          <c:val>
            <c:numRef>
              <c:f>'3.6.'!$G$13:$G$36</c:f>
              <c:numCache>
                <c:formatCode>#,##0</c:formatCode>
                <c:ptCount val="24"/>
                <c:pt idx="0">
                  <c:v>5259</c:v>
                </c:pt>
                <c:pt idx="1">
                  <c:v>5949</c:v>
                </c:pt>
                <c:pt idx="2">
                  <c:v>8885</c:v>
                </c:pt>
                <c:pt idx="3">
                  <c:v>9310</c:v>
                </c:pt>
                <c:pt idx="4">
                  <c:v>10663</c:v>
                </c:pt>
                <c:pt idx="5">
                  <c:v>11777</c:v>
                </c:pt>
                <c:pt idx="6">
                  <c:v>11070</c:v>
                </c:pt>
                <c:pt idx="7">
                  <c:v>9855</c:v>
                </c:pt>
                <c:pt idx="8">
                  <c:v>10521</c:v>
                </c:pt>
                <c:pt idx="9">
                  <c:v>8931</c:v>
                </c:pt>
                <c:pt idx="10">
                  <c:v>8766</c:v>
                </c:pt>
                <c:pt idx="11">
                  <c:v>8172</c:v>
                </c:pt>
                <c:pt idx="12">
                  <c:v>8148</c:v>
                </c:pt>
                <c:pt idx="13">
                  <c:v>7717</c:v>
                </c:pt>
                <c:pt idx="14">
                  <c:v>9222</c:v>
                </c:pt>
                <c:pt idx="15">
                  <c:v>9404</c:v>
                </c:pt>
                <c:pt idx="16">
                  <c:v>10643</c:v>
                </c:pt>
                <c:pt idx="17">
                  <c:v>9288</c:v>
                </c:pt>
                <c:pt idx="18">
                  <c:v>7503</c:v>
                </c:pt>
                <c:pt idx="19">
                  <c:v>7981</c:v>
                </c:pt>
                <c:pt idx="20">
                  <c:v>7346</c:v>
                </c:pt>
                <c:pt idx="21">
                  <c:v>5730</c:v>
                </c:pt>
                <c:pt idx="22">
                  <c:v>4990</c:v>
                </c:pt>
                <c:pt idx="23">
                  <c:v>4277</c:v>
                </c:pt>
              </c:numCache>
            </c:numRef>
          </c:val>
          <c:smooth val="0"/>
          <c:extLst>
            <c:ext xmlns:c16="http://schemas.microsoft.com/office/drawing/2014/chart" uri="{C3380CC4-5D6E-409C-BE32-E72D297353CC}">
              <c16:uniqueId val="{00000004-194C-49FF-9243-26DC42FDA4EA}"/>
            </c:ext>
          </c:extLst>
        </c:ser>
        <c:dLbls>
          <c:dLblPos val="ctr"/>
          <c:showLegendKey val="0"/>
          <c:showVal val="1"/>
          <c:showCatName val="0"/>
          <c:showSerName val="0"/>
          <c:showPercent val="0"/>
          <c:showBubbleSize val="0"/>
        </c:dLbls>
        <c:marker val="1"/>
        <c:smooth val="0"/>
        <c:axId val="803548144"/>
        <c:axId val="803546832"/>
      </c:lineChart>
      <c:catAx>
        <c:axId val="134921664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349219920"/>
        <c:crosses val="autoZero"/>
        <c:auto val="1"/>
        <c:lblAlgn val="ctr"/>
        <c:lblOffset val="100"/>
        <c:noMultiLvlLbl val="0"/>
      </c:catAx>
      <c:valAx>
        <c:axId val="1349219920"/>
        <c:scaling>
          <c:orientation val="minMax"/>
          <c:max val="18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HUF bn</a:t>
                </a:r>
              </a:p>
            </c:rich>
          </c:tx>
          <c:layout>
            <c:manualLayout>
              <c:xMode val="edge"/>
              <c:yMode val="edge"/>
              <c:x val="6.8788888888888886E-2"/>
              <c:y val="2.206481481481481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49216640"/>
        <c:crosses val="autoZero"/>
        <c:crossBetween val="between"/>
        <c:majorUnit val="30"/>
      </c:valAx>
      <c:valAx>
        <c:axId val="803546832"/>
        <c:scaling>
          <c:orientation val="minMax"/>
          <c:max val="12000"/>
          <c:min val="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contracts</a:t>
                </a:r>
              </a:p>
            </c:rich>
          </c:tx>
          <c:layout>
            <c:manualLayout>
              <c:xMode val="edge"/>
              <c:yMode val="edge"/>
              <c:x val="0.77768097222222221"/>
              <c:y val="1.100555555555555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03548144"/>
        <c:crosses val="max"/>
        <c:crossBetween val="between"/>
        <c:majorUnit val="2000"/>
      </c:valAx>
      <c:catAx>
        <c:axId val="803548144"/>
        <c:scaling>
          <c:orientation val="minMax"/>
        </c:scaling>
        <c:delete val="1"/>
        <c:axPos val="b"/>
        <c:numFmt formatCode="General" sourceLinked="1"/>
        <c:majorTickMark val="out"/>
        <c:minorTickMark val="none"/>
        <c:tickLblPos val="nextTo"/>
        <c:crossAx val="803546832"/>
        <c:crosses val="autoZero"/>
        <c:auto val="1"/>
        <c:lblAlgn val="ctr"/>
        <c:lblOffset val="100"/>
        <c:noMultiLvlLbl val="0"/>
      </c:catAx>
      <c:spPr>
        <a:noFill/>
        <a:ln>
          <a:noFill/>
        </a:ln>
        <a:effectLst/>
      </c:spPr>
    </c:plotArea>
    <c:legend>
      <c:legendPos val="b"/>
      <c:layout>
        <c:manualLayout>
          <c:xMode val="edge"/>
          <c:yMode val="edge"/>
          <c:x val="4.4097222222222225E-2"/>
          <c:y val="0.78965685185185164"/>
          <c:w val="0.90475000000000005"/>
          <c:h val="0.2103431481481481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111111111111111"/>
          <c:w val="0.84150481189851267"/>
          <c:h val="0.74790172061825611"/>
        </c:manualLayout>
      </c:layout>
      <c:lineChart>
        <c:grouping val="standard"/>
        <c:varyColors val="0"/>
        <c:ser>
          <c:idx val="0"/>
          <c:order val="0"/>
          <c:spPr>
            <a:ln w="28575" cap="rnd">
              <a:solidFill>
                <a:srgbClr val="00B0F0"/>
              </a:solidFill>
              <a:round/>
            </a:ln>
            <a:effectLst/>
          </c:spPr>
          <c:marker>
            <c:symbol val="none"/>
          </c:marker>
          <c:cat>
            <c:numRef>
              <c:f>[157]Munka1!$A$7:$A$67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[157]Munka1!$C$7:$C$67</c:f>
              <c:numCache>
                <c:formatCode>General</c:formatCode>
                <c:ptCount val="61"/>
                <c:pt idx="0">
                  <c:v>94.985023400016331</c:v>
                </c:pt>
                <c:pt idx="1">
                  <c:v>88.674840052339704</c:v>
                </c:pt>
                <c:pt idx="2">
                  <c:v>78.847275171835207</c:v>
                </c:pt>
                <c:pt idx="3">
                  <c:v>79.865041946098401</c:v>
                </c:pt>
                <c:pt idx="4">
                  <c:v>78.750644007864011</c:v>
                </c:pt>
                <c:pt idx="5">
                  <c:v>77.647681308201399</c:v>
                </c:pt>
                <c:pt idx="6">
                  <c:v>79.804297989074271</c:v>
                </c:pt>
                <c:pt idx="7">
                  <c:v>78.308287855919275</c:v>
                </c:pt>
                <c:pt idx="8">
                  <c:v>77.784485435337473</c:v>
                </c:pt>
                <c:pt idx="9">
                  <c:v>78.248027727681915</c:v>
                </c:pt>
                <c:pt idx="10">
                  <c:v>75.378312885464084</c:v>
                </c:pt>
                <c:pt idx="11">
                  <c:v>77.184978995979108</c:v>
                </c:pt>
                <c:pt idx="12">
                  <c:v>75.478631721844351</c:v>
                </c:pt>
                <c:pt idx="13">
                  <c:v>78.367704028130547</c:v>
                </c:pt>
                <c:pt idx="14">
                  <c:v>77.192049764660297</c:v>
                </c:pt>
                <c:pt idx="15">
                  <c:v>76.954884065752623</c:v>
                </c:pt>
                <c:pt idx="16">
                  <c:v>75.660292992195551</c:v>
                </c:pt>
                <c:pt idx="17">
                  <c:v>74.010834841343879</c:v>
                </c:pt>
                <c:pt idx="18">
                  <c:v>71.954604179380837</c:v>
                </c:pt>
                <c:pt idx="19">
                  <c:v>65.924482048441419</c:v>
                </c:pt>
                <c:pt idx="20">
                  <c:v>66.533786360187278</c:v>
                </c:pt>
                <c:pt idx="21">
                  <c:v>64.870171964042257</c:v>
                </c:pt>
                <c:pt idx="22">
                  <c:v>61.557117031617189</c:v>
                </c:pt>
                <c:pt idx="23">
                  <c:v>58.661109496170063</c:v>
                </c:pt>
                <c:pt idx="24">
                  <c:v>58.993140196885285</c:v>
                </c:pt>
                <c:pt idx="25">
                  <c:v>62.201093642323514</c:v>
                </c:pt>
                <c:pt idx="26">
                  <c:v>62.696221382338109</c:v>
                </c:pt>
                <c:pt idx="27">
                  <c:v>65.072757833804303</c:v>
                </c:pt>
                <c:pt idx="28">
                  <c:v>65.033636799402458</c:v>
                </c:pt>
                <c:pt idx="29">
                  <c:v>64.771787987725645</c:v>
                </c:pt>
                <c:pt idx="30">
                  <c:v>62.965317261431117</c:v>
                </c:pt>
                <c:pt idx="31">
                  <c:v>64.217841385029345</c:v>
                </c:pt>
                <c:pt idx="32">
                  <c:v>62.003433061407648</c:v>
                </c:pt>
                <c:pt idx="33">
                  <c:v>59.789024737785944</c:v>
                </c:pt>
                <c:pt idx="34">
                  <c:v>57.57461641416424</c:v>
                </c:pt>
                <c:pt idx="35">
                  <c:v>55.360208090542542</c:v>
                </c:pt>
                <c:pt idx="36">
                  <c:v>53.145799766920838</c:v>
                </c:pt>
                <c:pt idx="37">
                  <c:v>50.931391443299134</c:v>
                </c:pt>
                <c:pt idx="38">
                  <c:v>48.716983119677437</c:v>
                </c:pt>
                <c:pt idx="39">
                  <c:v>46.50257479605574</c:v>
                </c:pt>
                <c:pt idx="40">
                  <c:v>44.288166472434035</c:v>
                </c:pt>
                <c:pt idx="41">
                  <c:v>42.073758148812331</c:v>
                </c:pt>
                <c:pt idx="42">
                  <c:v>39.859349825190634</c:v>
                </c:pt>
                <c:pt idx="43">
                  <c:v>37.64494150156893</c:v>
                </c:pt>
                <c:pt idx="44">
                  <c:v>35.430533177947225</c:v>
                </c:pt>
                <c:pt idx="45">
                  <c:v>33.216124854325521</c:v>
                </c:pt>
                <c:pt idx="46">
                  <c:v>31.00171653070382</c:v>
                </c:pt>
                <c:pt idx="47">
                  <c:v>28.78730820708212</c:v>
                </c:pt>
                <c:pt idx="48">
                  <c:v>26.572899883460412</c:v>
                </c:pt>
                <c:pt idx="49">
                  <c:v>24.358491559838711</c:v>
                </c:pt>
                <c:pt idx="50">
                  <c:v>22.144083236217011</c:v>
                </c:pt>
                <c:pt idx="51">
                  <c:v>19.92967491259531</c:v>
                </c:pt>
                <c:pt idx="52">
                  <c:v>17.715266588973609</c:v>
                </c:pt>
                <c:pt idx="53">
                  <c:v>15.500858265351908</c:v>
                </c:pt>
                <c:pt idx="54">
                  <c:v>13.286449941730204</c:v>
                </c:pt>
                <c:pt idx="55">
                  <c:v>11.072041618108504</c:v>
                </c:pt>
                <c:pt idx="56">
                  <c:v>8.8576332944868028</c:v>
                </c:pt>
                <c:pt idx="57">
                  <c:v>6.6432249708651012</c:v>
                </c:pt>
                <c:pt idx="58">
                  <c:v>4.4288166472434014</c:v>
                </c:pt>
                <c:pt idx="59">
                  <c:v>2.2144083236217007</c:v>
                </c:pt>
                <c:pt idx="60">
                  <c:v>0</c:v>
                </c:pt>
              </c:numCache>
            </c:numRef>
          </c:val>
          <c:smooth val="0"/>
          <c:extLst>
            <c:ext xmlns:c16="http://schemas.microsoft.com/office/drawing/2014/chart" uri="{C3380CC4-5D6E-409C-BE32-E72D297353CC}">
              <c16:uniqueId val="{00000000-1D56-4FA3-A8B6-3AF0C4453F57}"/>
            </c:ext>
          </c:extLst>
        </c:ser>
        <c:dLbls>
          <c:showLegendKey val="0"/>
          <c:showVal val="0"/>
          <c:showCatName val="0"/>
          <c:showSerName val="0"/>
          <c:showPercent val="0"/>
          <c:showBubbleSize val="0"/>
        </c:dLbls>
        <c:marker val="1"/>
        <c:smooth val="0"/>
        <c:axId val="1057471112"/>
        <c:axId val="1057468160"/>
      </c:lineChart>
      <c:lineChart>
        <c:grouping val="standard"/>
        <c:varyColors val="0"/>
        <c:ser>
          <c:idx val="1"/>
          <c:order val="1"/>
          <c:spPr>
            <a:ln w="28575" cap="rnd">
              <a:solidFill>
                <a:srgbClr val="002060"/>
              </a:solidFill>
              <a:round/>
            </a:ln>
            <a:effectLst/>
          </c:spPr>
          <c:marker>
            <c:symbol val="none"/>
          </c:marker>
          <c:cat>
            <c:numRef>
              <c:f>[157]Munka1!$A$7:$A$67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[157]Munka1!$B$7:$B$38</c:f>
              <c:numCache>
                <c:formatCode>General</c:formatCode>
                <c:ptCount val="32"/>
                <c:pt idx="0">
                  <c:v>94.985023400016331</c:v>
                </c:pt>
                <c:pt idx="1">
                  <c:v>88.674840052339704</c:v>
                </c:pt>
                <c:pt idx="2">
                  <c:v>78.847275171835207</c:v>
                </c:pt>
                <c:pt idx="3">
                  <c:v>79.865041946098401</c:v>
                </c:pt>
                <c:pt idx="4">
                  <c:v>78.750644007864011</c:v>
                </c:pt>
                <c:pt idx="5">
                  <c:v>77.647681308201399</c:v>
                </c:pt>
                <c:pt idx="6">
                  <c:v>79.804297989074271</c:v>
                </c:pt>
                <c:pt idx="7">
                  <c:v>78.308287855919275</c:v>
                </c:pt>
                <c:pt idx="8">
                  <c:v>77.784485435337473</c:v>
                </c:pt>
                <c:pt idx="9">
                  <c:v>78.248027727681915</c:v>
                </c:pt>
                <c:pt idx="10">
                  <c:v>75.378312885464084</c:v>
                </c:pt>
                <c:pt idx="11">
                  <c:v>77.184978995979108</c:v>
                </c:pt>
                <c:pt idx="12">
                  <c:v>75.478631721844351</c:v>
                </c:pt>
                <c:pt idx="13">
                  <c:v>78.367704028130547</c:v>
                </c:pt>
                <c:pt idx="14">
                  <c:v>77.192049764660297</c:v>
                </c:pt>
                <c:pt idx="15">
                  <c:v>76.954884065752623</c:v>
                </c:pt>
                <c:pt idx="16">
                  <c:v>75.660292992195551</c:v>
                </c:pt>
                <c:pt idx="17">
                  <c:v>74.010834841343879</c:v>
                </c:pt>
                <c:pt idx="18">
                  <c:v>71.954604179380837</c:v>
                </c:pt>
                <c:pt idx="19">
                  <c:v>65.924482048441419</c:v>
                </c:pt>
                <c:pt idx="20">
                  <c:v>66.533786360187278</c:v>
                </c:pt>
                <c:pt idx="21">
                  <c:v>64.870171964042257</c:v>
                </c:pt>
                <c:pt idx="22">
                  <c:v>61.557117031617189</c:v>
                </c:pt>
                <c:pt idx="23">
                  <c:v>58.661109496170063</c:v>
                </c:pt>
                <c:pt idx="24">
                  <c:v>58.993140196885285</c:v>
                </c:pt>
                <c:pt idx="25">
                  <c:v>62.201093642323514</c:v>
                </c:pt>
                <c:pt idx="26">
                  <c:v>62.696221382338109</c:v>
                </c:pt>
                <c:pt idx="27">
                  <c:v>65.072757833804303</c:v>
                </c:pt>
                <c:pt idx="28">
                  <c:v>65.033636799402458</c:v>
                </c:pt>
                <c:pt idx="29">
                  <c:v>64.771787987725645</c:v>
                </c:pt>
                <c:pt idx="30">
                  <c:v>62.965317261431117</c:v>
                </c:pt>
                <c:pt idx="31">
                  <c:v>64.217841385029345</c:v>
                </c:pt>
              </c:numCache>
            </c:numRef>
          </c:val>
          <c:smooth val="0"/>
          <c:extLst>
            <c:ext xmlns:c16="http://schemas.microsoft.com/office/drawing/2014/chart" uri="{C3380CC4-5D6E-409C-BE32-E72D297353CC}">
              <c16:uniqueId val="{00000001-1D56-4FA3-A8B6-3AF0C4453F57}"/>
            </c:ext>
          </c:extLst>
        </c:ser>
        <c:dLbls>
          <c:showLegendKey val="0"/>
          <c:showVal val="0"/>
          <c:showCatName val="0"/>
          <c:showSerName val="0"/>
          <c:showPercent val="0"/>
          <c:showBubbleSize val="0"/>
        </c:dLbls>
        <c:marker val="1"/>
        <c:smooth val="0"/>
        <c:axId val="1239734544"/>
        <c:axId val="1057925752"/>
      </c:lineChart>
      <c:dateAx>
        <c:axId val="105747111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7468160"/>
        <c:crosses val="autoZero"/>
        <c:auto val="0"/>
        <c:lblOffset val="100"/>
        <c:baseTimeUnit val="days"/>
        <c:majorUnit val="5"/>
        <c:majorTimeUnit val="days"/>
      </c:dateAx>
      <c:valAx>
        <c:axId val="1057468160"/>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7471112"/>
        <c:crosses val="autoZero"/>
        <c:crossBetween val="between"/>
      </c:valAx>
      <c:valAx>
        <c:axId val="1057925752"/>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9734544"/>
        <c:crosses val="max"/>
        <c:crossBetween val="between"/>
      </c:valAx>
      <c:catAx>
        <c:axId val="1239734544"/>
        <c:scaling>
          <c:orientation val="minMax"/>
        </c:scaling>
        <c:delete val="1"/>
        <c:axPos val="b"/>
        <c:numFmt formatCode="General" sourceLinked="1"/>
        <c:majorTickMark val="out"/>
        <c:minorTickMark val="none"/>
        <c:tickLblPos val="nextTo"/>
        <c:crossAx val="1057925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solidFill>
                <a:latin typeface="+mn-lt"/>
                <a:ea typeface="+mn-ea"/>
                <a:cs typeface="+mn-cs"/>
              </a:defRPr>
            </a:pPr>
            <a:r>
              <a:rPr lang="hu-HU"/>
              <a:t>Lakás típusú</a:t>
            </a:r>
            <a:r>
              <a:rPr lang="hu-HU" baseline="0"/>
              <a:t> ingatlanok</a:t>
            </a:r>
            <a:endParaRPr lang="hu-HU"/>
          </a:p>
        </c:rich>
      </c:tx>
      <c:layout>
        <c:manualLayout>
          <c:xMode val="edge"/>
          <c:yMode val="edge"/>
          <c:x val="0.30011071239742854"/>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solidFill>
              <a:latin typeface="+mn-lt"/>
              <a:ea typeface="+mn-ea"/>
              <a:cs typeface="+mn-cs"/>
            </a:defRPr>
          </a:pPr>
          <a:endParaRPr lang="hu-HU"/>
        </a:p>
      </c:txPr>
    </c:title>
    <c:autoTitleDeleted val="0"/>
    <c:plotArea>
      <c:layout>
        <c:manualLayout>
          <c:layoutTarget val="inner"/>
          <c:xMode val="edge"/>
          <c:yMode val="edge"/>
          <c:x val="0.14308892098939235"/>
          <c:y val="0.12224627913117189"/>
          <c:w val="0.72608855364991254"/>
          <c:h val="0.72590410279927919"/>
        </c:manualLayout>
      </c:layout>
      <c:doughnutChart>
        <c:varyColors val="1"/>
        <c:ser>
          <c:idx val="1"/>
          <c:order val="0"/>
          <c:tx>
            <c:strRef>
              <c:f>'3.7.'!$B$22</c:f>
              <c:strCache>
                <c:ptCount val="1"/>
                <c:pt idx="0">
                  <c:v>Készültségi fok</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08B-4F9C-9D4B-0FC2FDCB1DD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08B-4F9C-9D4B-0FC2FDCB1DD4}"/>
              </c:ext>
            </c:extLst>
          </c:dPt>
          <c:dPt>
            <c:idx val="2"/>
            <c:bubble3D val="0"/>
            <c:spPr>
              <a:solidFill>
                <a:schemeClr val="accent6">
                  <a:lumMod val="75000"/>
                  <a:alpha val="70000"/>
                </a:schemeClr>
              </a:solidFill>
              <a:ln w="19050">
                <a:solidFill>
                  <a:schemeClr val="lt1"/>
                </a:solidFill>
              </a:ln>
              <a:effectLst/>
            </c:spPr>
            <c:extLst>
              <c:ext xmlns:c16="http://schemas.microsoft.com/office/drawing/2014/chart" uri="{C3380CC4-5D6E-409C-BE32-E72D297353CC}">
                <c16:uniqueId val="{00000005-D08B-4F9C-9D4B-0FC2FDCB1DD4}"/>
              </c:ext>
            </c:extLst>
          </c:dPt>
          <c:dPt>
            <c:idx val="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7-D08B-4F9C-9D4B-0FC2FDCB1DD4}"/>
              </c:ext>
            </c:extLst>
          </c:dPt>
          <c:dPt>
            <c:idx val="4"/>
            <c:bubble3D val="0"/>
            <c:spPr>
              <a:solidFill>
                <a:schemeClr val="tx2">
                  <a:lumMod val="25000"/>
                  <a:lumOff val="75000"/>
                </a:schemeClr>
              </a:solidFill>
              <a:ln w="19050">
                <a:solidFill>
                  <a:schemeClr val="lt1"/>
                </a:solidFill>
              </a:ln>
              <a:effectLst/>
            </c:spPr>
            <c:extLst>
              <c:ext xmlns:c16="http://schemas.microsoft.com/office/drawing/2014/chart" uri="{C3380CC4-5D6E-409C-BE32-E72D297353CC}">
                <c16:uniqueId val="{00000009-D08B-4F9C-9D4B-0FC2FDCB1DD4}"/>
              </c:ext>
            </c:extLst>
          </c:dPt>
          <c:dPt>
            <c:idx val="5"/>
            <c:bubble3D val="0"/>
            <c:spPr>
              <a:solidFill>
                <a:schemeClr val="tx2">
                  <a:alpha val="70000"/>
                </a:schemeClr>
              </a:solidFill>
              <a:ln w="19050">
                <a:solidFill>
                  <a:schemeClr val="lt1"/>
                </a:solidFill>
              </a:ln>
              <a:effectLst/>
            </c:spPr>
            <c:extLst>
              <c:ext xmlns:c16="http://schemas.microsoft.com/office/drawing/2014/chart" uri="{C3380CC4-5D6E-409C-BE32-E72D297353CC}">
                <c16:uniqueId val="{0000000B-D08B-4F9C-9D4B-0FC2FDCB1DD4}"/>
              </c:ext>
            </c:extLst>
          </c:dPt>
          <c:dLbls>
            <c:dLbl>
              <c:idx val="0"/>
              <c:delete val="1"/>
              <c:extLst>
                <c:ext xmlns:c15="http://schemas.microsoft.com/office/drawing/2012/chart" uri="{CE6537A1-D6FC-4f65-9D91-7224C49458BB}"/>
                <c:ext xmlns:c16="http://schemas.microsoft.com/office/drawing/2014/chart" uri="{C3380CC4-5D6E-409C-BE32-E72D297353CC}">
                  <c16:uniqueId val="{00000001-D08B-4F9C-9D4B-0FC2FDCB1DD4}"/>
                </c:ext>
              </c:extLst>
            </c:dLbl>
            <c:dLbl>
              <c:idx val="1"/>
              <c:delete val="1"/>
              <c:extLst>
                <c:ext xmlns:c15="http://schemas.microsoft.com/office/drawing/2012/chart" uri="{CE6537A1-D6FC-4f65-9D91-7224C49458BB}"/>
                <c:ext xmlns:c16="http://schemas.microsoft.com/office/drawing/2014/chart" uri="{C3380CC4-5D6E-409C-BE32-E72D297353CC}">
                  <c16:uniqueId val="{00000003-D08B-4F9C-9D4B-0FC2FDCB1DD4}"/>
                </c:ext>
              </c:extLst>
            </c:dLbl>
            <c:dLbl>
              <c:idx val="2"/>
              <c:layout>
                <c:manualLayout>
                  <c:x val="2.6291089142525441E-3"/>
                  <c:y val="-4.3116785861827708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08B-4F9C-9D4B-0FC2FDCB1DD4}"/>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'3.7.'!$C$20:$H$20</c:f>
              <c:strCache>
                <c:ptCount val="6"/>
                <c:pt idx="0">
                  <c:v>Vidék</c:v>
                </c:pt>
                <c:pt idx="1">
                  <c:v>Közép-Magyarország</c:v>
                </c:pt>
                <c:pt idx="2">
                  <c:v>Vidék kész</c:v>
                </c:pt>
                <c:pt idx="3">
                  <c:v>Vidék félkész</c:v>
                </c:pt>
                <c:pt idx="4">
                  <c:v>Közép-Magyarország félkész</c:v>
                </c:pt>
                <c:pt idx="5">
                  <c:v>Közép-Magyarország kész</c:v>
                </c:pt>
              </c:strCache>
            </c:strRef>
          </c:cat>
          <c:val>
            <c:numRef>
              <c:f>'3.7.'!$C$22:$H$22</c:f>
              <c:numCache>
                <c:formatCode>General</c:formatCode>
                <c:ptCount val="6"/>
                <c:pt idx="0">
                  <c:v>0</c:v>
                </c:pt>
                <c:pt idx="1">
                  <c:v>0</c:v>
                </c:pt>
                <c:pt idx="2" formatCode="_-* #\ ##0_-;\-* #\ ##0_-;_-* &quot;-&quot;??_-;_-@_-">
                  <c:v>6.7587518829999951</c:v>
                </c:pt>
                <c:pt idx="3" formatCode="_-* #\ ##0_-;\-* #\ ##0_-;_-* &quot;-&quot;??_-;_-@_-">
                  <c:v>18.928157428000006</c:v>
                </c:pt>
                <c:pt idx="4" formatCode="_-* #\ ##0_-;\-* #\ ##0_-;_-* &quot;-&quot;??_-;_-@_-">
                  <c:v>71.976576965999996</c:v>
                </c:pt>
                <c:pt idx="5" formatCode="_-* #\ ##0_-;\-* #\ ##0_-;_-* &quot;-&quot;??_-;_-@_-">
                  <c:v>33.112316110000002</c:v>
                </c:pt>
              </c:numCache>
            </c:numRef>
          </c:val>
          <c:extLst>
            <c:ext xmlns:c16="http://schemas.microsoft.com/office/drawing/2014/chart" uri="{C3380CC4-5D6E-409C-BE32-E72D297353CC}">
              <c16:uniqueId val="{0000000C-D08B-4F9C-9D4B-0FC2FDCB1DD4}"/>
            </c:ext>
          </c:extLst>
        </c:ser>
        <c:ser>
          <c:idx val="0"/>
          <c:order val="1"/>
          <c:tx>
            <c:strRef>
              <c:f>'3.7.'!$B$21</c:f>
              <c:strCache>
                <c:ptCount val="1"/>
                <c:pt idx="0">
                  <c:v>Lakás</c:v>
                </c:pt>
              </c:strCache>
            </c:strRef>
          </c:tx>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E-D08B-4F9C-9D4B-0FC2FDCB1DD4}"/>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10-D08B-4F9C-9D4B-0FC2FDCB1DD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D08B-4F9C-9D4B-0FC2FDCB1DD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D08B-4F9C-9D4B-0FC2FDCB1DD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D08B-4F9C-9D4B-0FC2FDCB1DD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D08B-4F9C-9D4B-0FC2FDCB1DD4}"/>
              </c:ext>
            </c:extLst>
          </c:dPt>
          <c:dLbls>
            <c:dLbl>
              <c:idx val="2"/>
              <c:delete val="1"/>
              <c:extLst>
                <c:ext xmlns:c15="http://schemas.microsoft.com/office/drawing/2012/chart" uri="{CE6537A1-D6FC-4f65-9D91-7224C49458BB}"/>
                <c:ext xmlns:c16="http://schemas.microsoft.com/office/drawing/2014/chart" uri="{C3380CC4-5D6E-409C-BE32-E72D297353CC}">
                  <c16:uniqueId val="{00000012-D08B-4F9C-9D4B-0FC2FDCB1DD4}"/>
                </c:ext>
              </c:extLst>
            </c:dLbl>
            <c:dLbl>
              <c:idx val="3"/>
              <c:delete val="1"/>
              <c:extLst>
                <c:ext xmlns:c15="http://schemas.microsoft.com/office/drawing/2012/chart" uri="{CE6537A1-D6FC-4f65-9D91-7224C49458BB}"/>
                <c:ext xmlns:c16="http://schemas.microsoft.com/office/drawing/2014/chart" uri="{C3380CC4-5D6E-409C-BE32-E72D297353CC}">
                  <c16:uniqueId val="{00000014-D08B-4F9C-9D4B-0FC2FDCB1DD4}"/>
                </c:ext>
              </c:extLst>
            </c:dLbl>
            <c:dLbl>
              <c:idx val="4"/>
              <c:delete val="1"/>
              <c:extLst>
                <c:ext xmlns:c15="http://schemas.microsoft.com/office/drawing/2012/chart" uri="{CE6537A1-D6FC-4f65-9D91-7224C49458BB}"/>
                <c:ext xmlns:c16="http://schemas.microsoft.com/office/drawing/2014/chart" uri="{C3380CC4-5D6E-409C-BE32-E72D297353CC}">
                  <c16:uniqueId val="{00000016-D08B-4F9C-9D4B-0FC2FDCB1DD4}"/>
                </c:ext>
              </c:extLst>
            </c:dLbl>
            <c:dLbl>
              <c:idx val="5"/>
              <c:delete val="1"/>
              <c:extLst>
                <c:ext xmlns:c15="http://schemas.microsoft.com/office/drawing/2012/chart" uri="{CE6537A1-D6FC-4f65-9D91-7224C49458BB}"/>
                <c:ext xmlns:c16="http://schemas.microsoft.com/office/drawing/2014/chart" uri="{C3380CC4-5D6E-409C-BE32-E72D297353CC}">
                  <c16:uniqueId val="{00000018-D08B-4F9C-9D4B-0FC2FDCB1DD4}"/>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'3.7.'!$C$20:$H$20</c:f>
              <c:strCache>
                <c:ptCount val="6"/>
                <c:pt idx="0">
                  <c:v>Vidék</c:v>
                </c:pt>
                <c:pt idx="1">
                  <c:v>Közép-Magyarország</c:v>
                </c:pt>
                <c:pt idx="2">
                  <c:v>Vidék kész</c:v>
                </c:pt>
                <c:pt idx="3">
                  <c:v>Vidék félkész</c:v>
                </c:pt>
                <c:pt idx="4">
                  <c:v>Közép-Magyarország félkész</c:v>
                </c:pt>
                <c:pt idx="5">
                  <c:v>Közép-Magyarország kész</c:v>
                </c:pt>
              </c:strCache>
            </c:strRef>
          </c:cat>
          <c:val>
            <c:numRef>
              <c:f>'3.7.'!$C$21:$H$21</c:f>
              <c:numCache>
                <c:formatCode>_-* #\ ##0_-;\-* #\ ##0_-;_-* "-"??_-;_-@_-</c:formatCode>
                <c:ptCount val="6"/>
                <c:pt idx="0">
                  <c:v>25.686909310999994</c:v>
                </c:pt>
                <c:pt idx="1">
                  <c:v>105.08889307600001</c:v>
                </c:pt>
                <c:pt idx="2">
                  <c:v>0</c:v>
                </c:pt>
                <c:pt idx="3">
                  <c:v>0</c:v>
                </c:pt>
                <c:pt idx="4">
                  <c:v>0</c:v>
                </c:pt>
                <c:pt idx="5">
                  <c:v>0</c:v>
                </c:pt>
              </c:numCache>
            </c:numRef>
          </c:val>
          <c:extLst>
            <c:ext xmlns:c16="http://schemas.microsoft.com/office/drawing/2014/chart" uri="{C3380CC4-5D6E-409C-BE32-E72D297353CC}">
              <c16:uniqueId val="{00000019-D08B-4F9C-9D4B-0FC2FDCB1DD4}"/>
            </c:ext>
          </c:extLst>
        </c:ser>
        <c:dLbls>
          <c:showLegendKey val="0"/>
          <c:showVal val="0"/>
          <c:showCatName val="0"/>
          <c:showSerName val="0"/>
          <c:showPercent val="0"/>
          <c:showBubbleSize val="0"/>
          <c:showLeaderLines val="1"/>
        </c:dLbls>
        <c:firstSliceAng val="0"/>
        <c:holeSize val="43"/>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solidFill>
                <a:latin typeface="+mn-lt"/>
                <a:ea typeface="+mn-ea"/>
                <a:cs typeface="+mn-cs"/>
              </a:defRPr>
            </a:pPr>
            <a:r>
              <a:rPr lang="hu-HU"/>
              <a:t>Ház típusú ingatlanok</a:t>
            </a:r>
          </a:p>
        </c:rich>
      </c:tx>
      <c:layout>
        <c:manualLayout>
          <c:xMode val="edge"/>
          <c:yMode val="edge"/>
          <c:x val="0.24316888888888888"/>
          <c:y val="4.7037037037037039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solidFill>
              <a:latin typeface="+mn-lt"/>
              <a:ea typeface="+mn-ea"/>
              <a:cs typeface="+mn-cs"/>
            </a:defRPr>
          </a:pPr>
          <a:endParaRPr lang="hu-HU"/>
        </a:p>
      </c:txPr>
    </c:title>
    <c:autoTitleDeleted val="0"/>
    <c:plotArea>
      <c:layout>
        <c:manualLayout>
          <c:layoutTarget val="inner"/>
          <c:xMode val="edge"/>
          <c:yMode val="edge"/>
          <c:x val="7.9974999999999991E-2"/>
          <c:y val="9.1779074074074068E-2"/>
          <c:w val="0.62485569444444444"/>
          <c:h val="0.83314092592592592"/>
        </c:manualLayout>
      </c:layout>
      <c:doughnutChart>
        <c:varyColors val="1"/>
        <c:ser>
          <c:idx val="1"/>
          <c:order val="0"/>
          <c:tx>
            <c:strRef>
              <c:f>'3.7.'!$B$15</c:f>
              <c:strCache>
                <c:ptCount val="1"/>
                <c:pt idx="0">
                  <c:v>Készültségi fok</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E3C-470C-865B-A6CB6DBA01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E3C-470C-865B-A6CB6DBA0111}"/>
              </c:ext>
            </c:extLst>
          </c:dPt>
          <c:dPt>
            <c:idx val="2"/>
            <c:bubble3D val="0"/>
            <c:spPr>
              <a:solidFill>
                <a:schemeClr val="tx2">
                  <a:alpha val="70000"/>
                </a:schemeClr>
              </a:solidFill>
              <a:ln w="19050">
                <a:solidFill>
                  <a:schemeClr val="lt1"/>
                </a:solidFill>
              </a:ln>
              <a:effectLst/>
            </c:spPr>
            <c:extLst>
              <c:ext xmlns:c16="http://schemas.microsoft.com/office/drawing/2014/chart" uri="{C3380CC4-5D6E-409C-BE32-E72D297353CC}">
                <c16:uniqueId val="{00000005-5E3C-470C-865B-A6CB6DBA0111}"/>
              </c:ext>
            </c:extLst>
          </c:dPt>
          <c:dPt>
            <c:idx val="3"/>
            <c:bubble3D val="0"/>
            <c:spPr>
              <a:solidFill>
                <a:schemeClr val="tx2">
                  <a:lumMod val="25000"/>
                  <a:lumOff val="75000"/>
                </a:schemeClr>
              </a:solidFill>
              <a:ln w="19050">
                <a:solidFill>
                  <a:schemeClr val="lt1"/>
                </a:solidFill>
              </a:ln>
              <a:effectLst/>
            </c:spPr>
            <c:extLst>
              <c:ext xmlns:c16="http://schemas.microsoft.com/office/drawing/2014/chart" uri="{C3380CC4-5D6E-409C-BE32-E72D297353CC}">
                <c16:uniqueId val="{00000007-5E3C-470C-865B-A6CB6DBA0111}"/>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5E3C-470C-865B-A6CB6DBA0111}"/>
              </c:ext>
            </c:extLst>
          </c:dPt>
          <c:dPt>
            <c:idx val="5"/>
            <c:bubble3D val="0"/>
            <c:spPr>
              <a:solidFill>
                <a:schemeClr val="accent6">
                  <a:lumMod val="75000"/>
                  <a:alpha val="70000"/>
                </a:schemeClr>
              </a:solidFill>
              <a:ln w="19050">
                <a:solidFill>
                  <a:schemeClr val="lt1"/>
                </a:solidFill>
              </a:ln>
              <a:effectLst/>
            </c:spPr>
            <c:extLst>
              <c:ext xmlns:c16="http://schemas.microsoft.com/office/drawing/2014/chart" uri="{C3380CC4-5D6E-409C-BE32-E72D297353CC}">
                <c16:uniqueId val="{0000000B-5E3C-470C-865B-A6CB6DBA0111}"/>
              </c:ext>
            </c:extLst>
          </c:dPt>
          <c:dLbls>
            <c:dLbl>
              <c:idx val="0"/>
              <c:delete val="1"/>
              <c:extLst>
                <c:ext xmlns:c15="http://schemas.microsoft.com/office/drawing/2012/chart" uri="{CE6537A1-D6FC-4f65-9D91-7224C49458BB}"/>
                <c:ext xmlns:c16="http://schemas.microsoft.com/office/drawing/2014/chart" uri="{C3380CC4-5D6E-409C-BE32-E72D297353CC}">
                  <c16:uniqueId val="{00000001-5E3C-470C-865B-A6CB6DBA0111}"/>
                </c:ext>
              </c:extLst>
            </c:dLbl>
            <c:dLbl>
              <c:idx val="1"/>
              <c:delete val="1"/>
              <c:extLst>
                <c:ext xmlns:c15="http://schemas.microsoft.com/office/drawing/2012/chart" uri="{CE6537A1-D6FC-4f65-9D91-7224C49458BB}"/>
                <c:ext xmlns:c16="http://schemas.microsoft.com/office/drawing/2014/chart" uri="{C3380CC4-5D6E-409C-BE32-E72D297353CC}">
                  <c16:uniqueId val="{00000003-5E3C-470C-865B-A6CB6DBA0111}"/>
                </c:ext>
              </c:extLst>
            </c:dLbl>
            <c:dLbl>
              <c:idx val="2"/>
              <c:layout>
                <c:manualLayout>
                  <c:x val="1.9390506011285884E-3"/>
                  <c:y val="1.998756678916260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3C-470C-865B-A6CB6DBA0111}"/>
                </c:ext>
              </c:extLst>
            </c:dLbl>
            <c:dLbl>
              <c:idx val="5"/>
              <c:layout>
                <c:manualLayout>
                  <c:x val="7.6343768568726484E-3"/>
                  <c:y val="-1.4554862259527459E-2"/>
                </c:manualLayout>
              </c:layout>
              <c:showLegendKey val="0"/>
              <c:showVal val="0"/>
              <c:showCatName val="0"/>
              <c:showSerName val="0"/>
              <c:showPercent val="1"/>
              <c:showBubbleSize val="0"/>
              <c:extLst>
                <c:ext xmlns:c15="http://schemas.microsoft.com/office/drawing/2012/chart" uri="{CE6537A1-D6FC-4f65-9D91-7224C49458BB}">
                  <c15:layout>
                    <c:manualLayout>
                      <c:w val="5.5796104706900287E-2"/>
                      <c:h val="5.6289984969979293E-2"/>
                    </c:manualLayout>
                  </c15:layout>
                </c:ext>
                <c:ext xmlns:c16="http://schemas.microsoft.com/office/drawing/2014/chart" uri="{C3380CC4-5D6E-409C-BE32-E72D297353CC}">
                  <c16:uniqueId val="{0000000B-5E3C-470C-865B-A6CB6DBA011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'3.7.'!$C$13:$H$13</c:f>
              <c:strCache>
                <c:ptCount val="6"/>
                <c:pt idx="0">
                  <c:v>Közép-Magyarország</c:v>
                </c:pt>
                <c:pt idx="1">
                  <c:v>Vidék</c:v>
                </c:pt>
                <c:pt idx="2">
                  <c:v>Közép-Magyarország </c:v>
                </c:pt>
                <c:pt idx="3">
                  <c:v>Közép-Magyarország félkész</c:v>
                </c:pt>
                <c:pt idx="4">
                  <c:v>Vidék félkész</c:v>
                </c:pt>
                <c:pt idx="5">
                  <c:v>Vidék </c:v>
                </c:pt>
              </c:strCache>
            </c:strRef>
          </c:cat>
          <c:val>
            <c:numRef>
              <c:f>'3.7.'!$C$15:$H$15</c:f>
              <c:numCache>
                <c:formatCode>General</c:formatCode>
                <c:ptCount val="6"/>
                <c:pt idx="0">
                  <c:v>0</c:v>
                </c:pt>
                <c:pt idx="1">
                  <c:v>0</c:v>
                </c:pt>
                <c:pt idx="2" formatCode="_-* #\ ##0_-;\-* #\ ##0_-;_-* &quot;-&quot;??_-;_-@_-">
                  <c:v>6.412518071</c:v>
                </c:pt>
                <c:pt idx="3" formatCode="_-* #\ ##0_-;\-* #\ ##0_-;_-* &quot;-&quot;??_-;_-@_-">
                  <c:v>64.801980553999996</c:v>
                </c:pt>
                <c:pt idx="4" formatCode="_-* #\ ##0_-;\-* #\ ##0_-;_-* &quot;-&quot;??_-;_-@_-">
                  <c:v>88.518984821000004</c:v>
                </c:pt>
                <c:pt idx="5" formatCode="_-* #\ ##0_-;\-* #\ ##0_-;_-* &quot;-&quot;??_-;_-@_-">
                  <c:v>2.770634346</c:v>
                </c:pt>
              </c:numCache>
            </c:numRef>
          </c:val>
          <c:extLst>
            <c:ext xmlns:c16="http://schemas.microsoft.com/office/drawing/2014/chart" uri="{C3380CC4-5D6E-409C-BE32-E72D297353CC}">
              <c16:uniqueId val="{0000000C-5E3C-470C-865B-A6CB6DBA0111}"/>
            </c:ext>
          </c:extLst>
        </c:ser>
        <c:ser>
          <c:idx val="0"/>
          <c:order val="1"/>
          <c:tx>
            <c:strRef>
              <c:f>'3.7.'!$B$14</c:f>
              <c:strCache>
                <c:ptCount val="1"/>
                <c:pt idx="0">
                  <c:v>Ház típusú ingatlan</c:v>
                </c:pt>
              </c:strCache>
            </c:strRef>
          </c:tx>
          <c:dPt>
            <c:idx val="0"/>
            <c:bubble3D val="0"/>
            <c:spPr>
              <a:solidFill>
                <a:srgbClr val="0C2148"/>
              </a:solidFill>
              <a:ln w="19050">
                <a:solidFill>
                  <a:schemeClr val="lt1"/>
                </a:solidFill>
              </a:ln>
              <a:effectLst/>
            </c:spPr>
            <c:extLst>
              <c:ext xmlns:c16="http://schemas.microsoft.com/office/drawing/2014/chart" uri="{C3380CC4-5D6E-409C-BE32-E72D297353CC}">
                <c16:uniqueId val="{0000000E-5E3C-470C-865B-A6CB6DBA0111}"/>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0-5E3C-470C-865B-A6CB6DBA01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5E3C-470C-865B-A6CB6DBA011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5E3C-470C-865B-A6CB6DBA011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5E3C-470C-865B-A6CB6DBA011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5E3C-470C-865B-A6CB6DBA0111}"/>
              </c:ext>
            </c:extLst>
          </c:dPt>
          <c:dLbls>
            <c:dLbl>
              <c:idx val="2"/>
              <c:delete val="1"/>
              <c:extLst>
                <c:ext xmlns:c15="http://schemas.microsoft.com/office/drawing/2012/chart" uri="{CE6537A1-D6FC-4f65-9D91-7224C49458BB}"/>
                <c:ext xmlns:c16="http://schemas.microsoft.com/office/drawing/2014/chart" uri="{C3380CC4-5D6E-409C-BE32-E72D297353CC}">
                  <c16:uniqueId val="{00000012-5E3C-470C-865B-A6CB6DBA0111}"/>
                </c:ext>
              </c:extLst>
            </c:dLbl>
            <c:dLbl>
              <c:idx val="3"/>
              <c:delete val="1"/>
              <c:extLst>
                <c:ext xmlns:c15="http://schemas.microsoft.com/office/drawing/2012/chart" uri="{CE6537A1-D6FC-4f65-9D91-7224C49458BB}"/>
                <c:ext xmlns:c16="http://schemas.microsoft.com/office/drawing/2014/chart" uri="{C3380CC4-5D6E-409C-BE32-E72D297353CC}">
                  <c16:uniqueId val="{00000014-5E3C-470C-865B-A6CB6DBA0111}"/>
                </c:ext>
              </c:extLst>
            </c:dLbl>
            <c:dLbl>
              <c:idx val="4"/>
              <c:delete val="1"/>
              <c:extLst>
                <c:ext xmlns:c15="http://schemas.microsoft.com/office/drawing/2012/chart" uri="{CE6537A1-D6FC-4f65-9D91-7224C49458BB}"/>
                <c:ext xmlns:c16="http://schemas.microsoft.com/office/drawing/2014/chart" uri="{C3380CC4-5D6E-409C-BE32-E72D297353CC}">
                  <c16:uniqueId val="{00000016-5E3C-470C-865B-A6CB6DBA0111}"/>
                </c:ext>
              </c:extLst>
            </c:dLbl>
            <c:dLbl>
              <c:idx val="5"/>
              <c:delete val="1"/>
              <c:extLst>
                <c:ext xmlns:c15="http://schemas.microsoft.com/office/drawing/2012/chart" uri="{CE6537A1-D6FC-4f65-9D91-7224C49458BB}"/>
                <c:ext xmlns:c16="http://schemas.microsoft.com/office/drawing/2014/chart" uri="{C3380CC4-5D6E-409C-BE32-E72D297353CC}">
                  <c16:uniqueId val="{00000018-5E3C-470C-865B-A6CB6DBA011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'3.7.'!$C$13:$H$13</c:f>
              <c:strCache>
                <c:ptCount val="6"/>
                <c:pt idx="0">
                  <c:v>Közép-Magyarország</c:v>
                </c:pt>
                <c:pt idx="1">
                  <c:v>Vidék</c:v>
                </c:pt>
                <c:pt idx="2">
                  <c:v>Közép-Magyarország </c:v>
                </c:pt>
                <c:pt idx="3">
                  <c:v>Közép-Magyarország félkész</c:v>
                </c:pt>
                <c:pt idx="4">
                  <c:v>Vidék félkész</c:v>
                </c:pt>
                <c:pt idx="5">
                  <c:v>Vidék </c:v>
                </c:pt>
              </c:strCache>
            </c:strRef>
          </c:cat>
          <c:val>
            <c:numRef>
              <c:f>'3.7.'!$C$14:$H$14</c:f>
              <c:numCache>
                <c:formatCode>_-* #\ ##0_-;\-* #\ ##0_-;_-* "-"??_-;_-@_-</c:formatCode>
                <c:ptCount val="6"/>
                <c:pt idx="0">
                  <c:v>71.214498625000004</c:v>
                </c:pt>
                <c:pt idx="1">
                  <c:v>91.289619166999984</c:v>
                </c:pt>
                <c:pt idx="2" formatCode="General">
                  <c:v>0</c:v>
                </c:pt>
                <c:pt idx="3">
                  <c:v>0</c:v>
                </c:pt>
                <c:pt idx="4">
                  <c:v>0</c:v>
                </c:pt>
                <c:pt idx="5">
                  <c:v>0</c:v>
                </c:pt>
              </c:numCache>
            </c:numRef>
          </c:val>
          <c:extLst>
            <c:ext xmlns:c16="http://schemas.microsoft.com/office/drawing/2014/chart" uri="{C3380CC4-5D6E-409C-BE32-E72D297353CC}">
              <c16:uniqueId val="{00000019-5E3C-470C-865B-A6CB6DBA0111}"/>
            </c:ext>
          </c:extLst>
        </c:ser>
        <c:dLbls>
          <c:showLegendKey val="0"/>
          <c:showVal val="0"/>
          <c:showCatName val="0"/>
          <c:showSerName val="0"/>
          <c:showPercent val="0"/>
          <c:showBubbleSize val="0"/>
          <c:showLeaderLines val="1"/>
        </c:dLbls>
        <c:firstSliceAng val="0"/>
        <c:holeSize val="43"/>
      </c:doughnutChart>
      <c:spPr>
        <a:noFill/>
        <a:ln>
          <a:noFill/>
        </a:ln>
        <a:effectLst/>
      </c:spPr>
    </c:plotArea>
    <c:legend>
      <c:legendPos val="b"/>
      <c:legendEntry>
        <c:idx val="0"/>
        <c:delete val="1"/>
      </c:legendEntry>
      <c:legendEntry>
        <c:idx val="1"/>
        <c:delete val="1"/>
      </c:legendEntry>
      <c:legendEntry>
        <c:idx val="3"/>
        <c:delete val="1"/>
      </c:legendEntry>
      <c:legendEntry>
        <c:idx val="4"/>
        <c:delete val="1"/>
      </c:legendEntry>
      <c:layout>
        <c:manualLayout>
          <c:xMode val="edge"/>
          <c:yMode val="edge"/>
          <c:x val="0.58433923487099149"/>
          <c:y val="0.92366920290661225"/>
          <c:w val="0.4156607651290084"/>
          <c:h val="6.171487363939563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solidFill>
                <a:latin typeface="+mn-lt"/>
                <a:ea typeface="+mn-ea"/>
                <a:cs typeface="+mn-cs"/>
              </a:defRPr>
            </a:pPr>
            <a:r>
              <a:rPr lang="hu-HU"/>
              <a:t>Flats</a:t>
            </a:r>
          </a:p>
        </c:rich>
      </c:tx>
      <c:layout>
        <c:manualLayout>
          <c:xMode val="edge"/>
          <c:yMode val="edge"/>
          <c:x val="0.47396844496215984"/>
          <c:y val="4.9968916972906617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solidFill>
              <a:latin typeface="+mn-lt"/>
              <a:ea typeface="+mn-ea"/>
              <a:cs typeface="+mn-cs"/>
            </a:defRPr>
          </a:pPr>
          <a:endParaRPr lang="hu-HU"/>
        </a:p>
      </c:txPr>
    </c:title>
    <c:autoTitleDeleted val="0"/>
    <c:plotArea>
      <c:layout>
        <c:manualLayout>
          <c:layoutTarget val="inner"/>
          <c:xMode val="edge"/>
          <c:yMode val="edge"/>
          <c:x val="0.14240146930541672"/>
          <c:y val="0.12459947099505737"/>
          <c:w val="0.73136042256998235"/>
          <c:h val="0.73061048652705007"/>
        </c:manualLayout>
      </c:layout>
      <c:doughnutChart>
        <c:varyColors val="1"/>
        <c:ser>
          <c:idx val="1"/>
          <c:order val="0"/>
          <c:tx>
            <c:strRef>
              <c:f>'3.7.'!$B$22</c:f>
              <c:strCache>
                <c:ptCount val="1"/>
                <c:pt idx="0">
                  <c:v>Készültségi fok</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48-48B5-8966-AA1C0A609E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48-48B5-8966-AA1C0A609E0D}"/>
              </c:ext>
            </c:extLst>
          </c:dPt>
          <c:dPt>
            <c:idx val="2"/>
            <c:bubble3D val="0"/>
            <c:spPr>
              <a:solidFill>
                <a:schemeClr val="accent6">
                  <a:lumMod val="75000"/>
                  <a:alpha val="70000"/>
                </a:schemeClr>
              </a:solidFill>
              <a:ln w="19050">
                <a:solidFill>
                  <a:schemeClr val="lt1"/>
                </a:solidFill>
              </a:ln>
              <a:effectLst/>
            </c:spPr>
            <c:extLst>
              <c:ext xmlns:c16="http://schemas.microsoft.com/office/drawing/2014/chart" uri="{C3380CC4-5D6E-409C-BE32-E72D297353CC}">
                <c16:uniqueId val="{00000005-9548-48B5-8966-AA1C0A609E0D}"/>
              </c:ext>
            </c:extLst>
          </c:dPt>
          <c:dPt>
            <c:idx val="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7-9548-48B5-8966-AA1C0A609E0D}"/>
              </c:ext>
            </c:extLst>
          </c:dPt>
          <c:dPt>
            <c:idx val="4"/>
            <c:bubble3D val="0"/>
            <c:spPr>
              <a:solidFill>
                <a:schemeClr val="tx2">
                  <a:lumMod val="25000"/>
                  <a:lumOff val="75000"/>
                </a:schemeClr>
              </a:solidFill>
              <a:ln w="19050">
                <a:solidFill>
                  <a:schemeClr val="lt1"/>
                </a:solidFill>
              </a:ln>
              <a:effectLst/>
            </c:spPr>
            <c:extLst>
              <c:ext xmlns:c16="http://schemas.microsoft.com/office/drawing/2014/chart" uri="{C3380CC4-5D6E-409C-BE32-E72D297353CC}">
                <c16:uniqueId val="{00000009-9548-48B5-8966-AA1C0A609E0D}"/>
              </c:ext>
            </c:extLst>
          </c:dPt>
          <c:dPt>
            <c:idx val="5"/>
            <c:bubble3D val="0"/>
            <c:spPr>
              <a:solidFill>
                <a:schemeClr val="tx2">
                  <a:alpha val="70000"/>
                </a:schemeClr>
              </a:solidFill>
              <a:ln w="19050">
                <a:solidFill>
                  <a:schemeClr val="lt1"/>
                </a:solidFill>
              </a:ln>
              <a:effectLst/>
            </c:spPr>
            <c:extLst>
              <c:ext xmlns:c16="http://schemas.microsoft.com/office/drawing/2014/chart" uri="{C3380CC4-5D6E-409C-BE32-E72D297353CC}">
                <c16:uniqueId val="{0000000B-9548-48B5-8966-AA1C0A609E0D}"/>
              </c:ext>
            </c:extLst>
          </c:dPt>
          <c:dLbls>
            <c:dLbl>
              <c:idx val="0"/>
              <c:delete val="1"/>
              <c:extLst>
                <c:ext xmlns:c15="http://schemas.microsoft.com/office/drawing/2012/chart" uri="{CE6537A1-D6FC-4f65-9D91-7224C49458BB}"/>
                <c:ext xmlns:c16="http://schemas.microsoft.com/office/drawing/2014/chart" uri="{C3380CC4-5D6E-409C-BE32-E72D297353CC}">
                  <c16:uniqueId val="{00000001-9548-48B5-8966-AA1C0A609E0D}"/>
                </c:ext>
              </c:extLst>
            </c:dLbl>
            <c:dLbl>
              <c:idx val="1"/>
              <c:delete val="1"/>
              <c:extLst>
                <c:ext xmlns:c15="http://schemas.microsoft.com/office/drawing/2012/chart" uri="{CE6537A1-D6FC-4f65-9D91-7224C49458BB}"/>
                <c:ext xmlns:c16="http://schemas.microsoft.com/office/drawing/2014/chart" uri="{C3380CC4-5D6E-409C-BE32-E72D297353CC}">
                  <c16:uniqueId val="{00000003-9548-48B5-8966-AA1C0A609E0D}"/>
                </c:ext>
              </c:extLst>
            </c:dLbl>
            <c:dLbl>
              <c:idx val="2"/>
              <c:layout>
                <c:manualLayout>
                  <c:x val="2.6291089142525441E-3"/>
                  <c:y val="-4.3116785861827708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48-48B5-8966-AA1C0A609E0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'3.7.'!$C$20:$H$20</c:f>
              <c:strCache>
                <c:ptCount val="6"/>
                <c:pt idx="0">
                  <c:v>Vidék</c:v>
                </c:pt>
                <c:pt idx="1">
                  <c:v>Közép-Magyarország</c:v>
                </c:pt>
                <c:pt idx="2">
                  <c:v>Vidék kész</c:v>
                </c:pt>
                <c:pt idx="3">
                  <c:v>Vidék félkész</c:v>
                </c:pt>
                <c:pt idx="4">
                  <c:v>Közép-Magyarország félkész</c:v>
                </c:pt>
                <c:pt idx="5">
                  <c:v>Közép-Magyarország kész</c:v>
                </c:pt>
              </c:strCache>
            </c:strRef>
          </c:cat>
          <c:val>
            <c:numRef>
              <c:f>'3.7.'!$C$22:$H$22</c:f>
              <c:numCache>
                <c:formatCode>General</c:formatCode>
                <c:ptCount val="6"/>
                <c:pt idx="0">
                  <c:v>0</c:v>
                </c:pt>
                <c:pt idx="1">
                  <c:v>0</c:v>
                </c:pt>
                <c:pt idx="2" formatCode="_-* #\ ##0_-;\-* #\ ##0_-;_-* &quot;-&quot;??_-;_-@_-">
                  <c:v>6.7587518829999951</c:v>
                </c:pt>
                <c:pt idx="3" formatCode="_-* #\ ##0_-;\-* #\ ##0_-;_-* &quot;-&quot;??_-;_-@_-">
                  <c:v>18.928157428000006</c:v>
                </c:pt>
                <c:pt idx="4" formatCode="_-* #\ ##0_-;\-* #\ ##0_-;_-* &quot;-&quot;??_-;_-@_-">
                  <c:v>71.976576965999996</c:v>
                </c:pt>
                <c:pt idx="5" formatCode="_-* #\ ##0_-;\-* #\ ##0_-;_-* &quot;-&quot;??_-;_-@_-">
                  <c:v>33.112316110000002</c:v>
                </c:pt>
              </c:numCache>
            </c:numRef>
          </c:val>
          <c:extLst>
            <c:ext xmlns:c16="http://schemas.microsoft.com/office/drawing/2014/chart" uri="{C3380CC4-5D6E-409C-BE32-E72D297353CC}">
              <c16:uniqueId val="{0000000C-9548-48B5-8966-AA1C0A609E0D}"/>
            </c:ext>
          </c:extLst>
        </c:ser>
        <c:ser>
          <c:idx val="0"/>
          <c:order val="1"/>
          <c:tx>
            <c:strRef>
              <c:f>'3.7.'!$B$21</c:f>
              <c:strCache>
                <c:ptCount val="1"/>
                <c:pt idx="0">
                  <c:v>Lakás</c:v>
                </c:pt>
              </c:strCache>
            </c:strRef>
          </c:tx>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E-9548-48B5-8966-AA1C0A609E0D}"/>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10-9548-48B5-8966-AA1C0A609E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548-48B5-8966-AA1C0A609E0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548-48B5-8966-AA1C0A609E0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548-48B5-8966-AA1C0A609E0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548-48B5-8966-AA1C0A609E0D}"/>
              </c:ext>
            </c:extLst>
          </c:dPt>
          <c:dLbls>
            <c:dLbl>
              <c:idx val="2"/>
              <c:delete val="1"/>
              <c:extLst>
                <c:ext xmlns:c15="http://schemas.microsoft.com/office/drawing/2012/chart" uri="{CE6537A1-D6FC-4f65-9D91-7224C49458BB}"/>
                <c:ext xmlns:c16="http://schemas.microsoft.com/office/drawing/2014/chart" uri="{C3380CC4-5D6E-409C-BE32-E72D297353CC}">
                  <c16:uniqueId val="{00000012-9548-48B5-8966-AA1C0A609E0D}"/>
                </c:ext>
              </c:extLst>
            </c:dLbl>
            <c:dLbl>
              <c:idx val="3"/>
              <c:delete val="1"/>
              <c:extLst>
                <c:ext xmlns:c15="http://schemas.microsoft.com/office/drawing/2012/chart" uri="{CE6537A1-D6FC-4f65-9D91-7224C49458BB}"/>
                <c:ext xmlns:c16="http://schemas.microsoft.com/office/drawing/2014/chart" uri="{C3380CC4-5D6E-409C-BE32-E72D297353CC}">
                  <c16:uniqueId val="{00000014-9548-48B5-8966-AA1C0A609E0D}"/>
                </c:ext>
              </c:extLst>
            </c:dLbl>
            <c:dLbl>
              <c:idx val="4"/>
              <c:delete val="1"/>
              <c:extLst>
                <c:ext xmlns:c15="http://schemas.microsoft.com/office/drawing/2012/chart" uri="{CE6537A1-D6FC-4f65-9D91-7224C49458BB}"/>
                <c:ext xmlns:c16="http://schemas.microsoft.com/office/drawing/2014/chart" uri="{C3380CC4-5D6E-409C-BE32-E72D297353CC}">
                  <c16:uniqueId val="{00000016-9548-48B5-8966-AA1C0A609E0D}"/>
                </c:ext>
              </c:extLst>
            </c:dLbl>
            <c:dLbl>
              <c:idx val="5"/>
              <c:delete val="1"/>
              <c:extLst>
                <c:ext xmlns:c15="http://schemas.microsoft.com/office/drawing/2012/chart" uri="{CE6537A1-D6FC-4f65-9D91-7224C49458BB}"/>
                <c:ext xmlns:c16="http://schemas.microsoft.com/office/drawing/2014/chart" uri="{C3380CC4-5D6E-409C-BE32-E72D297353CC}">
                  <c16:uniqueId val="{00000018-9548-48B5-8966-AA1C0A609E0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'3.7.'!$C$20:$H$20</c:f>
              <c:strCache>
                <c:ptCount val="6"/>
                <c:pt idx="0">
                  <c:v>Vidék</c:v>
                </c:pt>
                <c:pt idx="1">
                  <c:v>Közép-Magyarország</c:v>
                </c:pt>
                <c:pt idx="2">
                  <c:v>Vidék kész</c:v>
                </c:pt>
                <c:pt idx="3">
                  <c:v>Vidék félkész</c:v>
                </c:pt>
                <c:pt idx="4">
                  <c:v>Közép-Magyarország félkész</c:v>
                </c:pt>
                <c:pt idx="5">
                  <c:v>Közép-Magyarország kész</c:v>
                </c:pt>
              </c:strCache>
            </c:strRef>
          </c:cat>
          <c:val>
            <c:numRef>
              <c:f>'3.7.'!$C$21:$H$21</c:f>
              <c:numCache>
                <c:formatCode>_-* #\ ##0_-;\-* #\ ##0_-;_-* "-"??_-;_-@_-</c:formatCode>
                <c:ptCount val="6"/>
                <c:pt idx="0">
                  <c:v>25.686909310999994</c:v>
                </c:pt>
                <c:pt idx="1">
                  <c:v>105.08889307600001</c:v>
                </c:pt>
                <c:pt idx="2">
                  <c:v>0</c:v>
                </c:pt>
                <c:pt idx="3">
                  <c:v>0</c:v>
                </c:pt>
                <c:pt idx="4">
                  <c:v>0</c:v>
                </c:pt>
                <c:pt idx="5">
                  <c:v>0</c:v>
                </c:pt>
              </c:numCache>
            </c:numRef>
          </c:val>
          <c:extLst>
            <c:ext xmlns:c16="http://schemas.microsoft.com/office/drawing/2014/chart" uri="{C3380CC4-5D6E-409C-BE32-E72D297353CC}">
              <c16:uniqueId val="{00000019-9548-48B5-8966-AA1C0A609E0D}"/>
            </c:ext>
          </c:extLst>
        </c:ser>
        <c:dLbls>
          <c:showLegendKey val="0"/>
          <c:showVal val="0"/>
          <c:showCatName val="0"/>
          <c:showSerName val="0"/>
          <c:showPercent val="0"/>
          <c:showBubbleSize val="0"/>
          <c:showLeaderLines val="1"/>
        </c:dLbls>
        <c:firstSliceAng val="0"/>
        <c:holeSize val="43"/>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solidFill>
                <a:latin typeface="+mn-lt"/>
                <a:ea typeface="+mn-ea"/>
                <a:cs typeface="+mn-cs"/>
              </a:defRPr>
            </a:pPr>
            <a:r>
              <a:rPr lang="hu-HU"/>
              <a:t>Houses</a:t>
            </a:r>
          </a:p>
        </c:rich>
      </c:tx>
      <c:layout>
        <c:manualLayout>
          <c:xMode val="edge"/>
          <c:yMode val="edge"/>
          <c:x val="0.34226229208930919"/>
          <c:y val="2.2053210994735558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solidFill>
              <a:latin typeface="+mn-lt"/>
              <a:ea typeface="+mn-ea"/>
              <a:cs typeface="+mn-cs"/>
            </a:defRPr>
          </a:pPr>
          <a:endParaRPr lang="hu-HU"/>
        </a:p>
      </c:txPr>
    </c:title>
    <c:autoTitleDeleted val="0"/>
    <c:plotArea>
      <c:layout>
        <c:manualLayout>
          <c:layoutTarget val="inner"/>
          <c:xMode val="edge"/>
          <c:yMode val="edge"/>
          <c:x val="7.9974999999999991E-2"/>
          <c:y val="9.1779074074074068E-2"/>
          <c:w val="0.62485569444444444"/>
          <c:h val="0.83314092592592592"/>
        </c:manualLayout>
      </c:layout>
      <c:doughnutChart>
        <c:varyColors val="1"/>
        <c:ser>
          <c:idx val="1"/>
          <c:order val="0"/>
          <c:tx>
            <c:strRef>
              <c:f>'3.7.'!$B$15</c:f>
              <c:strCache>
                <c:ptCount val="1"/>
                <c:pt idx="0">
                  <c:v>Készültségi fok</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602-4B56-8CE1-09779342C3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602-4B56-8CE1-09779342C309}"/>
              </c:ext>
            </c:extLst>
          </c:dPt>
          <c:dPt>
            <c:idx val="2"/>
            <c:bubble3D val="0"/>
            <c:spPr>
              <a:solidFill>
                <a:schemeClr val="tx2">
                  <a:alpha val="70000"/>
                </a:schemeClr>
              </a:solidFill>
              <a:ln w="19050">
                <a:solidFill>
                  <a:schemeClr val="lt1"/>
                </a:solidFill>
              </a:ln>
              <a:effectLst/>
            </c:spPr>
            <c:extLst>
              <c:ext xmlns:c16="http://schemas.microsoft.com/office/drawing/2014/chart" uri="{C3380CC4-5D6E-409C-BE32-E72D297353CC}">
                <c16:uniqueId val="{00000005-3602-4B56-8CE1-09779342C309}"/>
              </c:ext>
            </c:extLst>
          </c:dPt>
          <c:dPt>
            <c:idx val="3"/>
            <c:bubble3D val="0"/>
            <c:spPr>
              <a:solidFill>
                <a:schemeClr val="tx2">
                  <a:lumMod val="25000"/>
                  <a:lumOff val="75000"/>
                </a:schemeClr>
              </a:solidFill>
              <a:ln w="19050">
                <a:solidFill>
                  <a:schemeClr val="lt1"/>
                </a:solidFill>
              </a:ln>
              <a:effectLst/>
            </c:spPr>
            <c:extLst>
              <c:ext xmlns:c16="http://schemas.microsoft.com/office/drawing/2014/chart" uri="{C3380CC4-5D6E-409C-BE32-E72D297353CC}">
                <c16:uniqueId val="{00000007-3602-4B56-8CE1-09779342C309}"/>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3602-4B56-8CE1-09779342C309}"/>
              </c:ext>
            </c:extLst>
          </c:dPt>
          <c:dPt>
            <c:idx val="5"/>
            <c:bubble3D val="0"/>
            <c:spPr>
              <a:solidFill>
                <a:schemeClr val="accent6">
                  <a:lumMod val="75000"/>
                  <a:alpha val="70000"/>
                </a:schemeClr>
              </a:solidFill>
              <a:ln w="19050">
                <a:solidFill>
                  <a:schemeClr val="lt1"/>
                </a:solidFill>
              </a:ln>
              <a:effectLst/>
            </c:spPr>
            <c:extLst>
              <c:ext xmlns:c16="http://schemas.microsoft.com/office/drawing/2014/chart" uri="{C3380CC4-5D6E-409C-BE32-E72D297353CC}">
                <c16:uniqueId val="{0000000B-3602-4B56-8CE1-09779342C309}"/>
              </c:ext>
            </c:extLst>
          </c:dPt>
          <c:dLbls>
            <c:dLbl>
              <c:idx val="0"/>
              <c:delete val="1"/>
              <c:extLst>
                <c:ext xmlns:c15="http://schemas.microsoft.com/office/drawing/2012/chart" uri="{CE6537A1-D6FC-4f65-9D91-7224C49458BB}"/>
                <c:ext xmlns:c16="http://schemas.microsoft.com/office/drawing/2014/chart" uri="{C3380CC4-5D6E-409C-BE32-E72D297353CC}">
                  <c16:uniqueId val="{00000001-3602-4B56-8CE1-09779342C309}"/>
                </c:ext>
              </c:extLst>
            </c:dLbl>
            <c:dLbl>
              <c:idx val="1"/>
              <c:delete val="1"/>
              <c:extLst>
                <c:ext xmlns:c15="http://schemas.microsoft.com/office/drawing/2012/chart" uri="{CE6537A1-D6FC-4f65-9D91-7224C49458BB}"/>
                <c:ext xmlns:c16="http://schemas.microsoft.com/office/drawing/2014/chart" uri="{C3380CC4-5D6E-409C-BE32-E72D297353CC}">
                  <c16:uniqueId val="{00000003-3602-4B56-8CE1-09779342C309}"/>
                </c:ext>
              </c:extLst>
            </c:dLbl>
            <c:dLbl>
              <c:idx val="2"/>
              <c:layout>
                <c:manualLayout>
                  <c:x val="1.9390506011285884E-3"/>
                  <c:y val="1.998756678916260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02-4B56-8CE1-09779342C309}"/>
                </c:ext>
              </c:extLst>
            </c:dLbl>
            <c:dLbl>
              <c:idx val="5"/>
              <c:layout>
                <c:manualLayout>
                  <c:x val="7.6343768568726484E-3"/>
                  <c:y val="-1.6908054123412914E-2"/>
                </c:manualLayout>
              </c:layout>
              <c:showLegendKey val="0"/>
              <c:showVal val="0"/>
              <c:showCatName val="0"/>
              <c:showSerName val="0"/>
              <c:showPercent val="1"/>
              <c:showBubbleSize val="0"/>
              <c:extLst>
                <c:ext xmlns:c15="http://schemas.microsoft.com/office/drawing/2012/chart" uri="{CE6537A1-D6FC-4f65-9D91-7224C49458BB}">
                  <c15:layout>
                    <c:manualLayout>
                      <c:w val="5.5796104706900287E-2"/>
                      <c:h val="5.6289984969979293E-2"/>
                    </c:manualLayout>
                  </c15:layout>
                </c:ext>
                <c:ext xmlns:c16="http://schemas.microsoft.com/office/drawing/2014/chart" uri="{C3380CC4-5D6E-409C-BE32-E72D297353CC}">
                  <c16:uniqueId val="{0000000B-3602-4B56-8CE1-09779342C30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'3.7.'!$C$12:$H$12</c:f>
              <c:strCache>
                <c:ptCount val="6"/>
                <c:pt idx="0">
                  <c:v>Central Hungarian region</c:v>
                </c:pt>
                <c:pt idx="1">
                  <c:v>Rural regions</c:v>
                </c:pt>
                <c:pt idx="2">
                  <c:v>Közép-Magyarország kész</c:v>
                </c:pt>
                <c:pt idx="5">
                  <c:v>Vidék kész</c:v>
                </c:pt>
              </c:strCache>
            </c:strRef>
          </c:cat>
          <c:val>
            <c:numRef>
              <c:f>'3.7.'!$C$15:$H$15</c:f>
              <c:numCache>
                <c:formatCode>General</c:formatCode>
                <c:ptCount val="6"/>
                <c:pt idx="0">
                  <c:v>0</c:v>
                </c:pt>
                <c:pt idx="1">
                  <c:v>0</c:v>
                </c:pt>
                <c:pt idx="2" formatCode="_-* #\ ##0_-;\-* #\ ##0_-;_-* &quot;-&quot;??_-;_-@_-">
                  <c:v>6.412518071</c:v>
                </c:pt>
                <c:pt idx="3" formatCode="_-* #\ ##0_-;\-* #\ ##0_-;_-* &quot;-&quot;??_-;_-@_-">
                  <c:v>64.801980553999996</c:v>
                </c:pt>
                <c:pt idx="4" formatCode="_-* #\ ##0_-;\-* #\ ##0_-;_-* &quot;-&quot;??_-;_-@_-">
                  <c:v>88.518984821000004</c:v>
                </c:pt>
                <c:pt idx="5" formatCode="_-* #\ ##0_-;\-* #\ ##0_-;_-* &quot;-&quot;??_-;_-@_-">
                  <c:v>2.770634346</c:v>
                </c:pt>
              </c:numCache>
            </c:numRef>
          </c:val>
          <c:extLst>
            <c:ext xmlns:c16="http://schemas.microsoft.com/office/drawing/2014/chart" uri="{C3380CC4-5D6E-409C-BE32-E72D297353CC}">
              <c16:uniqueId val="{0000000C-3602-4B56-8CE1-09779342C309}"/>
            </c:ext>
          </c:extLst>
        </c:ser>
        <c:ser>
          <c:idx val="0"/>
          <c:order val="1"/>
          <c:tx>
            <c:strRef>
              <c:f>'3.7.'!$B$14</c:f>
              <c:strCache>
                <c:ptCount val="1"/>
                <c:pt idx="0">
                  <c:v>Ház típusú ingatlan</c:v>
                </c:pt>
              </c:strCache>
            </c:strRef>
          </c:tx>
          <c:dPt>
            <c:idx val="0"/>
            <c:bubble3D val="0"/>
            <c:spPr>
              <a:solidFill>
                <a:srgbClr val="002060"/>
              </a:solidFill>
              <a:ln w="19050">
                <a:solidFill>
                  <a:schemeClr val="lt1"/>
                </a:solidFill>
              </a:ln>
              <a:effectLst/>
            </c:spPr>
            <c:extLst>
              <c:ext xmlns:c16="http://schemas.microsoft.com/office/drawing/2014/chart" uri="{C3380CC4-5D6E-409C-BE32-E72D297353CC}">
                <c16:uniqueId val="{0000000E-3602-4B56-8CE1-09779342C309}"/>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0-3602-4B56-8CE1-09779342C3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3602-4B56-8CE1-09779342C3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3602-4B56-8CE1-09779342C30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3602-4B56-8CE1-09779342C30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3602-4B56-8CE1-09779342C309}"/>
              </c:ext>
            </c:extLst>
          </c:dPt>
          <c:dLbls>
            <c:dLbl>
              <c:idx val="2"/>
              <c:delete val="1"/>
              <c:extLst>
                <c:ext xmlns:c15="http://schemas.microsoft.com/office/drawing/2012/chart" uri="{CE6537A1-D6FC-4f65-9D91-7224C49458BB}"/>
                <c:ext xmlns:c16="http://schemas.microsoft.com/office/drawing/2014/chart" uri="{C3380CC4-5D6E-409C-BE32-E72D297353CC}">
                  <c16:uniqueId val="{00000012-3602-4B56-8CE1-09779342C309}"/>
                </c:ext>
              </c:extLst>
            </c:dLbl>
            <c:dLbl>
              <c:idx val="3"/>
              <c:delete val="1"/>
              <c:extLst>
                <c:ext xmlns:c15="http://schemas.microsoft.com/office/drawing/2012/chart" uri="{CE6537A1-D6FC-4f65-9D91-7224C49458BB}"/>
                <c:ext xmlns:c16="http://schemas.microsoft.com/office/drawing/2014/chart" uri="{C3380CC4-5D6E-409C-BE32-E72D297353CC}">
                  <c16:uniqueId val="{00000014-3602-4B56-8CE1-09779342C309}"/>
                </c:ext>
              </c:extLst>
            </c:dLbl>
            <c:dLbl>
              <c:idx val="4"/>
              <c:delete val="1"/>
              <c:extLst>
                <c:ext xmlns:c15="http://schemas.microsoft.com/office/drawing/2012/chart" uri="{CE6537A1-D6FC-4f65-9D91-7224C49458BB}"/>
                <c:ext xmlns:c16="http://schemas.microsoft.com/office/drawing/2014/chart" uri="{C3380CC4-5D6E-409C-BE32-E72D297353CC}">
                  <c16:uniqueId val="{00000016-3602-4B56-8CE1-09779342C309}"/>
                </c:ext>
              </c:extLst>
            </c:dLbl>
            <c:dLbl>
              <c:idx val="5"/>
              <c:delete val="1"/>
              <c:extLst>
                <c:ext xmlns:c15="http://schemas.microsoft.com/office/drawing/2012/chart" uri="{CE6537A1-D6FC-4f65-9D91-7224C49458BB}"/>
                <c:ext xmlns:c16="http://schemas.microsoft.com/office/drawing/2014/chart" uri="{C3380CC4-5D6E-409C-BE32-E72D297353CC}">
                  <c16:uniqueId val="{00000018-3602-4B56-8CE1-09779342C3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'3.7.'!$C$12:$H$12</c:f>
              <c:strCache>
                <c:ptCount val="6"/>
                <c:pt idx="0">
                  <c:v>Central Hungarian region</c:v>
                </c:pt>
                <c:pt idx="1">
                  <c:v>Rural regions</c:v>
                </c:pt>
                <c:pt idx="2">
                  <c:v>Közép-Magyarország kész</c:v>
                </c:pt>
                <c:pt idx="5">
                  <c:v>Vidék kész</c:v>
                </c:pt>
              </c:strCache>
            </c:strRef>
          </c:cat>
          <c:val>
            <c:numRef>
              <c:f>'3.7.'!$C$14:$H$14</c:f>
              <c:numCache>
                <c:formatCode>_-* #\ ##0_-;\-* #\ ##0_-;_-* "-"??_-;_-@_-</c:formatCode>
                <c:ptCount val="6"/>
                <c:pt idx="0">
                  <c:v>71.214498625000004</c:v>
                </c:pt>
                <c:pt idx="1">
                  <c:v>91.289619166999984</c:v>
                </c:pt>
                <c:pt idx="2" formatCode="General">
                  <c:v>0</c:v>
                </c:pt>
                <c:pt idx="3">
                  <c:v>0</c:v>
                </c:pt>
                <c:pt idx="4">
                  <c:v>0</c:v>
                </c:pt>
                <c:pt idx="5">
                  <c:v>0</c:v>
                </c:pt>
              </c:numCache>
            </c:numRef>
          </c:val>
          <c:extLst>
            <c:ext xmlns:c16="http://schemas.microsoft.com/office/drawing/2014/chart" uri="{C3380CC4-5D6E-409C-BE32-E72D297353CC}">
              <c16:uniqueId val="{00000019-3602-4B56-8CE1-09779342C309}"/>
            </c:ext>
          </c:extLst>
        </c:ser>
        <c:dLbls>
          <c:showLegendKey val="0"/>
          <c:showVal val="0"/>
          <c:showCatName val="0"/>
          <c:showSerName val="0"/>
          <c:showPercent val="0"/>
          <c:showBubbleSize val="0"/>
          <c:showLeaderLines val="1"/>
        </c:dLbls>
        <c:firstSliceAng val="0"/>
        <c:holeSize val="43"/>
      </c:doughnutChart>
      <c:spPr>
        <a:noFill/>
        <a:ln>
          <a:noFill/>
        </a:ln>
        <a:effectLst/>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0.39517166379532637"/>
          <c:y val="0.93170586800336797"/>
          <c:w val="0.60467541397751023"/>
          <c:h val="6.329724029934134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0267685185185185"/>
        </c:manualLayout>
      </c:layout>
      <c:barChart>
        <c:barDir val="col"/>
        <c:grouping val="stacked"/>
        <c:varyColors val="0"/>
        <c:ser>
          <c:idx val="0"/>
          <c:order val="0"/>
          <c:tx>
            <c:strRef>
              <c:f>'3.9.'!$J$8</c:f>
              <c:strCache>
                <c:ptCount val="1"/>
                <c:pt idx="0">
                  <c:v>Fűtési- és melegvíz-rendszer korszerűsítése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'3.9.'!$I$9:$I$31</c:f>
              <c:strCache>
                <c:ptCount val="23"/>
                <c:pt idx="0">
                  <c:v>2021.febr</c:v>
                </c:pt>
                <c:pt idx="1">
                  <c:v>márc</c:v>
                </c:pt>
                <c:pt idx="2">
                  <c:v>ápr</c:v>
                </c:pt>
                <c:pt idx="3">
                  <c:v>máj</c:v>
                </c:pt>
                <c:pt idx="4">
                  <c:v>jún</c:v>
                </c:pt>
                <c:pt idx="5">
                  <c:v>júl</c:v>
                </c:pt>
                <c:pt idx="6">
                  <c:v>aug</c:v>
                </c:pt>
                <c:pt idx="7">
                  <c:v>szept</c:v>
                </c:pt>
                <c:pt idx="8">
                  <c:v>okt</c:v>
                </c:pt>
                <c:pt idx="9">
                  <c:v>nov</c:v>
                </c:pt>
                <c:pt idx="10">
                  <c:v>dec</c:v>
                </c:pt>
                <c:pt idx="11">
                  <c:v>2022.jan</c:v>
                </c:pt>
                <c:pt idx="12">
                  <c:v>febr</c:v>
                </c:pt>
                <c:pt idx="13">
                  <c:v>márc</c:v>
                </c:pt>
                <c:pt idx="14">
                  <c:v>ápr</c:v>
                </c:pt>
                <c:pt idx="15">
                  <c:v>máj</c:v>
                </c:pt>
                <c:pt idx="16">
                  <c:v>jún</c:v>
                </c:pt>
                <c:pt idx="17">
                  <c:v>júl</c:v>
                </c:pt>
                <c:pt idx="18">
                  <c:v>aug</c:v>
                </c:pt>
                <c:pt idx="19">
                  <c:v>szept</c:v>
                </c:pt>
                <c:pt idx="20">
                  <c:v>okt</c:v>
                </c:pt>
                <c:pt idx="21">
                  <c:v>nov</c:v>
                </c:pt>
                <c:pt idx="22">
                  <c:v>dec</c:v>
                </c:pt>
              </c:strCache>
            </c:strRef>
          </c:cat>
          <c:val>
            <c:numRef>
              <c:f>'3.9.'!$J$9:$J$31</c:f>
              <c:numCache>
                <c:formatCode>0.00</c:formatCode>
                <c:ptCount val="23"/>
                <c:pt idx="0">
                  <c:v>10.813162570154807</c:v>
                </c:pt>
                <c:pt idx="1">
                  <c:v>8.7438846975537761</c:v>
                </c:pt>
                <c:pt idx="2">
                  <c:v>7.2907604827860641</c:v>
                </c:pt>
                <c:pt idx="3">
                  <c:v>7.1636074427115108</c:v>
                </c:pt>
                <c:pt idx="4">
                  <c:v>6.1132007907218782</c:v>
                </c:pt>
                <c:pt idx="5">
                  <c:v>6.2283274641904365</c:v>
                </c:pt>
                <c:pt idx="6">
                  <c:v>6.2072692011525747</c:v>
                </c:pt>
                <c:pt idx="7">
                  <c:v>6.2521498777561639</c:v>
                </c:pt>
                <c:pt idx="8">
                  <c:v>6.7754293468313778</c:v>
                </c:pt>
                <c:pt idx="9">
                  <c:v>6.6866856729140087</c:v>
                </c:pt>
                <c:pt idx="10">
                  <c:v>6.9848963706912413</c:v>
                </c:pt>
                <c:pt idx="11">
                  <c:v>7.0153173456895273</c:v>
                </c:pt>
                <c:pt idx="12">
                  <c:v>6.966822365183134</c:v>
                </c:pt>
                <c:pt idx="13">
                  <c:v>6.7157521813262608</c:v>
                </c:pt>
                <c:pt idx="14">
                  <c:v>6.6587183337312448</c:v>
                </c:pt>
                <c:pt idx="15">
                  <c:v>5.8476685935154009</c:v>
                </c:pt>
                <c:pt idx="16">
                  <c:v>5.9037548796829995</c:v>
                </c:pt>
                <c:pt idx="17">
                  <c:v>5.9803392044843289</c:v>
                </c:pt>
                <c:pt idx="18">
                  <c:v>5.9710547526554549</c:v>
                </c:pt>
                <c:pt idx="19">
                  <c:v>6.1235510033838549</c:v>
                </c:pt>
                <c:pt idx="20">
                  <c:v>6.3062860879200073</c:v>
                </c:pt>
                <c:pt idx="21">
                  <c:v>6.6550093941697357</c:v>
                </c:pt>
                <c:pt idx="22">
                  <c:v>6.7880646887566742</c:v>
                </c:pt>
              </c:numCache>
            </c:numRef>
          </c:val>
          <c:extLst>
            <c:ext xmlns:c16="http://schemas.microsoft.com/office/drawing/2014/chart" uri="{C3380CC4-5D6E-409C-BE32-E72D297353CC}">
              <c16:uniqueId val="{00000000-F9B6-4564-9510-50B50A92F7CE}"/>
            </c:ext>
          </c:extLst>
        </c:ser>
        <c:ser>
          <c:idx val="1"/>
          <c:order val="1"/>
          <c:tx>
            <c:strRef>
              <c:f>'3.9.'!$K$8</c:f>
              <c:strCache>
                <c:ptCount val="1"/>
                <c:pt idx="0">
                  <c:v>Épület szigetelése</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'3.9.'!$I$9:$I$31</c:f>
              <c:strCache>
                <c:ptCount val="23"/>
                <c:pt idx="0">
                  <c:v>2021.febr</c:v>
                </c:pt>
                <c:pt idx="1">
                  <c:v>márc</c:v>
                </c:pt>
                <c:pt idx="2">
                  <c:v>ápr</c:v>
                </c:pt>
                <c:pt idx="3">
                  <c:v>máj</c:v>
                </c:pt>
                <c:pt idx="4">
                  <c:v>jún</c:v>
                </c:pt>
                <c:pt idx="5">
                  <c:v>júl</c:v>
                </c:pt>
                <c:pt idx="6">
                  <c:v>aug</c:v>
                </c:pt>
                <c:pt idx="7">
                  <c:v>szept</c:v>
                </c:pt>
                <c:pt idx="8">
                  <c:v>okt</c:v>
                </c:pt>
                <c:pt idx="9">
                  <c:v>nov</c:v>
                </c:pt>
                <c:pt idx="10">
                  <c:v>dec</c:v>
                </c:pt>
                <c:pt idx="11">
                  <c:v>2022.jan</c:v>
                </c:pt>
                <c:pt idx="12">
                  <c:v>febr</c:v>
                </c:pt>
                <c:pt idx="13">
                  <c:v>márc</c:v>
                </c:pt>
                <c:pt idx="14">
                  <c:v>ápr</c:v>
                </c:pt>
                <c:pt idx="15">
                  <c:v>máj</c:v>
                </c:pt>
                <c:pt idx="16">
                  <c:v>jún</c:v>
                </c:pt>
                <c:pt idx="17">
                  <c:v>júl</c:v>
                </c:pt>
                <c:pt idx="18">
                  <c:v>aug</c:v>
                </c:pt>
                <c:pt idx="19">
                  <c:v>szept</c:v>
                </c:pt>
                <c:pt idx="20">
                  <c:v>okt</c:v>
                </c:pt>
                <c:pt idx="21">
                  <c:v>nov</c:v>
                </c:pt>
                <c:pt idx="22">
                  <c:v>dec</c:v>
                </c:pt>
              </c:strCache>
            </c:strRef>
          </c:cat>
          <c:val>
            <c:numRef>
              <c:f>'3.9.'!$K$9:$K$31</c:f>
              <c:numCache>
                <c:formatCode>0.00</c:formatCode>
                <c:ptCount val="23"/>
                <c:pt idx="0">
                  <c:v>0.71831637208902421</c:v>
                </c:pt>
                <c:pt idx="1">
                  <c:v>4.4028284983275645</c:v>
                </c:pt>
                <c:pt idx="2">
                  <c:v>2.9147241843510283</c:v>
                </c:pt>
                <c:pt idx="3">
                  <c:v>5.6542596483472787</c:v>
                </c:pt>
                <c:pt idx="4">
                  <c:v>6.2918906686471248</c:v>
                </c:pt>
                <c:pt idx="5">
                  <c:v>6.9017289848867529</c:v>
                </c:pt>
                <c:pt idx="6">
                  <c:v>7.0842176343770973</c:v>
                </c:pt>
                <c:pt idx="7">
                  <c:v>7.5898257635479336</c:v>
                </c:pt>
                <c:pt idx="8">
                  <c:v>7.6721355382287788</c:v>
                </c:pt>
                <c:pt idx="9">
                  <c:v>8.4325690374139572</c:v>
                </c:pt>
                <c:pt idx="10">
                  <c:v>8.9982491656628358</c:v>
                </c:pt>
                <c:pt idx="11">
                  <c:v>8.4412210816625617</c:v>
                </c:pt>
                <c:pt idx="12">
                  <c:v>6.9672325916050131</c:v>
                </c:pt>
                <c:pt idx="13">
                  <c:v>6.1037487323694046</c:v>
                </c:pt>
                <c:pt idx="14">
                  <c:v>6.2260946973224138</c:v>
                </c:pt>
                <c:pt idx="15">
                  <c:v>6.6523163337650972</c:v>
                </c:pt>
                <c:pt idx="16">
                  <c:v>7.5071269529182842</c:v>
                </c:pt>
                <c:pt idx="17">
                  <c:v>7.8971906619471897</c:v>
                </c:pt>
                <c:pt idx="18">
                  <c:v>7.5470510501008308</c:v>
                </c:pt>
                <c:pt idx="19">
                  <c:v>6.9576763647306707</c:v>
                </c:pt>
                <c:pt idx="20">
                  <c:v>7.1151375696281089</c:v>
                </c:pt>
                <c:pt idx="21">
                  <c:v>7.2033119618140944</c:v>
                </c:pt>
                <c:pt idx="22">
                  <c:v>7.8034126591962156</c:v>
                </c:pt>
              </c:numCache>
            </c:numRef>
          </c:val>
          <c:extLst>
            <c:ext xmlns:c16="http://schemas.microsoft.com/office/drawing/2014/chart" uri="{C3380CC4-5D6E-409C-BE32-E72D297353CC}">
              <c16:uniqueId val="{00000001-F9B6-4564-9510-50B50A92F7CE}"/>
            </c:ext>
          </c:extLst>
        </c:ser>
        <c:ser>
          <c:idx val="2"/>
          <c:order val="2"/>
          <c:tx>
            <c:strRef>
              <c:f>'3.9.'!$L$8</c:f>
              <c:strCache>
                <c:ptCount val="1"/>
                <c:pt idx="0">
                  <c:v>Külső nyílászáró cseréje</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'3.9.'!$I$9:$I$31</c:f>
              <c:strCache>
                <c:ptCount val="23"/>
                <c:pt idx="0">
                  <c:v>2021.febr</c:v>
                </c:pt>
                <c:pt idx="1">
                  <c:v>márc</c:v>
                </c:pt>
                <c:pt idx="2">
                  <c:v>ápr</c:v>
                </c:pt>
                <c:pt idx="3">
                  <c:v>máj</c:v>
                </c:pt>
                <c:pt idx="4">
                  <c:v>jún</c:v>
                </c:pt>
                <c:pt idx="5">
                  <c:v>júl</c:v>
                </c:pt>
                <c:pt idx="6">
                  <c:v>aug</c:v>
                </c:pt>
                <c:pt idx="7">
                  <c:v>szept</c:v>
                </c:pt>
                <c:pt idx="8">
                  <c:v>okt</c:v>
                </c:pt>
                <c:pt idx="9">
                  <c:v>nov</c:v>
                </c:pt>
                <c:pt idx="10">
                  <c:v>dec</c:v>
                </c:pt>
                <c:pt idx="11">
                  <c:v>2022.jan</c:v>
                </c:pt>
                <c:pt idx="12">
                  <c:v>febr</c:v>
                </c:pt>
                <c:pt idx="13">
                  <c:v>márc</c:v>
                </c:pt>
                <c:pt idx="14">
                  <c:v>ápr</c:v>
                </c:pt>
                <c:pt idx="15">
                  <c:v>máj</c:v>
                </c:pt>
                <c:pt idx="16">
                  <c:v>jún</c:v>
                </c:pt>
                <c:pt idx="17">
                  <c:v>júl</c:v>
                </c:pt>
                <c:pt idx="18">
                  <c:v>aug</c:v>
                </c:pt>
                <c:pt idx="19">
                  <c:v>szept</c:v>
                </c:pt>
                <c:pt idx="20">
                  <c:v>okt</c:v>
                </c:pt>
                <c:pt idx="21">
                  <c:v>nov</c:v>
                </c:pt>
                <c:pt idx="22">
                  <c:v>dec</c:v>
                </c:pt>
              </c:strCache>
            </c:strRef>
          </c:cat>
          <c:val>
            <c:numRef>
              <c:f>'3.9.'!$L$9:$L$31</c:f>
              <c:numCache>
                <c:formatCode>0.00</c:formatCode>
                <c:ptCount val="23"/>
                <c:pt idx="0">
                  <c:v>5.8848419932906246</c:v>
                </c:pt>
                <c:pt idx="1">
                  <c:v>7.2587076559084345</c:v>
                </c:pt>
                <c:pt idx="2">
                  <c:v>8.1690056260679693</c:v>
                </c:pt>
                <c:pt idx="3">
                  <c:v>8.2429946113366697</c:v>
                </c:pt>
                <c:pt idx="4">
                  <c:v>8.4919185981450465</c:v>
                </c:pt>
                <c:pt idx="5">
                  <c:v>7.1919911560905492</c:v>
                </c:pt>
                <c:pt idx="6">
                  <c:v>7.4517750240379073</c:v>
                </c:pt>
                <c:pt idx="7">
                  <c:v>8.0394828355890766</c:v>
                </c:pt>
                <c:pt idx="8">
                  <c:v>8.1921841420229313</c:v>
                </c:pt>
                <c:pt idx="9">
                  <c:v>8.0214881428508704</c:v>
                </c:pt>
                <c:pt idx="10">
                  <c:v>8.1638114119554199</c:v>
                </c:pt>
                <c:pt idx="11">
                  <c:v>8.1652744804926982</c:v>
                </c:pt>
                <c:pt idx="12">
                  <c:v>8.0546647781767984</c:v>
                </c:pt>
                <c:pt idx="13">
                  <c:v>8.0482183301934391</c:v>
                </c:pt>
                <c:pt idx="14">
                  <c:v>8.3699246746608669</c:v>
                </c:pt>
                <c:pt idx="15">
                  <c:v>8.3827723779916994</c:v>
                </c:pt>
                <c:pt idx="16">
                  <c:v>8.5756705883194719</c:v>
                </c:pt>
                <c:pt idx="17">
                  <c:v>8.6503706128952071</c:v>
                </c:pt>
                <c:pt idx="18">
                  <c:v>8.5000359927730891</c:v>
                </c:pt>
                <c:pt idx="19">
                  <c:v>8.7559746455932732</c:v>
                </c:pt>
                <c:pt idx="20">
                  <c:v>8.7871216364444269</c:v>
                </c:pt>
                <c:pt idx="21">
                  <c:v>8.7633710967355043</c:v>
                </c:pt>
                <c:pt idx="22">
                  <c:v>8.5812763671169243</c:v>
                </c:pt>
              </c:numCache>
            </c:numRef>
          </c:val>
          <c:extLst>
            <c:ext xmlns:c16="http://schemas.microsoft.com/office/drawing/2014/chart" uri="{C3380CC4-5D6E-409C-BE32-E72D297353CC}">
              <c16:uniqueId val="{00000002-F9B6-4564-9510-50B50A92F7CE}"/>
            </c:ext>
          </c:extLst>
        </c:ser>
        <c:ser>
          <c:idx val="3"/>
          <c:order val="3"/>
          <c:tx>
            <c:strRef>
              <c:f>'3.9.'!$M$8</c:f>
              <c:strCache>
                <c:ptCount val="1"/>
                <c:pt idx="0">
                  <c:v>Tető cseréje, felújítása</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'3.9.'!$I$9:$I$31</c:f>
              <c:strCache>
                <c:ptCount val="23"/>
                <c:pt idx="0">
                  <c:v>2021.febr</c:v>
                </c:pt>
                <c:pt idx="1">
                  <c:v>márc</c:v>
                </c:pt>
                <c:pt idx="2">
                  <c:v>ápr</c:v>
                </c:pt>
                <c:pt idx="3">
                  <c:v>máj</c:v>
                </c:pt>
                <c:pt idx="4">
                  <c:v>jún</c:v>
                </c:pt>
                <c:pt idx="5">
                  <c:v>júl</c:v>
                </c:pt>
                <c:pt idx="6">
                  <c:v>aug</c:v>
                </c:pt>
                <c:pt idx="7">
                  <c:v>szept</c:v>
                </c:pt>
                <c:pt idx="8">
                  <c:v>okt</c:v>
                </c:pt>
                <c:pt idx="9">
                  <c:v>nov</c:v>
                </c:pt>
                <c:pt idx="10">
                  <c:v>dec</c:v>
                </c:pt>
                <c:pt idx="11">
                  <c:v>2022.jan</c:v>
                </c:pt>
                <c:pt idx="12">
                  <c:v>febr</c:v>
                </c:pt>
                <c:pt idx="13">
                  <c:v>márc</c:v>
                </c:pt>
                <c:pt idx="14">
                  <c:v>ápr</c:v>
                </c:pt>
                <c:pt idx="15">
                  <c:v>máj</c:v>
                </c:pt>
                <c:pt idx="16">
                  <c:v>jún</c:v>
                </c:pt>
                <c:pt idx="17">
                  <c:v>júl</c:v>
                </c:pt>
                <c:pt idx="18">
                  <c:v>aug</c:v>
                </c:pt>
                <c:pt idx="19">
                  <c:v>szept</c:v>
                </c:pt>
                <c:pt idx="20">
                  <c:v>okt</c:v>
                </c:pt>
                <c:pt idx="21">
                  <c:v>nov</c:v>
                </c:pt>
                <c:pt idx="22">
                  <c:v>dec</c:v>
                </c:pt>
              </c:strCache>
            </c:strRef>
          </c:cat>
          <c:val>
            <c:numRef>
              <c:f>'3.9.'!$M$9:$M$31</c:f>
              <c:numCache>
                <c:formatCode>0.00</c:formatCode>
                <c:ptCount val="23"/>
                <c:pt idx="0">
                  <c:v>11.579320537569934</c:v>
                </c:pt>
                <c:pt idx="1">
                  <c:v>11.432889800396778</c:v>
                </c:pt>
                <c:pt idx="2">
                  <c:v>15.128424766089053</c:v>
                </c:pt>
                <c:pt idx="3">
                  <c:v>14.799021614847103</c:v>
                </c:pt>
                <c:pt idx="4">
                  <c:v>11.642876555740951</c:v>
                </c:pt>
                <c:pt idx="5">
                  <c:v>11.903293829719807</c:v>
                </c:pt>
                <c:pt idx="6">
                  <c:v>11.517125115775404</c:v>
                </c:pt>
                <c:pt idx="7">
                  <c:v>13.423080148760949</c:v>
                </c:pt>
                <c:pt idx="8">
                  <c:v>13.105901570026891</c:v>
                </c:pt>
                <c:pt idx="9">
                  <c:v>13.127859503276692</c:v>
                </c:pt>
                <c:pt idx="10">
                  <c:v>11.924510968520915</c:v>
                </c:pt>
                <c:pt idx="11">
                  <c:v>10.941622775643323</c:v>
                </c:pt>
                <c:pt idx="12">
                  <c:v>10.678897049079014</c:v>
                </c:pt>
                <c:pt idx="13">
                  <c:v>10.249273422782485</c:v>
                </c:pt>
                <c:pt idx="14">
                  <c:v>10.118083034373635</c:v>
                </c:pt>
                <c:pt idx="15">
                  <c:v>10.946117962130506</c:v>
                </c:pt>
                <c:pt idx="16">
                  <c:v>11.899695272836432</c:v>
                </c:pt>
                <c:pt idx="17">
                  <c:v>11.051465491516259</c:v>
                </c:pt>
                <c:pt idx="18">
                  <c:v>11.360957630074902</c:v>
                </c:pt>
                <c:pt idx="19">
                  <c:v>10.605955998922214</c:v>
                </c:pt>
                <c:pt idx="20">
                  <c:v>9.9940570061814498</c:v>
                </c:pt>
                <c:pt idx="21">
                  <c:v>9.6840243564671269</c:v>
                </c:pt>
                <c:pt idx="22">
                  <c:v>9.6129538821128921</c:v>
                </c:pt>
              </c:numCache>
            </c:numRef>
          </c:val>
          <c:extLst>
            <c:ext xmlns:c16="http://schemas.microsoft.com/office/drawing/2014/chart" uri="{C3380CC4-5D6E-409C-BE32-E72D297353CC}">
              <c16:uniqueId val="{00000003-F9B6-4564-9510-50B50A92F7CE}"/>
            </c:ext>
          </c:extLst>
        </c:ser>
        <c:ser>
          <c:idx val="4"/>
          <c:order val="4"/>
          <c:tx>
            <c:strRef>
              <c:f>'3.9.'!$N$8</c:f>
              <c:strCache>
                <c:ptCount val="1"/>
                <c:pt idx="0">
                  <c:v>Napelemes rendszer telepítése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'3.9.'!$I$9:$I$31</c:f>
              <c:strCache>
                <c:ptCount val="23"/>
                <c:pt idx="0">
                  <c:v>2021.febr</c:v>
                </c:pt>
                <c:pt idx="1">
                  <c:v>márc</c:v>
                </c:pt>
                <c:pt idx="2">
                  <c:v>ápr</c:v>
                </c:pt>
                <c:pt idx="3">
                  <c:v>máj</c:v>
                </c:pt>
                <c:pt idx="4">
                  <c:v>jún</c:v>
                </c:pt>
                <c:pt idx="5">
                  <c:v>júl</c:v>
                </c:pt>
                <c:pt idx="6">
                  <c:v>aug</c:v>
                </c:pt>
                <c:pt idx="7">
                  <c:v>szept</c:v>
                </c:pt>
                <c:pt idx="8">
                  <c:v>okt</c:v>
                </c:pt>
                <c:pt idx="9">
                  <c:v>nov</c:v>
                </c:pt>
                <c:pt idx="10">
                  <c:v>dec</c:v>
                </c:pt>
                <c:pt idx="11">
                  <c:v>2022.jan</c:v>
                </c:pt>
                <c:pt idx="12">
                  <c:v>febr</c:v>
                </c:pt>
                <c:pt idx="13">
                  <c:v>márc</c:v>
                </c:pt>
                <c:pt idx="14">
                  <c:v>ápr</c:v>
                </c:pt>
                <c:pt idx="15">
                  <c:v>máj</c:v>
                </c:pt>
                <c:pt idx="16">
                  <c:v>jún</c:v>
                </c:pt>
                <c:pt idx="17">
                  <c:v>júl</c:v>
                </c:pt>
                <c:pt idx="18">
                  <c:v>aug</c:v>
                </c:pt>
                <c:pt idx="19">
                  <c:v>szept</c:v>
                </c:pt>
                <c:pt idx="20">
                  <c:v>okt</c:v>
                </c:pt>
                <c:pt idx="21">
                  <c:v>nov</c:v>
                </c:pt>
                <c:pt idx="22">
                  <c:v>dec</c:v>
                </c:pt>
              </c:strCache>
            </c:strRef>
          </c:cat>
          <c:val>
            <c:numRef>
              <c:f>'3.9.'!$N$9:$N$31</c:f>
              <c:numCache>
                <c:formatCode>0.00</c:formatCode>
                <c:ptCount val="23"/>
                <c:pt idx="0">
                  <c:v>15.109357839800744</c:v>
                </c:pt>
                <c:pt idx="1">
                  <c:v>16.801318741560866</c:v>
                </c:pt>
                <c:pt idx="2">
                  <c:v>13.109453284277816</c:v>
                </c:pt>
                <c:pt idx="3">
                  <c:v>14.316863752002998</c:v>
                </c:pt>
                <c:pt idx="4">
                  <c:v>17.065197039358399</c:v>
                </c:pt>
                <c:pt idx="5">
                  <c:v>20.376241395696859</c:v>
                </c:pt>
                <c:pt idx="6">
                  <c:v>20.310434532732234</c:v>
                </c:pt>
                <c:pt idx="7">
                  <c:v>12.877441349957991</c:v>
                </c:pt>
                <c:pt idx="8">
                  <c:v>10.301367292361881</c:v>
                </c:pt>
                <c:pt idx="9">
                  <c:v>8.6670422218827614</c:v>
                </c:pt>
                <c:pt idx="10">
                  <c:v>8.3645858828365238</c:v>
                </c:pt>
                <c:pt idx="11">
                  <c:v>8.0269596903394191</c:v>
                </c:pt>
                <c:pt idx="12">
                  <c:v>8.4562330989869263</c:v>
                </c:pt>
                <c:pt idx="13">
                  <c:v>8.1624929978424063</c:v>
                </c:pt>
                <c:pt idx="14">
                  <c:v>7.8819425695755259</c:v>
                </c:pt>
                <c:pt idx="15">
                  <c:v>8.1961394591543204</c:v>
                </c:pt>
                <c:pt idx="16">
                  <c:v>8.0198557840009297</c:v>
                </c:pt>
                <c:pt idx="17">
                  <c:v>7.8076917333131908</c:v>
                </c:pt>
                <c:pt idx="18">
                  <c:v>8.2437338556671911</c:v>
                </c:pt>
                <c:pt idx="19">
                  <c:v>8.0219946208769688</c:v>
                </c:pt>
                <c:pt idx="20">
                  <c:v>8.7990057372006412</c:v>
                </c:pt>
                <c:pt idx="21">
                  <c:v>9.6365386477448958</c:v>
                </c:pt>
                <c:pt idx="22">
                  <c:v>9.915334745917006</c:v>
                </c:pt>
              </c:numCache>
            </c:numRef>
          </c:val>
          <c:extLst>
            <c:ext xmlns:c16="http://schemas.microsoft.com/office/drawing/2014/chart" uri="{C3380CC4-5D6E-409C-BE32-E72D297353CC}">
              <c16:uniqueId val="{00000004-F9B6-4564-9510-50B50A92F7CE}"/>
            </c:ext>
          </c:extLst>
        </c:ser>
        <c:dLbls>
          <c:showLegendKey val="0"/>
          <c:showVal val="0"/>
          <c:showCatName val="0"/>
          <c:showSerName val="0"/>
          <c:showPercent val="0"/>
          <c:showBubbleSize val="0"/>
        </c:dLbls>
        <c:gapWidth val="8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cat>
            <c:strRef>
              <c:f>'3.9.'!$I$9:$I$31</c:f>
              <c:strCache>
                <c:ptCount val="23"/>
                <c:pt idx="0">
                  <c:v>2021.febr</c:v>
                </c:pt>
                <c:pt idx="1">
                  <c:v>márc</c:v>
                </c:pt>
                <c:pt idx="2">
                  <c:v>ápr</c:v>
                </c:pt>
                <c:pt idx="3">
                  <c:v>máj</c:v>
                </c:pt>
                <c:pt idx="4">
                  <c:v>jún</c:v>
                </c:pt>
                <c:pt idx="5">
                  <c:v>júl</c:v>
                </c:pt>
                <c:pt idx="6">
                  <c:v>aug</c:v>
                </c:pt>
                <c:pt idx="7">
                  <c:v>szept</c:v>
                </c:pt>
                <c:pt idx="8">
                  <c:v>okt</c:v>
                </c:pt>
                <c:pt idx="9">
                  <c:v>nov</c:v>
                </c:pt>
                <c:pt idx="10">
                  <c:v>dec</c:v>
                </c:pt>
                <c:pt idx="11">
                  <c:v>2022.jan</c:v>
                </c:pt>
                <c:pt idx="12">
                  <c:v>febr</c:v>
                </c:pt>
                <c:pt idx="13">
                  <c:v>márc</c:v>
                </c:pt>
                <c:pt idx="14">
                  <c:v>ápr</c:v>
                </c:pt>
                <c:pt idx="15">
                  <c:v>máj</c:v>
                </c:pt>
                <c:pt idx="16">
                  <c:v>jún</c:v>
                </c:pt>
                <c:pt idx="17">
                  <c:v>júl</c:v>
                </c:pt>
                <c:pt idx="18">
                  <c:v>aug</c:v>
                </c:pt>
                <c:pt idx="19">
                  <c:v>szept</c:v>
                </c:pt>
                <c:pt idx="20">
                  <c:v>okt</c:v>
                </c:pt>
                <c:pt idx="21">
                  <c:v>nov</c:v>
                </c:pt>
                <c:pt idx="22">
                  <c:v>dec</c:v>
                </c:pt>
              </c:strCache>
            </c:strRef>
          </c:cat>
          <c:extLst>
            <c:ext xmlns:c16="http://schemas.microsoft.com/office/drawing/2014/chart" uri="{C3380CC4-5D6E-409C-BE32-E72D297353CC}">
              <c16:uniqueId val="{00000005-F9B6-4564-9510-50B50A92F7CE}"/>
            </c:ext>
          </c:extLst>
        </c:ser>
        <c:dLbls>
          <c:showLegendKey val="0"/>
          <c:showVal val="0"/>
          <c:showCatName val="0"/>
          <c:showSerName val="0"/>
          <c:showPercent val="0"/>
          <c:showBubbleSize val="0"/>
        </c:dLbls>
        <c:gapWidth val="150"/>
        <c:overlap val="100"/>
        <c:axId val="2126913344"/>
        <c:axId val="1638960728"/>
      </c:barChart>
      <c:lineChart>
        <c:grouping val="stacked"/>
        <c:varyColors val="0"/>
        <c:ser>
          <c:idx val="6"/>
          <c:order val="6"/>
          <c:tx>
            <c:strRef>
              <c:f>'3.9.'!$O$8</c:f>
              <c:strCache>
                <c:ptCount val="1"/>
                <c:pt idx="0">
                  <c:v>Megítélt támogatások volumene (jobb skála)</c:v>
                </c:pt>
              </c:strCache>
            </c:strRef>
          </c:tx>
          <c:spPr>
            <a:ln w="28575" cap="rnd">
              <a:solidFill>
                <a:schemeClr val="tx2">
                  <a:lumMod val="75000"/>
                  <a:lumOff val="25000"/>
                </a:schemeClr>
              </a:solidFill>
              <a:prstDash val="sysDash"/>
              <a:round/>
            </a:ln>
            <a:effectLst/>
          </c:spPr>
          <c:marker>
            <c:symbol val="diamond"/>
            <c:size val="9"/>
            <c:spPr>
              <a:solidFill>
                <a:schemeClr val="accent1">
                  <a:lumMod val="60000"/>
                </a:schemeClr>
              </a:solidFill>
              <a:ln w="9525">
                <a:solidFill>
                  <a:schemeClr val="accent1"/>
                </a:solidFill>
              </a:ln>
              <a:effectLst/>
            </c:spPr>
          </c:marker>
          <c:cat>
            <c:strRef>
              <c:f>'3.9.'!$I$9:$I$31</c:f>
              <c:strCache>
                <c:ptCount val="23"/>
                <c:pt idx="0">
                  <c:v>2021.febr</c:v>
                </c:pt>
                <c:pt idx="1">
                  <c:v>márc</c:v>
                </c:pt>
                <c:pt idx="2">
                  <c:v>ápr</c:v>
                </c:pt>
                <c:pt idx="3">
                  <c:v>máj</c:v>
                </c:pt>
                <c:pt idx="4">
                  <c:v>jún</c:v>
                </c:pt>
                <c:pt idx="5">
                  <c:v>júl</c:v>
                </c:pt>
                <c:pt idx="6">
                  <c:v>aug</c:v>
                </c:pt>
                <c:pt idx="7">
                  <c:v>szept</c:v>
                </c:pt>
                <c:pt idx="8">
                  <c:v>okt</c:v>
                </c:pt>
                <c:pt idx="9">
                  <c:v>nov</c:v>
                </c:pt>
                <c:pt idx="10">
                  <c:v>dec</c:v>
                </c:pt>
                <c:pt idx="11">
                  <c:v>2022.jan</c:v>
                </c:pt>
                <c:pt idx="12">
                  <c:v>febr</c:v>
                </c:pt>
                <c:pt idx="13">
                  <c:v>márc</c:v>
                </c:pt>
                <c:pt idx="14">
                  <c:v>ápr</c:v>
                </c:pt>
                <c:pt idx="15">
                  <c:v>máj</c:v>
                </c:pt>
                <c:pt idx="16">
                  <c:v>jún</c:v>
                </c:pt>
                <c:pt idx="17">
                  <c:v>júl</c:v>
                </c:pt>
                <c:pt idx="18">
                  <c:v>aug</c:v>
                </c:pt>
                <c:pt idx="19">
                  <c:v>szept</c:v>
                </c:pt>
                <c:pt idx="20">
                  <c:v>okt</c:v>
                </c:pt>
                <c:pt idx="21">
                  <c:v>nov</c:v>
                </c:pt>
                <c:pt idx="22">
                  <c:v>dec</c:v>
                </c:pt>
              </c:strCache>
            </c:strRef>
          </c:cat>
          <c:val>
            <c:numRef>
              <c:f>'3.9.'!$O$9:$O$31</c:f>
              <c:numCache>
                <c:formatCode>0.00</c:formatCode>
                <c:ptCount val="23"/>
                <c:pt idx="0">
                  <c:v>0.10145251149999999</c:v>
                </c:pt>
                <c:pt idx="1">
                  <c:v>0.70886561836000006</c:v>
                </c:pt>
                <c:pt idx="2">
                  <c:v>1.6744453963099999</c:v>
                </c:pt>
                <c:pt idx="3">
                  <c:v>2.6680503360700003</c:v>
                </c:pt>
                <c:pt idx="4">
                  <c:v>5.1662270617600008</c:v>
                </c:pt>
                <c:pt idx="5">
                  <c:v>9.467435899769999</c:v>
                </c:pt>
                <c:pt idx="6">
                  <c:v>11.840336033010001</c:v>
                </c:pt>
                <c:pt idx="7">
                  <c:v>20.995654402019998</c:v>
                </c:pt>
                <c:pt idx="8">
                  <c:v>24.491738878010004</c:v>
                </c:pt>
                <c:pt idx="9">
                  <c:v>24.441027612529993</c:v>
                </c:pt>
                <c:pt idx="10">
                  <c:v>25.968039154180001</c:v>
                </c:pt>
                <c:pt idx="11">
                  <c:v>29.91267214746</c:v>
                </c:pt>
                <c:pt idx="12">
                  <c:v>20.243571737930012</c:v>
                </c:pt>
                <c:pt idx="13">
                  <c:v>25.074468199739997</c:v>
                </c:pt>
                <c:pt idx="14">
                  <c:v>27.574681372069996</c:v>
                </c:pt>
                <c:pt idx="15">
                  <c:v>29.618037731150004</c:v>
                </c:pt>
                <c:pt idx="16">
                  <c:v>25.767453665719984</c:v>
                </c:pt>
                <c:pt idx="17">
                  <c:v>26.940861089650014</c:v>
                </c:pt>
                <c:pt idx="18">
                  <c:v>39.351728502489991</c:v>
                </c:pt>
                <c:pt idx="19">
                  <c:v>36.369830803390009</c:v>
                </c:pt>
                <c:pt idx="20">
                  <c:v>39.980584458729993</c:v>
                </c:pt>
                <c:pt idx="21">
                  <c:v>48.426217168879987</c:v>
                </c:pt>
                <c:pt idx="22">
                  <c:v>46.70832559745002</c:v>
                </c:pt>
              </c:numCache>
            </c:numRef>
          </c:val>
          <c:smooth val="0"/>
          <c:extLst>
            <c:ext xmlns:c16="http://schemas.microsoft.com/office/drawing/2014/chart" uri="{C3380CC4-5D6E-409C-BE32-E72D297353CC}">
              <c16:uniqueId val="{00000006-F9B6-4564-9510-50B50A92F7CE}"/>
            </c:ext>
          </c:extLst>
        </c:ser>
        <c:dLbls>
          <c:showLegendKey val="0"/>
          <c:showVal val="0"/>
          <c:showCatName val="0"/>
          <c:showSerName val="0"/>
          <c:showPercent val="0"/>
          <c:showBubbleSize val="0"/>
        </c:dLbls>
        <c:marker val="1"/>
        <c:smooth val="0"/>
        <c:axId val="2126913344"/>
        <c:axId val="1638960728"/>
      </c:lineChart>
      <c:cat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Algn val="ctr"/>
        <c:lblOffset val="100"/>
        <c:tickLblSkip val="1"/>
        <c:noMultiLvlLbl val="1"/>
      </c:catAx>
      <c:valAx>
        <c:axId val="1638141712"/>
        <c:scaling>
          <c:orientation val="minMax"/>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6418119451670832E-2"/>
              <c:y val="6.71353335551207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a:t>
                </a:r>
                <a:r>
                  <a:rPr lang="hu-HU" b="0" baseline="0"/>
                  <a:t> Ft</a:t>
                </a:r>
                <a:endParaRPr lang="hu-HU" b="0"/>
              </a:p>
            </c:rich>
          </c:tx>
          <c:layout>
            <c:manualLayout>
              <c:xMode val="edge"/>
              <c:yMode val="edge"/>
              <c:x val="0.83745513888888889"/>
              <c:y val="4.47574074074074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numFmt formatCode="General" sourceLinked="1"/>
        <c:majorTickMark val="out"/>
        <c:minorTickMark val="none"/>
        <c:tickLblPos val="nextTo"/>
        <c:crossAx val="1638960728"/>
        <c:crosses val="autoZero"/>
        <c:auto val="1"/>
        <c:lblAlgn val="ctr"/>
        <c:lblOffset val="100"/>
        <c:noMultiLvlLbl val="0"/>
      </c:catAx>
      <c:spPr>
        <a:noFill/>
        <a:ln>
          <a:no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2519305555555575E-2"/>
          <c:y val="0.7435492592592593"/>
          <c:w val="0.85165430555555544"/>
          <c:h val="0.2517470370370370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1685092592592596"/>
        </c:manualLayout>
      </c:layout>
      <c:barChart>
        <c:barDir val="col"/>
        <c:grouping val="stacked"/>
        <c:varyColors val="0"/>
        <c:ser>
          <c:idx val="0"/>
          <c:order val="0"/>
          <c:tx>
            <c:strRef>
              <c:f>'3.9.'!$J$7</c:f>
              <c:strCache>
                <c:ptCount val="1"/>
                <c:pt idx="0">
                  <c:v>Modernization of heating and hot water system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'3.9.'!$H$9:$H$31</c:f>
              <c:strCache>
                <c:ptCount val="23"/>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strCache>
            </c:strRef>
          </c:cat>
          <c:val>
            <c:numRef>
              <c:f>'3.9.'!$J$9:$J$31</c:f>
              <c:numCache>
                <c:formatCode>0.00</c:formatCode>
                <c:ptCount val="23"/>
                <c:pt idx="0">
                  <c:v>10.813162570154807</c:v>
                </c:pt>
                <c:pt idx="1">
                  <c:v>8.7438846975537761</c:v>
                </c:pt>
                <c:pt idx="2">
                  <c:v>7.2907604827860641</c:v>
                </c:pt>
                <c:pt idx="3">
                  <c:v>7.1636074427115108</c:v>
                </c:pt>
                <c:pt idx="4">
                  <c:v>6.1132007907218782</c:v>
                </c:pt>
                <c:pt idx="5">
                  <c:v>6.2283274641904365</c:v>
                </c:pt>
                <c:pt idx="6">
                  <c:v>6.2072692011525747</c:v>
                </c:pt>
                <c:pt idx="7">
                  <c:v>6.2521498777561639</c:v>
                </c:pt>
                <c:pt idx="8">
                  <c:v>6.7754293468313778</c:v>
                </c:pt>
                <c:pt idx="9">
                  <c:v>6.6866856729140087</c:v>
                </c:pt>
                <c:pt idx="10">
                  <c:v>6.9848963706912413</c:v>
                </c:pt>
                <c:pt idx="11">
                  <c:v>7.0153173456895273</c:v>
                </c:pt>
                <c:pt idx="12">
                  <c:v>6.966822365183134</c:v>
                </c:pt>
                <c:pt idx="13">
                  <c:v>6.7157521813262608</c:v>
                </c:pt>
                <c:pt idx="14">
                  <c:v>6.6587183337312448</c:v>
                </c:pt>
                <c:pt idx="15">
                  <c:v>5.8476685935154009</c:v>
                </c:pt>
                <c:pt idx="16">
                  <c:v>5.9037548796829995</c:v>
                </c:pt>
                <c:pt idx="17">
                  <c:v>5.9803392044843289</c:v>
                </c:pt>
                <c:pt idx="18">
                  <c:v>5.9710547526554549</c:v>
                </c:pt>
                <c:pt idx="19">
                  <c:v>6.1235510033838549</c:v>
                </c:pt>
                <c:pt idx="20">
                  <c:v>6.3062860879200073</c:v>
                </c:pt>
                <c:pt idx="21">
                  <c:v>6.6550093941697357</c:v>
                </c:pt>
                <c:pt idx="22">
                  <c:v>6.7880646887566742</c:v>
                </c:pt>
              </c:numCache>
            </c:numRef>
          </c:val>
          <c:extLst>
            <c:ext xmlns:c16="http://schemas.microsoft.com/office/drawing/2014/chart" uri="{C3380CC4-5D6E-409C-BE32-E72D297353CC}">
              <c16:uniqueId val="{00000000-006F-48C5-A4BC-C806C0AA530F}"/>
            </c:ext>
          </c:extLst>
        </c:ser>
        <c:ser>
          <c:idx val="1"/>
          <c:order val="1"/>
          <c:tx>
            <c:strRef>
              <c:f>'3.9.'!$K$7</c:f>
              <c:strCache>
                <c:ptCount val="1"/>
                <c:pt idx="0">
                  <c:v>Building insulation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'3.9.'!$H$9:$H$31</c:f>
              <c:strCache>
                <c:ptCount val="23"/>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strCache>
            </c:strRef>
          </c:cat>
          <c:val>
            <c:numRef>
              <c:f>'3.9.'!$K$9:$K$31</c:f>
              <c:numCache>
                <c:formatCode>0.00</c:formatCode>
                <c:ptCount val="23"/>
                <c:pt idx="0">
                  <c:v>0.71831637208902421</c:v>
                </c:pt>
                <c:pt idx="1">
                  <c:v>4.4028284983275645</c:v>
                </c:pt>
                <c:pt idx="2">
                  <c:v>2.9147241843510283</c:v>
                </c:pt>
                <c:pt idx="3">
                  <c:v>5.6542596483472787</c:v>
                </c:pt>
                <c:pt idx="4">
                  <c:v>6.2918906686471248</c:v>
                </c:pt>
                <c:pt idx="5">
                  <c:v>6.9017289848867529</c:v>
                </c:pt>
                <c:pt idx="6">
                  <c:v>7.0842176343770973</c:v>
                </c:pt>
                <c:pt idx="7">
                  <c:v>7.5898257635479336</c:v>
                </c:pt>
                <c:pt idx="8">
                  <c:v>7.6721355382287788</c:v>
                </c:pt>
                <c:pt idx="9">
                  <c:v>8.4325690374139572</c:v>
                </c:pt>
                <c:pt idx="10">
                  <c:v>8.9982491656628358</c:v>
                </c:pt>
                <c:pt idx="11">
                  <c:v>8.4412210816625617</c:v>
                </c:pt>
                <c:pt idx="12">
                  <c:v>6.9672325916050131</c:v>
                </c:pt>
                <c:pt idx="13">
                  <c:v>6.1037487323694046</c:v>
                </c:pt>
                <c:pt idx="14">
                  <c:v>6.2260946973224138</c:v>
                </c:pt>
                <c:pt idx="15">
                  <c:v>6.6523163337650972</c:v>
                </c:pt>
                <c:pt idx="16">
                  <c:v>7.5071269529182842</c:v>
                </c:pt>
                <c:pt idx="17">
                  <c:v>7.8971906619471897</c:v>
                </c:pt>
                <c:pt idx="18">
                  <c:v>7.5470510501008308</c:v>
                </c:pt>
                <c:pt idx="19">
                  <c:v>6.9576763647306707</c:v>
                </c:pt>
                <c:pt idx="20">
                  <c:v>7.1151375696281089</c:v>
                </c:pt>
                <c:pt idx="21">
                  <c:v>7.2033119618140944</c:v>
                </c:pt>
                <c:pt idx="22">
                  <c:v>7.8034126591962156</c:v>
                </c:pt>
              </c:numCache>
            </c:numRef>
          </c:val>
          <c:extLst>
            <c:ext xmlns:c16="http://schemas.microsoft.com/office/drawing/2014/chart" uri="{C3380CC4-5D6E-409C-BE32-E72D297353CC}">
              <c16:uniqueId val="{00000001-006F-48C5-A4BC-C806C0AA530F}"/>
            </c:ext>
          </c:extLst>
        </c:ser>
        <c:ser>
          <c:idx val="2"/>
          <c:order val="2"/>
          <c:tx>
            <c:strRef>
              <c:f>'3.9.'!$L$7</c:f>
              <c:strCache>
                <c:ptCount val="1"/>
                <c:pt idx="0">
                  <c:v>Exterior door replacement</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'3.9.'!$H$9:$H$31</c:f>
              <c:strCache>
                <c:ptCount val="23"/>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strCache>
            </c:strRef>
          </c:cat>
          <c:val>
            <c:numRef>
              <c:f>'3.9.'!$L$9:$L$31</c:f>
              <c:numCache>
                <c:formatCode>0.00</c:formatCode>
                <c:ptCount val="23"/>
                <c:pt idx="0">
                  <c:v>5.8848419932906246</c:v>
                </c:pt>
                <c:pt idx="1">
                  <c:v>7.2587076559084345</c:v>
                </c:pt>
                <c:pt idx="2">
                  <c:v>8.1690056260679693</c:v>
                </c:pt>
                <c:pt idx="3">
                  <c:v>8.2429946113366697</c:v>
                </c:pt>
                <c:pt idx="4">
                  <c:v>8.4919185981450465</c:v>
                </c:pt>
                <c:pt idx="5">
                  <c:v>7.1919911560905492</c:v>
                </c:pt>
                <c:pt idx="6">
                  <c:v>7.4517750240379073</c:v>
                </c:pt>
                <c:pt idx="7">
                  <c:v>8.0394828355890766</c:v>
                </c:pt>
                <c:pt idx="8">
                  <c:v>8.1921841420229313</c:v>
                </c:pt>
                <c:pt idx="9">
                  <c:v>8.0214881428508704</c:v>
                </c:pt>
                <c:pt idx="10">
                  <c:v>8.1638114119554199</c:v>
                </c:pt>
                <c:pt idx="11">
                  <c:v>8.1652744804926982</c:v>
                </c:pt>
                <c:pt idx="12">
                  <c:v>8.0546647781767984</c:v>
                </c:pt>
                <c:pt idx="13">
                  <c:v>8.0482183301934391</c:v>
                </c:pt>
                <c:pt idx="14">
                  <c:v>8.3699246746608669</c:v>
                </c:pt>
                <c:pt idx="15">
                  <c:v>8.3827723779916994</c:v>
                </c:pt>
                <c:pt idx="16">
                  <c:v>8.5756705883194719</c:v>
                </c:pt>
                <c:pt idx="17">
                  <c:v>8.6503706128952071</c:v>
                </c:pt>
                <c:pt idx="18">
                  <c:v>8.5000359927730891</c:v>
                </c:pt>
                <c:pt idx="19">
                  <c:v>8.7559746455932732</c:v>
                </c:pt>
                <c:pt idx="20">
                  <c:v>8.7871216364444269</c:v>
                </c:pt>
                <c:pt idx="21">
                  <c:v>8.7633710967355043</c:v>
                </c:pt>
                <c:pt idx="22">
                  <c:v>8.5812763671169243</c:v>
                </c:pt>
              </c:numCache>
            </c:numRef>
          </c:val>
          <c:extLst>
            <c:ext xmlns:c16="http://schemas.microsoft.com/office/drawing/2014/chart" uri="{C3380CC4-5D6E-409C-BE32-E72D297353CC}">
              <c16:uniqueId val="{00000002-006F-48C5-A4BC-C806C0AA530F}"/>
            </c:ext>
          </c:extLst>
        </c:ser>
        <c:ser>
          <c:idx val="3"/>
          <c:order val="3"/>
          <c:tx>
            <c:strRef>
              <c:f>'3.9.'!$M$7</c:f>
              <c:strCache>
                <c:ptCount val="1"/>
                <c:pt idx="0">
                  <c:v>Roof replacement, renovation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'3.9.'!$H$9:$H$31</c:f>
              <c:strCache>
                <c:ptCount val="23"/>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strCache>
            </c:strRef>
          </c:cat>
          <c:val>
            <c:numRef>
              <c:f>'3.9.'!$M$9:$M$31</c:f>
              <c:numCache>
                <c:formatCode>0.00</c:formatCode>
                <c:ptCount val="23"/>
                <c:pt idx="0">
                  <c:v>11.579320537569934</c:v>
                </c:pt>
                <c:pt idx="1">
                  <c:v>11.432889800396778</c:v>
                </c:pt>
                <c:pt idx="2">
                  <c:v>15.128424766089053</c:v>
                </c:pt>
                <c:pt idx="3">
                  <c:v>14.799021614847103</c:v>
                </c:pt>
                <c:pt idx="4">
                  <c:v>11.642876555740951</c:v>
                </c:pt>
                <c:pt idx="5">
                  <c:v>11.903293829719807</c:v>
                </c:pt>
                <c:pt idx="6">
                  <c:v>11.517125115775404</c:v>
                </c:pt>
                <c:pt idx="7">
                  <c:v>13.423080148760949</c:v>
                </c:pt>
                <c:pt idx="8">
                  <c:v>13.105901570026891</c:v>
                </c:pt>
                <c:pt idx="9">
                  <c:v>13.127859503276692</c:v>
                </c:pt>
                <c:pt idx="10">
                  <c:v>11.924510968520915</c:v>
                </c:pt>
                <c:pt idx="11">
                  <c:v>10.941622775643323</c:v>
                </c:pt>
                <c:pt idx="12">
                  <c:v>10.678897049079014</c:v>
                </c:pt>
                <c:pt idx="13">
                  <c:v>10.249273422782485</c:v>
                </c:pt>
                <c:pt idx="14">
                  <c:v>10.118083034373635</c:v>
                </c:pt>
                <c:pt idx="15">
                  <c:v>10.946117962130506</c:v>
                </c:pt>
                <c:pt idx="16">
                  <c:v>11.899695272836432</c:v>
                </c:pt>
                <c:pt idx="17">
                  <c:v>11.051465491516259</c:v>
                </c:pt>
                <c:pt idx="18">
                  <c:v>11.360957630074902</c:v>
                </c:pt>
                <c:pt idx="19">
                  <c:v>10.605955998922214</c:v>
                </c:pt>
                <c:pt idx="20">
                  <c:v>9.9940570061814498</c:v>
                </c:pt>
                <c:pt idx="21">
                  <c:v>9.6840243564671269</c:v>
                </c:pt>
                <c:pt idx="22">
                  <c:v>9.6129538821128921</c:v>
                </c:pt>
              </c:numCache>
            </c:numRef>
          </c:val>
          <c:extLst>
            <c:ext xmlns:c16="http://schemas.microsoft.com/office/drawing/2014/chart" uri="{C3380CC4-5D6E-409C-BE32-E72D297353CC}">
              <c16:uniqueId val="{00000003-006F-48C5-A4BC-C806C0AA530F}"/>
            </c:ext>
          </c:extLst>
        </c:ser>
        <c:ser>
          <c:idx val="4"/>
          <c:order val="4"/>
          <c:tx>
            <c:strRef>
              <c:f>'3.9.'!$N$7</c:f>
              <c:strCache>
                <c:ptCount val="1"/>
                <c:pt idx="0">
                  <c:v>Installing a solar system</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'3.9.'!$H$9:$H$31</c:f>
              <c:strCache>
                <c:ptCount val="23"/>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strCache>
            </c:strRef>
          </c:cat>
          <c:val>
            <c:numRef>
              <c:f>'3.9.'!$N$9:$N$31</c:f>
              <c:numCache>
                <c:formatCode>0.00</c:formatCode>
                <c:ptCount val="23"/>
                <c:pt idx="0">
                  <c:v>15.109357839800744</c:v>
                </c:pt>
                <c:pt idx="1">
                  <c:v>16.801318741560866</c:v>
                </c:pt>
                <c:pt idx="2">
                  <c:v>13.109453284277816</c:v>
                </c:pt>
                <c:pt idx="3">
                  <c:v>14.316863752002998</c:v>
                </c:pt>
                <c:pt idx="4">
                  <c:v>17.065197039358399</c:v>
                </c:pt>
                <c:pt idx="5">
                  <c:v>20.376241395696859</c:v>
                </c:pt>
                <c:pt idx="6">
                  <c:v>20.310434532732234</c:v>
                </c:pt>
                <c:pt idx="7">
                  <c:v>12.877441349957991</c:v>
                </c:pt>
                <c:pt idx="8">
                  <c:v>10.301367292361881</c:v>
                </c:pt>
                <c:pt idx="9">
                  <c:v>8.6670422218827614</c:v>
                </c:pt>
                <c:pt idx="10">
                  <c:v>8.3645858828365238</c:v>
                </c:pt>
                <c:pt idx="11">
                  <c:v>8.0269596903394191</c:v>
                </c:pt>
                <c:pt idx="12">
                  <c:v>8.4562330989869263</c:v>
                </c:pt>
                <c:pt idx="13">
                  <c:v>8.1624929978424063</c:v>
                </c:pt>
                <c:pt idx="14">
                  <c:v>7.8819425695755259</c:v>
                </c:pt>
                <c:pt idx="15">
                  <c:v>8.1961394591543204</c:v>
                </c:pt>
                <c:pt idx="16">
                  <c:v>8.0198557840009297</c:v>
                </c:pt>
                <c:pt idx="17">
                  <c:v>7.8076917333131908</c:v>
                </c:pt>
                <c:pt idx="18">
                  <c:v>8.2437338556671911</c:v>
                </c:pt>
                <c:pt idx="19">
                  <c:v>8.0219946208769688</c:v>
                </c:pt>
                <c:pt idx="20">
                  <c:v>8.7990057372006412</c:v>
                </c:pt>
                <c:pt idx="21">
                  <c:v>9.6365386477448958</c:v>
                </c:pt>
                <c:pt idx="22">
                  <c:v>9.915334745917006</c:v>
                </c:pt>
              </c:numCache>
            </c:numRef>
          </c:val>
          <c:extLst>
            <c:ext xmlns:c16="http://schemas.microsoft.com/office/drawing/2014/chart" uri="{C3380CC4-5D6E-409C-BE32-E72D297353CC}">
              <c16:uniqueId val="{00000004-006F-48C5-A4BC-C806C0AA530F}"/>
            </c:ext>
          </c:extLst>
        </c:ser>
        <c:dLbls>
          <c:showLegendKey val="0"/>
          <c:showVal val="0"/>
          <c:showCatName val="0"/>
          <c:showSerName val="0"/>
          <c:showPercent val="0"/>
          <c:showBubbleSize val="0"/>
        </c:dLbls>
        <c:gapWidth val="8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cat>
            <c:strRef>
              <c:f>'3.9.'!$H$9:$H$31</c:f>
              <c:strCache>
                <c:ptCount val="23"/>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strCache>
            </c:strRef>
          </c:cat>
          <c:extLst>
            <c:ext xmlns:c16="http://schemas.microsoft.com/office/drawing/2014/chart" uri="{C3380CC4-5D6E-409C-BE32-E72D297353CC}">
              <c16:uniqueId val="{00000005-006F-48C5-A4BC-C806C0AA530F}"/>
            </c:ext>
          </c:extLst>
        </c:ser>
        <c:dLbls>
          <c:showLegendKey val="0"/>
          <c:showVal val="0"/>
          <c:showCatName val="0"/>
          <c:showSerName val="0"/>
          <c:showPercent val="0"/>
          <c:showBubbleSize val="0"/>
        </c:dLbls>
        <c:gapWidth val="150"/>
        <c:overlap val="100"/>
        <c:axId val="2126913344"/>
        <c:axId val="1638960728"/>
      </c:barChart>
      <c:lineChart>
        <c:grouping val="stacked"/>
        <c:varyColors val="0"/>
        <c:ser>
          <c:idx val="6"/>
          <c:order val="6"/>
          <c:tx>
            <c:strRef>
              <c:f>'3.9.'!$O$7</c:f>
              <c:strCache>
                <c:ptCount val="1"/>
                <c:pt idx="0">
                  <c:v>Volume of grants awarded (RHS)</c:v>
                </c:pt>
              </c:strCache>
            </c:strRef>
          </c:tx>
          <c:spPr>
            <a:ln w="28575" cap="rnd">
              <a:solidFill>
                <a:schemeClr val="tx2">
                  <a:lumMod val="75000"/>
                  <a:lumOff val="25000"/>
                </a:schemeClr>
              </a:solidFill>
              <a:prstDash val="sysDash"/>
              <a:round/>
            </a:ln>
            <a:effectLst/>
          </c:spPr>
          <c:marker>
            <c:symbol val="diamond"/>
            <c:size val="9"/>
            <c:spPr>
              <a:solidFill>
                <a:schemeClr val="accent1">
                  <a:lumMod val="60000"/>
                </a:schemeClr>
              </a:solidFill>
              <a:ln w="9525">
                <a:solidFill>
                  <a:schemeClr val="accent1"/>
                </a:solidFill>
              </a:ln>
              <a:effectLst/>
            </c:spPr>
          </c:marker>
          <c:cat>
            <c:strRef>
              <c:f>'3.9.'!$H$9:$H$31</c:f>
              <c:strCache>
                <c:ptCount val="23"/>
                <c:pt idx="0">
                  <c:v>Feb 2021</c:v>
                </c:pt>
                <c:pt idx="1">
                  <c:v>Mar</c:v>
                </c:pt>
                <c:pt idx="2">
                  <c:v>Apr</c:v>
                </c:pt>
                <c:pt idx="3">
                  <c:v>May</c:v>
                </c:pt>
                <c:pt idx="4">
                  <c:v>Jun</c:v>
                </c:pt>
                <c:pt idx="5">
                  <c:v>Jul</c:v>
                </c:pt>
                <c:pt idx="6">
                  <c:v>Aug</c:v>
                </c:pt>
                <c:pt idx="7">
                  <c:v>Sept</c:v>
                </c:pt>
                <c:pt idx="8">
                  <c:v>Oct</c:v>
                </c:pt>
                <c:pt idx="9">
                  <c:v>Nov</c:v>
                </c:pt>
                <c:pt idx="10">
                  <c:v>Dec</c:v>
                </c:pt>
                <c:pt idx="11">
                  <c:v>Jan 2022</c:v>
                </c:pt>
                <c:pt idx="12">
                  <c:v>Feb</c:v>
                </c:pt>
                <c:pt idx="13">
                  <c:v>Mar</c:v>
                </c:pt>
                <c:pt idx="14">
                  <c:v>Apr</c:v>
                </c:pt>
                <c:pt idx="15">
                  <c:v>May</c:v>
                </c:pt>
                <c:pt idx="16">
                  <c:v>Jun</c:v>
                </c:pt>
                <c:pt idx="17">
                  <c:v>Jul</c:v>
                </c:pt>
                <c:pt idx="18">
                  <c:v>Aug</c:v>
                </c:pt>
                <c:pt idx="19">
                  <c:v>Sept</c:v>
                </c:pt>
                <c:pt idx="20">
                  <c:v>Oct</c:v>
                </c:pt>
                <c:pt idx="21">
                  <c:v>Nov</c:v>
                </c:pt>
                <c:pt idx="22">
                  <c:v>Dec</c:v>
                </c:pt>
              </c:strCache>
            </c:strRef>
          </c:cat>
          <c:val>
            <c:numRef>
              <c:f>'3.9.'!$O$9:$O$31</c:f>
              <c:numCache>
                <c:formatCode>0.00</c:formatCode>
                <c:ptCount val="23"/>
                <c:pt idx="0">
                  <c:v>0.10145251149999999</c:v>
                </c:pt>
                <c:pt idx="1">
                  <c:v>0.70886561836000006</c:v>
                </c:pt>
                <c:pt idx="2">
                  <c:v>1.6744453963099999</c:v>
                </c:pt>
                <c:pt idx="3">
                  <c:v>2.6680503360700003</c:v>
                </c:pt>
                <c:pt idx="4">
                  <c:v>5.1662270617600008</c:v>
                </c:pt>
                <c:pt idx="5">
                  <c:v>9.467435899769999</c:v>
                </c:pt>
                <c:pt idx="6">
                  <c:v>11.840336033010001</c:v>
                </c:pt>
                <c:pt idx="7">
                  <c:v>20.995654402019998</c:v>
                </c:pt>
                <c:pt idx="8">
                  <c:v>24.491738878010004</c:v>
                </c:pt>
                <c:pt idx="9">
                  <c:v>24.441027612529993</c:v>
                </c:pt>
                <c:pt idx="10">
                  <c:v>25.968039154180001</c:v>
                </c:pt>
                <c:pt idx="11">
                  <c:v>29.91267214746</c:v>
                </c:pt>
                <c:pt idx="12">
                  <c:v>20.243571737930012</c:v>
                </c:pt>
                <c:pt idx="13">
                  <c:v>25.074468199739997</c:v>
                </c:pt>
                <c:pt idx="14">
                  <c:v>27.574681372069996</c:v>
                </c:pt>
                <c:pt idx="15">
                  <c:v>29.618037731150004</c:v>
                </c:pt>
                <c:pt idx="16">
                  <c:v>25.767453665719984</c:v>
                </c:pt>
                <c:pt idx="17">
                  <c:v>26.940861089650014</c:v>
                </c:pt>
                <c:pt idx="18">
                  <c:v>39.351728502489991</c:v>
                </c:pt>
                <c:pt idx="19">
                  <c:v>36.369830803390009</c:v>
                </c:pt>
                <c:pt idx="20">
                  <c:v>39.980584458729993</c:v>
                </c:pt>
                <c:pt idx="21">
                  <c:v>48.426217168879987</c:v>
                </c:pt>
                <c:pt idx="22">
                  <c:v>46.70832559745002</c:v>
                </c:pt>
              </c:numCache>
            </c:numRef>
          </c:val>
          <c:smooth val="0"/>
          <c:extLst>
            <c:ext xmlns:c16="http://schemas.microsoft.com/office/drawing/2014/chart" uri="{C3380CC4-5D6E-409C-BE32-E72D297353CC}">
              <c16:uniqueId val="{00000006-006F-48C5-A4BC-C806C0AA530F}"/>
            </c:ext>
          </c:extLst>
        </c:ser>
        <c:dLbls>
          <c:showLegendKey val="0"/>
          <c:showVal val="0"/>
          <c:showCatName val="0"/>
          <c:showSerName val="0"/>
          <c:showPercent val="0"/>
          <c:showBubbleSize val="0"/>
        </c:dLbls>
        <c:marker val="1"/>
        <c:smooth val="0"/>
        <c:axId val="2126913344"/>
        <c:axId val="1638960728"/>
      </c:lineChart>
      <c:cat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Algn val="ctr"/>
        <c:lblOffset val="100"/>
        <c:tickLblSkip val="1"/>
        <c:noMultiLvlLbl val="1"/>
      </c:catAx>
      <c:valAx>
        <c:axId val="1638141712"/>
        <c:scaling>
          <c:orientation val="minMax"/>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995791666666667E-2"/>
              <c:y val="2.00981481481481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2837652777777782"/>
              <c:y val="4.47574074074074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numFmt formatCode="General" sourceLinked="1"/>
        <c:majorTickMark val="out"/>
        <c:minorTickMark val="none"/>
        <c:tickLblPos val="nextTo"/>
        <c:crossAx val="1638960728"/>
        <c:crosses val="autoZero"/>
        <c:auto val="1"/>
        <c:lblAlgn val="ctr"/>
        <c:lblOffset val="100"/>
        <c:noMultiLvlLbl val="0"/>
      </c:catAx>
      <c:spPr>
        <a:noFill/>
        <a:ln>
          <a:no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2519305555555575E-2"/>
          <c:y val="0.75530851851851866"/>
          <c:w val="0.83984527777777773"/>
          <c:h val="0.2423396296296296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607D-45C5-8581-2A271B3448E6}"/>
              </c:ext>
            </c:extLst>
          </c:dPt>
          <c:dPt>
            <c:idx val="1"/>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3-607D-45C5-8581-2A271B3448E6}"/>
              </c:ext>
            </c:extLst>
          </c:dPt>
          <c:dPt>
            <c:idx val="2"/>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5-607D-45C5-8581-2A271B3448E6}"/>
              </c:ext>
            </c:extLst>
          </c:dPt>
          <c:dLbls>
            <c:dLbl>
              <c:idx val="0"/>
              <c:layout>
                <c:manualLayout>
                  <c:x val="-3.8422802254277154E-2"/>
                  <c:y val="-0.2275751139660174"/>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[KATEGÓRIA NEVE]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[ÉRTÉK]</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716882285155245"/>
                      <c:h val="0.18228070175438596"/>
                    </c:manualLayout>
                  </c15:layout>
                  <c15:dlblFieldTable/>
                  <c15:showDataLabelsRange val="0"/>
                </c:ext>
                <c:ext xmlns:c16="http://schemas.microsoft.com/office/drawing/2014/chart" uri="{C3380CC4-5D6E-409C-BE32-E72D297353CC}">
                  <c16:uniqueId val="{00000001-607D-45C5-8581-2A271B3448E6}"/>
                </c:ext>
              </c:extLst>
            </c:dLbl>
            <c:dLbl>
              <c:idx val="1"/>
              <c:layout>
                <c:manualLayout>
                  <c:x val="4.7079759706414703E-2"/>
                  <c:y val="6.7968642077635031E-3"/>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92D050"/>
                        </a:solidFill>
                        <a:latin typeface="Calibri"/>
                        <a:ea typeface="Calibri"/>
                        <a:cs typeface="Calibri"/>
                      </a:defRPr>
                    </a:pPr>
                    <a:fld id="{F7DAB8DA-173A-40A7-9A6C-1E2E5D5ADAC2}" type="CATEGORYNAME">
                      <a:rPr lang="en-US" b="1">
                        <a:solidFill>
                          <a:srgbClr val="92D050"/>
                        </a:solidFill>
                      </a:rPr>
                      <a:pPr>
                        <a:defRPr b="1">
                          <a:solidFill>
                            <a:srgbClr val="92D050"/>
                          </a:solidFill>
                        </a:defRPr>
                      </a:pPr>
                      <a:t>[KATEGÓRIA NEVE]</a:t>
                    </a:fld>
                    <a:endParaRPr lang="en-US" b="1">
                      <a:solidFill>
                        <a:srgbClr val="92D050"/>
                      </a:solidFill>
                    </a:endParaRPr>
                  </a:p>
                  <a:p>
                    <a:pPr>
                      <a:defRPr b="1">
                        <a:solidFill>
                          <a:srgbClr val="92D050"/>
                        </a:solidFill>
                      </a:defRPr>
                    </a:pPr>
                    <a:fld id="{9AA159B2-B0DD-4DA1-8F3D-9724A052F451}" type="VALUE">
                      <a:rPr lang="en-US" b="1" baseline="0">
                        <a:solidFill>
                          <a:srgbClr val="92D050"/>
                        </a:solidFill>
                      </a:rPr>
                      <a:pPr>
                        <a:defRPr b="1">
                          <a:solidFill>
                            <a:srgbClr val="92D050"/>
                          </a:solidFill>
                        </a:defRPr>
                      </a:pPr>
                      <a:t>[ÉRTÉK]</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92D05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07D-45C5-8581-2A271B3448E6}"/>
                </c:ext>
              </c:extLst>
            </c:dLbl>
            <c:dLbl>
              <c:idx val="2"/>
              <c:layout>
                <c:manualLayout>
                  <c:x val="9.5889891819480114E-2"/>
                  <c:y val="-0.20205069761016714"/>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[KATEGÓRIA NEVE]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[ÉRTÉK]</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07D-45C5-8581-2A271B3448E6}"/>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showLegendKey val="0"/>
            <c:showVal val="1"/>
            <c:showCatName val="1"/>
            <c:showSerName val="0"/>
            <c:showPercent val="0"/>
            <c:showBubbleSize val="0"/>
            <c:showLeaderLines val="0"/>
            <c:extLst>
              <c:ext xmlns:c15="http://schemas.microsoft.com/office/drawing/2012/chart" uri="{CE6537A1-D6FC-4f65-9D91-7224C49458BB}"/>
            </c:extLst>
          </c:dLbls>
          <c:cat>
            <c:strRef>
              <c:f>'3.10.'!$F$12:$F$14</c:f>
              <c:strCache>
                <c:ptCount val="3"/>
                <c:pt idx="0">
                  <c:v>Magasabb fokozatú zöld minősítés</c:v>
                </c:pt>
                <c:pt idx="1">
                  <c:v>Alacsonyabb fokozatú zöld minősítés</c:v>
                </c:pt>
                <c:pt idx="2">
                  <c:v>Nincs zöld minősítés</c:v>
                </c:pt>
              </c:strCache>
            </c:strRef>
          </c:cat>
          <c:val>
            <c:numRef>
              <c:f>'3.10.'!$G$12:$G$14</c:f>
              <c:numCache>
                <c:formatCode>0%</c:formatCode>
                <c:ptCount val="3"/>
                <c:pt idx="0">
                  <c:v>0.47215078462705801</c:v>
                </c:pt>
                <c:pt idx="1">
                  <c:v>6.2473333405463502E-2</c:v>
                </c:pt>
                <c:pt idx="2">
                  <c:v>0.46537588196747798</c:v>
                </c:pt>
              </c:numCache>
            </c:numRef>
          </c:val>
          <c:extLst>
            <c:ext xmlns:c16="http://schemas.microsoft.com/office/drawing/2014/chart" uri="{C3380CC4-5D6E-409C-BE32-E72D297353CC}">
              <c16:uniqueId val="{00000006-607D-45C5-8581-2A271B3448E6}"/>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8ED3-41CC-8F22-499153DF9AB9}"/>
              </c:ext>
            </c:extLst>
          </c:dPt>
          <c:dPt>
            <c:idx val="1"/>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3-8ED3-41CC-8F22-499153DF9AB9}"/>
              </c:ext>
            </c:extLst>
          </c:dPt>
          <c:dPt>
            <c:idx val="2"/>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5-8ED3-41CC-8F22-499153DF9AB9}"/>
              </c:ext>
            </c:extLst>
          </c:dPt>
          <c:dLbls>
            <c:dLbl>
              <c:idx val="0"/>
              <c:layout>
                <c:manualLayout>
                  <c:x val="-3.8422802254277154E-2"/>
                  <c:y val="-0.2275751139660174"/>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[KATEGÓRIA NEVE]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[ÉRTÉK]</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716882285155245"/>
                      <c:h val="0.18228070175438596"/>
                    </c:manualLayout>
                  </c15:layout>
                  <c15:dlblFieldTable/>
                  <c15:showDataLabelsRange val="0"/>
                </c:ext>
                <c:ext xmlns:c16="http://schemas.microsoft.com/office/drawing/2014/chart" uri="{C3380CC4-5D6E-409C-BE32-E72D297353CC}">
                  <c16:uniqueId val="{00000001-8ED3-41CC-8F22-499153DF9AB9}"/>
                </c:ext>
              </c:extLst>
            </c:dLbl>
            <c:dLbl>
              <c:idx val="1"/>
              <c:layout>
                <c:manualLayout>
                  <c:x val="4.7079759706414703E-2"/>
                  <c:y val="6.7968642077635031E-3"/>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92D050"/>
                        </a:solidFill>
                        <a:latin typeface="Calibri"/>
                        <a:ea typeface="Calibri"/>
                        <a:cs typeface="Calibri"/>
                      </a:defRPr>
                    </a:pPr>
                    <a:fld id="{F7DAB8DA-173A-40A7-9A6C-1E2E5D5ADAC2}" type="CATEGORYNAME">
                      <a:rPr lang="en-US" b="1">
                        <a:solidFill>
                          <a:srgbClr val="92D050"/>
                        </a:solidFill>
                      </a:rPr>
                      <a:pPr>
                        <a:defRPr b="1">
                          <a:solidFill>
                            <a:srgbClr val="92D050"/>
                          </a:solidFill>
                        </a:defRPr>
                      </a:pPr>
                      <a:t>[KATEGÓRIA NEVE]</a:t>
                    </a:fld>
                    <a:endParaRPr lang="en-US" b="1">
                      <a:solidFill>
                        <a:srgbClr val="92D050"/>
                      </a:solidFill>
                    </a:endParaRPr>
                  </a:p>
                  <a:p>
                    <a:pPr>
                      <a:defRPr b="1">
                        <a:solidFill>
                          <a:srgbClr val="92D050"/>
                        </a:solidFill>
                      </a:defRPr>
                    </a:pPr>
                    <a:fld id="{9AA159B2-B0DD-4DA1-8F3D-9724A052F451}" type="VALUE">
                      <a:rPr lang="en-US" b="1" baseline="0">
                        <a:solidFill>
                          <a:srgbClr val="92D050"/>
                        </a:solidFill>
                      </a:rPr>
                      <a:pPr>
                        <a:defRPr b="1">
                          <a:solidFill>
                            <a:srgbClr val="92D050"/>
                          </a:solidFill>
                        </a:defRPr>
                      </a:pPr>
                      <a:t>[ÉRTÉK]</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92D05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ED3-41CC-8F22-499153DF9AB9}"/>
                </c:ext>
              </c:extLst>
            </c:dLbl>
            <c:dLbl>
              <c:idx val="2"/>
              <c:layout>
                <c:manualLayout>
                  <c:x val="9.5889891819480114E-2"/>
                  <c:y val="-0.20205069761016714"/>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[KATEGÓRIA NEVE]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[ÉRTÉK]</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ED3-41CC-8F22-499153DF9AB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showLegendKey val="0"/>
            <c:showVal val="1"/>
            <c:showCatName val="1"/>
            <c:showSerName val="0"/>
            <c:showPercent val="0"/>
            <c:showBubbleSize val="0"/>
            <c:showLeaderLines val="0"/>
            <c:extLst>
              <c:ext xmlns:c15="http://schemas.microsoft.com/office/drawing/2012/chart" uri="{CE6537A1-D6FC-4f65-9D91-7224C49458BB}"/>
            </c:extLst>
          </c:dLbls>
          <c:cat>
            <c:strRef>
              <c:f>'3.10.'!$E$12:$E$14</c:f>
              <c:strCache>
                <c:ptCount val="3"/>
                <c:pt idx="0">
                  <c:v>Higher grade green rating</c:v>
                </c:pt>
                <c:pt idx="1">
                  <c:v>Lower grade green rating</c:v>
                </c:pt>
                <c:pt idx="2">
                  <c:v>No green rating</c:v>
                </c:pt>
              </c:strCache>
            </c:strRef>
          </c:cat>
          <c:val>
            <c:numRef>
              <c:f>'3.10.'!$G$12:$G$14</c:f>
              <c:numCache>
                <c:formatCode>0%</c:formatCode>
                <c:ptCount val="3"/>
                <c:pt idx="0">
                  <c:v>0.47215078462705801</c:v>
                </c:pt>
                <c:pt idx="1">
                  <c:v>6.2473333405463502E-2</c:v>
                </c:pt>
                <c:pt idx="2">
                  <c:v>0.46537588196747798</c:v>
                </c:pt>
              </c:numCache>
            </c:numRef>
          </c:val>
          <c:extLst>
            <c:ext xmlns:c16="http://schemas.microsoft.com/office/drawing/2014/chart" uri="{C3380CC4-5D6E-409C-BE32-E72D297353CC}">
              <c16:uniqueId val="{00000006-8ED3-41CC-8F22-499153DF9AB9}"/>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64305553281932E-2"/>
          <c:y val="8.3333333333333329E-2"/>
          <c:w val="0.80527138889343619"/>
          <c:h val="0.70336395450568689"/>
        </c:manualLayout>
      </c:layout>
      <c:barChart>
        <c:barDir val="col"/>
        <c:grouping val="stacked"/>
        <c:varyColors val="0"/>
        <c:ser>
          <c:idx val="0"/>
          <c:order val="0"/>
          <c:tx>
            <c:strRef>
              <c:f>'3.11'!$A$8</c:f>
              <c:strCache>
                <c:ptCount val="1"/>
                <c:pt idx="0">
                  <c:v>Nap</c:v>
                </c:pt>
              </c:strCache>
            </c:strRef>
          </c:tx>
          <c:spPr>
            <a:solidFill>
              <a:srgbClr val="00B0F0"/>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'3.11'!$B$8:$F$8</c:f>
              <c:numCache>
                <c:formatCode>_-* #\ ##0_-;\-* #\ ##0_-;_-* "-"??_-;_-@_-</c:formatCode>
                <c:ptCount val="5"/>
                <c:pt idx="0">
                  <c:v>657.44399999999996</c:v>
                </c:pt>
                <c:pt idx="1">
                  <c:v>1397.066</c:v>
                </c:pt>
                <c:pt idx="2">
                  <c:v>2125.643</c:v>
                </c:pt>
                <c:pt idx="3">
                  <c:v>2954.0569999999998</c:v>
                </c:pt>
                <c:pt idx="4">
                  <c:v>4006.904</c:v>
                </c:pt>
              </c:numCache>
            </c:numRef>
          </c:val>
          <c:extLst>
            <c:ext xmlns:c16="http://schemas.microsoft.com/office/drawing/2014/chart" uri="{C3380CC4-5D6E-409C-BE32-E72D297353CC}">
              <c16:uniqueId val="{00000000-F7CB-42BF-9165-BFF85D70C1B1}"/>
            </c:ext>
          </c:extLst>
        </c:ser>
        <c:ser>
          <c:idx val="1"/>
          <c:order val="1"/>
          <c:tx>
            <c:strRef>
              <c:f>'3.11'!$A$9</c:f>
              <c:strCache>
                <c:ptCount val="1"/>
                <c:pt idx="0">
                  <c:v>Szél</c:v>
                </c:pt>
              </c:strCache>
            </c:strRef>
          </c:tx>
          <c:spPr>
            <a:solidFill>
              <a:srgbClr val="C00000"/>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'3.11'!$B$9:$F$9</c:f>
              <c:numCache>
                <c:formatCode>_-* #\ ##0_-;\-* #\ ##0_-;_-* "-"??_-;_-@_-</c:formatCode>
                <c:ptCount val="5"/>
                <c:pt idx="0">
                  <c:v>323.27499999999998</c:v>
                </c:pt>
                <c:pt idx="1">
                  <c:v>323.27499999999998</c:v>
                </c:pt>
                <c:pt idx="2">
                  <c:v>323.27499999999998</c:v>
                </c:pt>
                <c:pt idx="3">
                  <c:v>323.27499999999998</c:v>
                </c:pt>
                <c:pt idx="4">
                  <c:v>323.27499999999998</c:v>
                </c:pt>
              </c:numCache>
            </c:numRef>
          </c:val>
          <c:extLst>
            <c:ext xmlns:c16="http://schemas.microsoft.com/office/drawing/2014/chart" uri="{C3380CC4-5D6E-409C-BE32-E72D297353CC}">
              <c16:uniqueId val="{00000001-F7CB-42BF-9165-BFF85D70C1B1}"/>
            </c:ext>
          </c:extLst>
        </c:ser>
        <c:ser>
          <c:idx val="2"/>
          <c:order val="2"/>
          <c:tx>
            <c:strRef>
              <c:f>'3.11'!$A$10</c:f>
              <c:strCache>
                <c:ptCount val="1"/>
                <c:pt idx="0">
                  <c:v>Biomassza</c:v>
                </c:pt>
              </c:strCache>
            </c:strRef>
          </c:tx>
          <c:spPr>
            <a:solidFill>
              <a:srgbClr val="002060"/>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'3.11'!$B$10:$F$10</c:f>
              <c:numCache>
                <c:formatCode>_-* #\ ##0_-;\-* #\ ##0_-;_-* "-"??_-;_-@_-</c:formatCode>
                <c:ptCount val="5"/>
                <c:pt idx="0">
                  <c:v>379.3</c:v>
                </c:pt>
                <c:pt idx="1">
                  <c:v>346.1</c:v>
                </c:pt>
                <c:pt idx="2">
                  <c:v>344.8</c:v>
                </c:pt>
                <c:pt idx="3">
                  <c:v>342.5</c:v>
                </c:pt>
                <c:pt idx="4">
                  <c:v>342.6</c:v>
                </c:pt>
              </c:numCache>
            </c:numRef>
          </c:val>
          <c:extLst>
            <c:ext xmlns:c16="http://schemas.microsoft.com/office/drawing/2014/chart" uri="{C3380CC4-5D6E-409C-BE32-E72D297353CC}">
              <c16:uniqueId val="{00000002-F7CB-42BF-9165-BFF85D70C1B1}"/>
            </c:ext>
          </c:extLst>
        </c:ser>
        <c:ser>
          <c:idx val="3"/>
          <c:order val="3"/>
          <c:tx>
            <c:strRef>
              <c:f>'3.11'!$A$11</c:f>
              <c:strCache>
                <c:ptCount val="1"/>
                <c:pt idx="0">
                  <c:v>Víz</c:v>
                </c:pt>
              </c:strCache>
            </c:strRef>
          </c:tx>
          <c:spPr>
            <a:solidFill>
              <a:srgbClr val="FFC000"/>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'3.11'!$B$11:$F$11</c:f>
              <c:numCache>
                <c:formatCode>_-* #\ ##0_-;\-* #\ ##0_-;_-* "-"??_-;_-@_-</c:formatCode>
                <c:ptCount val="5"/>
                <c:pt idx="0">
                  <c:v>56.2</c:v>
                </c:pt>
                <c:pt idx="1">
                  <c:v>56.2</c:v>
                </c:pt>
                <c:pt idx="2">
                  <c:v>57.8</c:v>
                </c:pt>
                <c:pt idx="3">
                  <c:v>58.3</c:v>
                </c:pt>
                <c:pt idx="4">
                  <c:v>61.188000000000002</c:v>
                </c:pt>
              </c:numCache>
            </c:numRef>
          </c:val>
          <c:extLst>
            <c:ext xmlns:c16="http://schemas.microsoft.com/office/drawing/2014/chart" uri="{C3380CC4-5D6E-409C-BE32-E72D297353CC}">
              <c16:uniqueId val="{00000003-F7CB-42BF-9165-BFF85D70C1B1}"/>
            </c:ext>
          </c:extLst>
        </c:ser>
        <c:ser>
          <c:idx val="4"/>
          <c:order val="4"/>
          <c:tx>
            <c:strRef>
              <c:f>'3.11'!$A$12</c:f>
              <c:strCache>
                <c:ptCount val="1"/>
                <c:pt idx="0">
                  <c:v>Hulladék</c:v>
                </c:pt>
              </c:strCache>
            </c:strRef>
          </c:tx>
          <c:spPr>
            <a:solidFill>
              <a:schemeClr val="bg1">
                <a:lumMod val="75000"/>
              </a:schemeClr>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'3.11'!$B$12:$F$12</c:f>
              <c:numCache>
                <c:formatCode>_-* #\ ##0_-;\-* #\ ##0_-;_-* "-"??_-;_-@_-</c:formatCode>
                <c:ptCount val="5"/>
                <c:pt idx="0">
                  <c:v>35.6</c:v>
                </c:pt>
                <c:pt idx="1">
                  <c:v>59.4</c:v>
                </c:pt>
                <c:pt idx="2">
                  <c:v>59.4</c:v>
                </c:pt>
                <c:pt idx="3">
                  <c:v>49.4</c:v>
                </c:pt>
                <c:pt idx="4">
                  <c:v>49.436</c:v>
                </c:pt>
              </c:numCache>
            </c:numRef>
          </c:val>
          <c:extLst>
            <c:ext xmlns:c16="http://schemas.microsoft.com/office/drawing/2014/chart" uri="{C3380CC4-5D6E-409C-BE32-E72D297353CC}">
              <c16:uniqueId val="{00000004-F7CB-42BF-9165-BFF85D70C1B1}"/>
            </c:ext>
          </c:extLst>
        </c:ser>
        <c:ser>
          <c:idx val="5"/>
          <c:order val="5"/>
          <c:tx>
            <c:strRef>
              <c:f>'3.11'!$A$13</c:f>
              <c:strCache>
                <c:ptCount val="1"/>
                <c:pt idx="0">
                  <c:v>Geotermikus</c:v>
                </c:pt>
              </c:strCache>
            </c:strRef>
          </c:tx>
          <c:spPr>
            <a:solidFill>
              <a:srgbClr val="48A0AC"/>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'3.11'!$B$13:$F$13</c:f>
              <c:numCache>
                <c:formatCode>_-* #\ ##0_-;\-* #\ ##0_-;_-* "-"??_-;_-@_-</c:formatCode>
                <c:ptCount val="5"/>
                <c:pt idx="0">
                  <c:v>0</c:v>
                </c:pt>
                <c:pt idx="1">
                  <c:v>0</c:v>
                </c:pt>
                <c:pt idx="2">
                  <c:v>2.7</c:v>
                </c:pt>
                <c:pt idx="3">
                  <c:v>2.7</c:v>
                </c:pt>
                <c:pt idx="4">
                  <c:v>2.7</c:v>
                </c:pt>
              </c:numCache>
            </c:numRef>
          </c:val>
          <c:extLst>
            <c:ext xmlns:c16="http://schemas.microsoft.com/office/drawing/2014/chart" uri="{C3380CC4-5D6E-409C-BE32-E72D297353CC}">
              <c16:uniqueId val="{00000005-F7CB-42BF-9165-BFF85D70C1B1}"/>
            </c:ext>
          </c:extLst>
        </c:ser>
        <c:dLbls>
          <c:showLegendKey val="0"/>
          <c:showVal val="0"/>
          <c:showCatName val="0"/>
          <c:showSerName val="0"/>
          <c:showPercent val="0"/>
          <c:showBubbleSize val="0"/>
        </c:dLbls>
        <c:gapWidth val="150"/>
        <c:overlap val="100"/>
        <c:axId val="876267432"/>
        <c:axId val="876266448"/>
      </c:barChart>
      <c:lineChart>
        <c:grouping val="standard"/>
        <c:varyColors val="0"/>
        <c:ser>
          <c:idx val="6"/>
          <c:order val="6"/>
          <c:spPr>
            <a:ln w="28575" cap="rnd">
              <a:noFill/>
              <a:round/>
            </a:ln>
            <a:effectLst/>
          </c:spPr>
          <c:marker>
            <c:symbol val="none"/>
          </c:marker>
          <c:val>
            <c:numRef>
              <c:f>'3.11'!$B$16:$F$16</c:f>
              <c:numCache>
                <c:formatCode>_-* #\ ##0_-;\-* #\ ##0_-;_-*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6-F7CB-42BF-9165-BFF85D70C1B1}"/>
            </c:ext>
          </c:extLst>
        </c:ser>
        <c:dLbls>
          <c:showLegendKey val="0"/>
          <c:showVal val="0"/>
          <c:showCatName val="0"/>
          <c:showSerName val="0"/>
          <c:showPercent val="0"/>
          <c:showBubbleSize val="0"/>
        </c:dLbls>
        <c:marker val="1"/>
        <c:smooth val="0"/>
        <c:axId val="713504512"/>
        <c:axId val="713504184"/>
      </c:lineChart>
      <c:catAx>
        <c:axId val="87626743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76266448"/>
        <c:crosses val="autoZero"/>
        <c:auto val="1"/>
        <c:lblAlgn val="ctr"/>
        <c:lblOffset val="100"/>
        <c:noMultiLvlLbl val="0"/>
      </c:catAx>
      <c:valAx>
        <c:axId val="87626644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76267432"/>
        <c:crosses val="autoZero"/>
        <c:crossBetween val="between"/>
      </c:valAx>
      <c:valAx>
        <c:axId val="713504184"/>
        <c:scaling>
          <c:orientation val="minMax"/>
          <c:max val="60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13504512"/>
        <c:crosses val="max"/>
        <c:crossBetween val="between"/>
      </c:valAx>
      <c:catAx>
        <c:axId val="713504512"/>
        <c:scaling>
          <c:orientation val="minMax"/>
        </c:scaling>
        <c:delete val="1"/>
        <c:axPos val="b"/>
        <c:majorTickMark val="out"/>
        <c:minorTickMark val="none"/>
        <c:tickLblPos val="nextTo"/>
        <c:crossAx val="713504184"/>
        <c:crosses val="autoZero"/>
        <c:auto val="1"/>
        <c:lblAlgn val="ctr"/>
        <c:lblOffset val="100"/>
        <c:noMultiLvlLbl val="0"/>
      </c:cat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64305553281932E-2"/>
          <c:y val="8.3333333333333329E-2"/>
          <c:w val="0.80527138889343619"/>
          <c:h val="0.70336395450568689"/>
        </c:manualLayout>
      </c:layout>
      <c:barChart>
        <c:barDir val="col"/>
        <c:grouping val="stacked"/>
        <c:varyColors val="0"/>
        <c:ser>
          <c:idx val="0"/>
          <c:order val="0"/>
          <c:tx>
            <c:strRef>
              <c:f>'3.11'!$A$20</c:f>
              <c:strCache>
                <c:ptCount val="1"/>
                <c:pt idx="0">
                  <c:v>Solar</c:v>
                </c:pt>
              </c:strCache>
            </c:strRef>
          </c:tx>
          <c:spPr>
            <a:solidFill>
              <a:srgbClr val="00B0F0"/>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'3.11'!$B$8:$F$8</c:f>
              <c:numCache>
                <c:formatCode>_-* #\ ##0_-;\-* #\ ##0_-;_-* "-"??_-;_-@_-</c:formatCode>
                <c:ptCount val="5"/>
                <c:pt idx="0">
                  <c:v>657.44399999999996</c:v>
                </c:pt>
                <c:pt idx="1">
                  <c:v>1397.066</c:v>
                </c:pt>
                <c:pt idx="2">
                  <c:v>2125.643</c:v>
                </c:pt>
                <c:pt idx="3">
                  <c:v>2954.0569999999998</c:v>
                </c:pt>
                <c:pt idx="4">
                  <c:v>4006.904</c:v>
                </c:pt>
              </c:numCache>
            </c:numRef>
          </c:val>
          <c:extLst>
            <c:ext xmlns:c16="http://schemas.microsoft.com/office/drawing/2014/chart" uri="{C3380CC4-5D6E-409C-BE32-E72D297353CC}">
              <c16:uniqueId val="{00000000-CE8B-40C8-9125-C0E5D40C12E6}"/>
            </c:ext>
          </c:extLst>
        </c:ser>
        <c:ser>
          <c:idx val="1"/>
          <c:order val="1"/>
          <c:tx>
            <c:strRef>
              <c:f>'3.11'!$A$21</c:f>
              <c:strCache>
                <c:ptCount val="1"/>
                <c:pt idx="0">
                  <c:v>Wind</c:v>
                </c:pt>
              </c:strCache>
            </c:strRef>
          </c:tx>
          <c:spPr>
            <a:solidFill>
              <a:srgbClr val="C00000"/>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'3.11'!$B$9:$F$9</c:f>
              <c:numCache>
                <c:formatCode>_-* #\ ##0_-;\-* #\ ##0_-;_-* "-"??_-;_-@_-</c:formatCode>
                <c:ptCount val="5"/>
                <c:pt idx="0">
                  <c:v>323.27499999999998</c:v>
                </c:pt>
                <c:pt idx="1">
                  <c:v>323.27499999999998</c:v>
                </c:pt>
                <c:pt idx="2">
                  <c:v>323.27499999999998</c:v>
                </c:pt>
                <c:pt idx="3">
                  <c:v>323.27499999999998</c:v>
                </c:pt>
                <c:pt idx="4">
                  <c:v>323.27499999999998</c:v>
                </c:pt>
              </c:numCache>
            </c:numRef>
          </c:val>
          <c:extLst>
            <c:ext xmlns:c16="http://schemas.microsoft.com/office/drawing/2014/chart" uri="{C3380CC4-5D6E-409C-BE32-E72D297353CC}">
              <c16:uniqueId val="{00000001-CE8B-40C8-9125-C0E5D40C12E6}"/>
            </c:ext>
          </c:extLst>
        </c:ser>
        <c:ser>
          <c:idx val="2"/>
          <c:order val="2"/>
          <c:tx>
            <c:strRef>
              <c:f>'3.11'!$A$22</c:f>
              <c:strCache>
                <c:ptCount val="1"/>
                <c:pt idx="0">
                  <c:v>Biomass</c:v>
                </c:pt>
              </c:strCache>
            </c:strRef>
          </c:tx>
          <c:spPr>
            <a:solidFill>
              <a:srgbClr val="002060"/>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'3.11'!$B$10:$F$10</c:f>
              <c:numCache>
                <c:formatCode>_-* #\ ##0_-;\-* #\ ##0_-;_-* "-"??_-;_-@_-</c:formatCode>
                <c:ptCount val="5"/>
                <c:pt idx="0">
                  <c:v>379.3</c:v>
                </c:pt>
                <c:pt idx="1">
                  <c:v>346.1</c:v>
                </c:pt>
                <c:pt idx="2">
                  <c:v>344.8</c:v>
                </c:pt>
                <c:pt idx="3">
                  <c:v>342.5</c:v>
                </c:pt>
                <c:pt idx="4">
                  <c:v>342.6</c:v>
                </c:pt>
              </c:numCache>
            </c:numRef>
          </c:val>
          <c:extLst>
            <c:ext xmlns:c16="http://schemas.microsoft.com/office/drawing/2014/chart" uri="{C3380CC4-5D6E-409C-BE32-E72D297353CC}">
              <c16:uniqueId val="{00000002-CE8B-40C8-9125-C0E5D40C12E6}"/>
            </c:ext>
          </c:extLst>
        </c:ser>
        <c:ser>
          <c:idx val="3"/>
          <c:order val="3"/>
          <c:tx>
            <c:strRef>
              <c:f>'3.11'!$A$23</c:f>
              <c:strCache>
                <c:ptCount val="1"/>
                <c:pt idx="0">
                  <c:v>Hydroelectric</c:v>
                </c:pt>
              </c:strCache>
            </c:strRef>
          </c:tx>
          <c:spPr>
            <a:solidFill>
              <a:srgbClr val="FFC000"/>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'3.11'!$B$11:$F$11</c:f>
              <c:numCache>
                <c:formatCode>_-* #\ ##0_-;\-* #\ ##0_-;_-* "-"??_-;_-@_-</c:formatCode>
                <c:ptCount val="5"/>
                <c:pt idx="0">
                  <c:v>56.2</c:v>
                </c:pt>
                <c:pt idx="1">
                  <c:v>56.2</c:v>
                </c:pt>
                <c:pt idx="2">
                  <c:v>57.8</c:v>
                </c:pt>
                <c:pt idx="3">
                  <c:v>58.3</c:v>
                </c:pt>
                <c:pt idx="4">
                  <c:v>61.188000000000002</c:v>
                </c:pt>
              </c:numCache>
            </c:numRef>
          </c:val>
          <c:extLst>
            <c:ext xmlns:c16="http://schemas.microsoft.com/office/drawing/2014/chart" uri="{C3380CC4-5D6E-409C-BE32-E72D297353CC}">
              <c16:uniqueId val="{00000003-CE8B-40C8-9125-C0E5D40C12E6}"/>
            </c:ext>
          </c:extLst>
        </c:ser>
        <c:ser>
          <c:idx val="4"/>
          <c:order val="4"/>
          <c:tx>
            <c:strRef>
              <c:f>'3.11'!$A$24</c:f>
              <c:strCache>
                <c:ptCount val="1"/>
                <c:pt idx="0">
                  <c:v>Waste</c:v>
                </c:pt>
              </c:strCache>
            </c:strRef>
          </c:tx>
          <c:spPr>
            <a:solidFill>
              <a:schemeClr val="bg1">
                <a:lumMod val="75000"/>
              </a:schemeClr>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'3.11'!$B$12:$F$12</c:f>
              <c:numCache>
                <c:formatCode>_-* #\ ##0_-;\-* #\ ##0_-;_-* "-"??_-;_-@_-</c:formatCode>
                <c:ptCount val="5"/>
                <c:pt idx="0">
                  <c:v>35.6</c:v>
                </c:pt>
                <c:pt idx="1">
                  <c:v>59.4</c:v>
                </c:pt>
                <c:pt idx="2">
                  <c:v>59.4</c:v>
                </c:pt>
                <c:pt idx="3">
                  <c:v>49.4</c:v>
                </c:pt>
                <c:pt idx="4">
                  <c:v>49.436</c:v>
                </c:pt>
              </c:numCache>
            </c:numRef>
          </c:val>
          <c:extLst>
            <c:ext xmlns:c16="http://schemas.microsoft.com/office/drawing/2014/chart" uri="{C3380CC4-5D6E-409C-BE32-E72D297353CC}">
              <c16:uniqueId val="{00000004-CE8B-40C8-9125-C0E5D40C12E6}"/>
            </c:ext>
          </c:extLst>
        </c:ser>
        <c:ser>
          <c:idx val="5"/>
          <c:order val="5"/>
          <c:tx>
            <c:strRef>
              <c:f>'3.11'!$A$25</c:f>
              <c:strCache>
                <c:ptCount val="1"/>
                <c:pt idx="0">
                  <c:v>Geotermic</c:v>
                </c:pt>
              </c:strCache>
            </c:strRef>
          </c:tx>
          <c:spPr>
            <a:solidFill>
              <a:srgbClr val="48A0AC"/>
            </a:solidFill>
            <a:ln>
              <a:noFill/>
            </a:ln>
            <a:effectLst/>
          </c:spPr>
          <c:invertIfNegative val="0"/>
          <c:cat>
            <c:numRef>
              <c:f>'3.11'!$B$7:$F$7</c:f>
              <c:numCache>
                <c:formatCode>General</c:formatCode>
                <c:ptCount val="5"/>
                <c:pt idx="0">
                  <c:v>2018</c:v>
                </c:pt>
                <c:pt idx="1">
                  <c:v>2019</c:v>
                </c:pt>
                <c:pt idx="2">
                  <c:v>2020</c:v>
                </c:pt>
                <c:pt idx="3">
                  <c:v>2021</c:v>
                </c:pt>
                <c:pt idx="4">
                  <c:v>2022</c:v>
                </c:pt>
              </c:numCache>
            </c:numRef>
          </c:cat>
          <c:val>
            <c:numRef>
              <c:f>'3.11'!$B$13:$F$13</c:f>
              <c:numCache>
                <c:formatCode>_-* #\ ##0_-;\-* #\ ##0_-;_-* "-"??_-;_-@_-</c:formatCode>
                <c:ptCount val="5"/>
                <c:pt idx="0">
                  <c:v>0</c:v>
                </c:pt>
                <c:pt idx="1">
                  <c:v>0</c:v>
                </c:pt>
                <c:pt idx="2">
                  <c:v>2.7</c:v>
                </c:pt>
                <c:pt idx="3">
                  <c:v>2.7</c:v>
                </c:pt>
                <c:pt idx="4">
                  <c:v>2.7</c:v>
                </c:pt>
              </c:numCache>
            </c:numRef>
          </c:val>
          <c:extLst>
            <c:ext xmlns:c16="http://schemas.microsoft.com/office/drawing/2014/chart" uri="{C3380CC4-5D6E-409C-BE32-E72D297353CC}">
              <c16:uniqueId val="{00000005-CE8B-40C8-9125-C0E5D40C12E6}"/>
            </c:ext>
          </c:extLst>
        </c:ser>
        <c:dLbls>
          <c:showLegendKey val="0"/>
          <c:showVal val="0"/>
          <c:showCatName val="0"/>
          <c:showSerName val="0"/>
          <c:showPercent val="0"/>
          <c:showBubbleSize val="0"/>
        </c:dLbls>
        <c:gapWidth val="150"/>
        <c:overlap val="100"/>
        <c:axId val="876267432"/>
        <c:axId val="876266448"/>
      </c:barChart>
      <c:lineChart>
        <c:grouping val="standard"/>
        <c:varyColors val="0"/>
        <c:ser>
          <c:idx val="6"/>
          <c:order val="6"/>
          <c:spPr>
            <a:ln w="28575" cap="rnd">
              <a:noFill/>
              <a:round/>
            </a:ln>
            <a:effectLst/>
          </c:spPr>
          <c:marker>
            <c:symbol val="none"/>
          </c:marker>
          <c:val>
            <c:numRef>
              <c:f>'3.11'!$B$16:$F$16</c:f>
              <c:numCache>
                <c:formatCode>_-* #\ ##0_-;\-* #\ ##0_-;_-*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6-CE8B-40C8-9125-C0E5D40C12E6}"/>
            </c:ext>
          </c:extLst>
        </c:ser>
        <c:dLbls>
          <c:showLegendKey val="0"/>
          <c:showVal val="0"/>
          <c:showCatName val="0"/>
          <c:showSerName val="0"/>
          <c:showPercent val="0"/>
          <c:showBubbleSize val="0"/>
        </c:dLbls>
        <c:marker val="1"/>
        <c:smooth val="0"/>
        <c:axId val="713504512"/>
        <c:axId val="713504184"/>
      </c:lineChart>
      <c:catAx>
        <c:axId val="87626743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76266448"/>
        <c:crosses val="autoZero"/>
        <c:auto val="1"/>
        <c:lblAlgn val="ctr"/>
        <c:lblOffset val="100"/>
        <c:noMultiLvlLbl val="0"/>
      </c:catAx>
      <c:valAx>
        <c:axId val="87626644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76267432"/>
        <c:crosses val="autoZero"/>
        <c:crossBetween val="between"/>
      </c:valAx>
      <c:valAx>
        <c:axId val="713504184"/>
        <c:scaling>
          <c:orientation val="minMax"/>
          <c:max val="60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13504512"/>
        <c:crosses val="max"/>
        <c:crossBetween val="between"/>
      </c:valAx>
      <c:catAx>
        <c:axId val="713504512"/>
        <c:scaling>
          <c:orientation val="minMax"/>
        </c:scaling>
        <c:delete val="1"/>
        <c:axPos val="b"/>
        <c:majorTickMark val="out"/>
        <c:minorTickMark val="none"/>
        <c:tickLblPos val="nextTo"/>
        <c:crossAx val="713504184"/>
        <c:crosses val="autoZero"/>
        <c:auto val="1"/>
        <c:lblAlgn val="ctr"/>
        <c:lblOffset val="100"/>
        <c:noMultiLvlLbl val="0"/>
      </c:cat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85259300570618E-2"/>
          <c:y val="8.2559339525283798E-2"/>
          <c:w val="0.87944500634899625"/>
          <c:h val="0.69054305518311754"/>
        </c:manualLayout>
      </c:layout>
      <c:barChart>
        <c:barDir val="col"/>
        <c:grouping val="clustered"/>
        <c:varyColors val="0"/>
        <c:ser>
          <c:idx val="0"/>
          <c:order val="0"/>
          <c:spPr>
            <a:solidFill>
              <a:srgbClr val="002060"/>
            </a:solidFill>
            <a:ln>
              <a:noFill/>
            </a:ln>
            <a:effectLst/>
          </c:spPr>
          <c:invertIfNegative val="0"/>
          <c:dPt>
            <c:idx val="15"/>
            <c:invertIfNegative val="0"/>
            <c:bubble3D val="0"/>
            <c:spPr>
              <a:solidFill>
                <a:srgbClr val="00B0F0"/>
              </a:solidFill>
              <a:ln>
                <a:noFill/>
              </a:ln>
              <a:effectLst/>
            </c:spPr>
            <c:extLst>
              <c:ext xmlns:c16="http://schemas.microsoft.com/office/drawing/2014/chart" uri="{C3380CC4-5D6E-409C-BE32-E72D297353CC}">
                <c16:uniqueId val="{00000003-F755-42B2-A089-1F66DCC993EB}"/>
              </c:ext>
            </c:extLst>
          </c:dPt>
          <c:dPt>
            <c:idx val="17"/>
            <c:invertIfNegative val="0"/>
            <c:bubble3D val="0"/>
            <c:spPr>
              <a:solidFill>
                <a:srgbClr val="C00000"/>
              </a:solidFill>
              <a:ln>
                <a:noFill/>
              </a:ln>
              <a:effectLst/>
            </c:spPr>
            <c:extLst>
              <c:ext xmlns:c16="http://schemas.microsoft.com/office/drawing/2014/chart" uri="{C3380CC4-5D6E-409C-BE32-E72D297353CC}">
                <c16:uniqueId val="{00000002-F755-42B2-A089-1F66DCC993EB}"/>
              </c:ext>
            </c:extLst>
          </c:dPt>
          <c:cat>
            <c:strRef>
              <c:f>'1.4.'!$D$11:$D$38</c:f>
              <c:strCache>
                <c:ptCount val="28"/>
                <c:pt idx="0">
                  <c:v>Ciprus</c:v>
                </c:pt>
                <c:pt idx="1">
                  <c:v>Írország</c:v>
                </c:pt>
                <c:pt idx="2">
                  <c:v>Portugália</c:v>
                </c:pt>
                <c:pt idx="3">
                  <c:v>Spanyolország</c:v>
                </c:pt>
                <c:pt idx="4">
                  <c:v>Ausztria</c:v>
                </c:pt>
                <c:pt idx="5">
                  <c:v>Szlovénia</c:v>
                </c:pt>
                <c:pt idx="6">
                  <c:v>Málta</c:v>
                </c:pt>
                <c:pt idx="7">
                  <c:v>Luxemburg</c:v>
                </c:pt>
                <c:pt idx="8">
                  <c:v>Lengyelország</c:v>
                </c:pt>
                <c:pt idx="9">
                  <c:v>Hollandia</c:v>
                </c:pt>
                <c:pt idx="10">
                  <c:v>Horvátország</c:v>
                </c:pt>
                <c:pt idx="11">
                  <c:v>Belgium</c:v>
                </c:pt>
                <c:pt idx="12">
                  <c:v>Olaszország</c:v>
                </c:pt>
                <c:pt idx="13">
                  <c:v>Franciaország</c:v>
                </c:pt>
                <c:pt idx="14">
                  <c:v>Görögország</c:v>
                </c:pt>
                <c:pt idx="15">
                  <c:v>EU</c:v>
                </c:pt>
                <c:pt idx="16">
                  <c:v>Finnország</c:v>
                </c:pt>
                <c:pt idx="17">
                  <c:v>Magyarország</c:v>
                </c:pt>
                <c:pt idx="18">
                  <c:v>Svédország</c:v>
                </c:pt>
                <c:pt idx="19">
                  <c:v>Németország</c:v>
                </c:pt>
                <c:pt idx="20">
                  <c:v>Dánia</c:v>
                </c:pt>
                <c:pt idx="21">
                  <c:v>Csehország</c:v>
                </c:pt>
                <c:pt idx="22">
                  <c:v>Szlovákia</c:v>
                </c:pt>
                <c:pt idx="23">
                  <c:v>Bulgária</c:v>
                </c:pt>
                <c:pt idx="24">
                  <c:v>Románia</c:v>
                </c:pt>
                <c:pt idx="25">
                  <c:v>Litvánia</c:v>
                </c:pt>
                <c:pt idx="26">
                  <c:v>Lettország</c:v>
                </c:pt>
                <c:pt idx="27">
                  <c:v>Észtország</c:v>
                </c:pt>
              </c:strCache>
            </c:strRef>
          </c:cat>
          <c:val>
            <c:numRef>
              <c:f>'1.4.'!$G$11:$G$38</c:f>
              <c:numCache>
                <c:formatCode>0.0</c:formatCode>
                <c:ptCount val="28"/>
                <c:pt idx="0">
                  <c:v>45.996511812272068</c:v>
                </c:pt>
                <c:pt idx="1">
                  <c:v>6.1773347513384049</c:v>
                </c:pt>
                <c:pt idx="2">
                  <c:v>-1.3850000000000051</c:v>
                </c:pt>
                <c:pt idx="3">
                  <c:v>-4.6336864665427715</c:v>
                </c:pt>
                <c:pt idx="4">
                  <c:v>-5.8855420927212512</c:v>
                </c:pt>
                <c:pt idx="5">
                  <c:v>-14.854139854139852</c:v>
                </c:pt>
                <c:pt idx="6">
                  <c:v>-17.018233821952087</c:v>
                </c:pt>
                <c:pt idx="7">
                  <c:v>-18.399207981113396</c:v>
                </c:pt>
                <c:pt idx="8">
                  <c:v>-20.800683290033113</c:v>
                </c:pt>
                <c:pt idx="9">
                  <c:v>-24.043223173163621</c:v>
                </c:pt>
                <c:pt idx="10">
                  <c:v>-25.049346743114956</c:v>
                </c:pt>
                <c:pt idx="11">
                  <c:v>-26.047608489710363</c:v>
                </c:pt>
                <c:pt idx="12">
                  <c:v>-26.545841607389146</c:v>
                </c:pt>
                <c:pt idx="13">
                  <c:v>-27.468727790265962</c:v>
                </c:pt>
                <c:pt idx="14">
                  <c:v>-28.105562215069799</c:v>
                </c:pt>
                <c:pt idx="15">
                  <c:v>-31.6</c:v>
                </c:pt>
                <c:pt idx="16">
                  <c:v>-32.603396215961659</c:v>
                </c:pt>
                <c:pt idx="17">
                  <c:v>-33.777404804363783</c:v>
                </c:pt>
                <c:pt idx="18">
                  <c:v>-35.125556349249969</c:v>
                </c:pt>
                <c:pt idx="19">
                  <c:v>-40.788255437378737</c:v>
                </c:pt>
                <c:pt idx="20">
                  <c:v>-41.37628271964001</c:v>
                </c:pt>
                <c:pt idx="21">
                  <c:v>-43.01631456281482</c:v>
                </c:pt>
                <c:pt idx="22">
                  <c:v>-49.538963688290501</c:v>
                </c:pt>
                <c:pt idx="23">
                  <c:v>-49.931365820178442</c:v>
                </c:pt>
                <c:pt idx="24">
                  <c:v>-56.055458635570659</c:v>
                </c:pt>
                <c:pt idx="25">
                  <c:v>-57.843482585003002</c:v>
                </c:pt>
                <c:pt idx="26">
                  <c:v>-59.283636920251034</c:v>
                </c:pt>
                <c:pt idx="27">
                  <c:v>-71.131742918849156</c:v>
                </c:pt>
              </c:numCache>
            </c:numRef>
          </c:val>
          <c:extLst>
            <c:ext xmlns:c16="http://schemas.microsoft.com/office/drawing/2014/chart" uri="{C3380CC4-5D6E-409C-BE32-E72D297353CC}">
              <c16:uniqueId val="{00000000-F755-42B2-A089-1F66DCC993EB}"/>
            </c:ext>
          </c:extLst>
        </c:ser>
        <c:dLbls>
          <c:showLegendKey val="0"/>
          <c:showVal val="0"/>
          <c:showCatName val="0"/>
          <c:showSerName val="0"/>
          <c:showPercent val="0"/>
          <c:showBubbleSize val="0"/>
        </c:dLbls>
        <c:gapWidth val="219"/>
        <c:axId val="473888752"/>
        <c:axId val="473882272"/>
      </c:barChart>
      <c:lineChart>
        <c:grouping val="standard"/>
        <c:varyColors val="0"/>
        <c:ser>
          <c:idx val="1"/>
          <c:order val="1"/>
          <c:spPr>
            <a:ln w="28575" cap="rnd">
              <a:solidFill>
                <a:schemeClr val="accent2"/>
              </a:solidFill>
              <a:round/>
            </a:ln>
            <a:effectLst/>
          </c:spPr>
          <c:marker>
            <c:symbol val="none"/>
          </c:marker>
          <c:val>
            <c:numRef>
              <c:f>'1.4.'!$H$11:$H$38</c:f>
              <c:numCache>
                <c:formatCode>General</c:formatCode>
                <c:ptCount val="28"/>
              </c:numCache>
            </c:numRef>
          </c:val>
          <c:smooth val="0"/>
          <c:extLst>
            <c:ext xmlns:c16="http://schemas.microsoft.com/office/drawing/2014/chart" uri="{C3380CC4-5D6E-409C-BE32-E72D297353CC}">
              <c16:uniqueId val="{00000001-F755-42B2-A089-1F66DCC993EB}"/>
            </c:ext>
          </c:extLst>
        </c:ser>
        <c:dLbls>
          <c:showLegendKey val="0"/>
          <c:showVal val="0"/>
          <c:showCatName val="0"/>
          <c:showSerName val="0"/>
          <c:showPercent val="0"/>
          <c:showBubbleSize val="0"/>
        </c:dLbls>
        <c:marker val="1"/>
        <c:smooth val="0"/>
        <c:axId val="579884336"/>
        <c:axId val="579883976"/>
      </c:lineChart>
      <c:catAx>
        <c:axId val="47388875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2272"/>
        <c:crosses val="autoZero"/>
        <c:auto val="1"/>
        <c:lblAlgn val="ctr"/>
        <c:lblOffset val="100"/>
        <c:noMultiLvlLbl val="0"/>
      </c:catAx>
      <c:valAx>
        <c:axId val="47388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8752"/>
        <c:crosses val="autoZero"/>
        <c:crossBetween val="between"/>
      </c:valAx>
      <c:valAx>
        <c:axId val="579883976"/>
        <c:scaling>
          <c:orientation val="minMax"/>
          <c:max val="60"/>
          <c:min val="-8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4336"/>
        <c:crosses val="max"/>
        <c:crossBetween val="between"/>
      </c:valAx>
      <c:catAx>
        <c:axId val="579884336"/>
        <c:scaling>
          <c:orientation val="minMax"/>
        </c:scaling>
        <c:delete val="1"/>
        <c:axPos val="b"/>
        <c:majorTickMark val="out"/>
        <c:minorTickMark val="none"/>
        <c:tickLblPos val="nextTo"/>
        <c:crossAx val="5798839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530766987459899E-2"/>
          <c:y val="9.2592592592592587E-2"/>
          <c:w val="0.83093846602508015"/>
          <c:h val="0.69410469524642748"/>
        </c:manualLayout>
      </c:layout>
      <c:barChart>
        <c:barDir val="col"/>
        <c:grouping val="stacked"/>
        <c:varyColors val="0"/>
        <c:ser>
          <c:idx val="0"/>
          <c:order val="0"/>
          <c:tx>
            <c:strRef>
              <c:f>'3.12.'!$A$9</c:f>
              <c:strCache>
                <c:ptCount val="1"/>
                <c:pt idx="0">
                  <c:v>Nap</c:v>
                </c:pt>
              </c:strCache>
            </c:strRef>
          </c:tx>
          <c:spPr>
            <a:solidFill>
              <a:srgbClr val="00B0F0"/>
            </a:solidFill>
            <a:ln>
              <a:noFill/>
            </a:ln>
            <a:effectLst/>
          </c:spPr>
          <c:invertIfNegative val="0"/>
          <c:cat>
            <c:numRef>
              <c:f>'3.12.'!$B$8:$D$8</c:f>
              <c:numCache>
                <c:formatCode>General</c:formatCode>
                <c:ptCount val="3"/>
                <c:pt idx="0">
                  <c:v>2020</c:v>
                </c:pt>
                <c:pt idx="1">
                  <c:v>2021</c:v>
                </c:pt>
                <c:pt idx="2">
                  <c:v>2022</c:v>
                </c:pt>
              </c:numCache>
            </c:numRef>
          </c:cat>
          <c:val>
            <c:numRef>
              <c:f>'3.12.'!$B$9:$D$9</c:f>
              <c:numCache>
                <c:formatCode>_-* #\ ##0_-;\-* #\ ##0_-;_-* "-"??_-;_-@_-</c:formatCode>
                <c:ptCount val="3"/>
                <c:pt idx="0">
                  <c:v>83.034627389045298</c:v>
                </c:pt>
                <c:pt idx="1">
                  <c:v>190.592241957402</c:v>
                </c:pt>
                <c:pt idx="2">
                  <c:v>250.79599999999999</c:v>
                </c:pt>
              </c:numCache>
            </c:numRef>
          </c:val>
          <c:extLst>
            <c:ext xmlns:c16="http://schemas.microsoft.com/office/drawing/2014/chart" uri="{C3380CC4-5D6E-409C-BE32-E72D297353CC}">
              <c16:uniqueId val="{00000000-B092-46D2-9348-90254A3EBF39}"/>
            </c:ext>
          </c:extLst>
        </c:ser>
        <c:ser>
          <c:idx val="1"/>
          <c:order val="1"/>
          <c:tx>
            <c:strRef>
              <c:f>'3.12.'!$A$10</c:f>
              <c:strCache>
                <c:ptCount val="1"/>
                <c:pt idx="0">
                  <c:v>Szél</c:v>
                </c:pt>
              </c:strCache>
            </c:strRef>
          </c:tx>
          <c:spPr>
            <a:solidFill>
              <a:srgbClr val="002060"/>
            </a:solidFill>
            <a:ln>
              <a:noFill/>
            </a:ln>
            <a:effectLst/>
          </c:spPr>
          <c:invertIfNegative val="0"/>
          <c:cat>
            <c:numRef>
              <c:f>'3.12.'!$B$8:$D$8</c:f>
              <c:numCache>
                <c:formatCode>General</c:formatCode>
                <c:ptCount val="3"/>
                <c:pt idx="0">
                  <c:v>2020</c:v>
                </c:pt>
                <c:pt idx="1">
                  <c:v>2021</c:v>
                </c:pt>
                <c:pt idx="2">
                  <c:v>2022</c:v>
                </c:pt>
              </c:numCache>
            </c:numRef>
          </c:cat>
          <c:val>
            <c:numRef>
              <c:f>'3.12.'!$B$10:$D$10</c:f>
              <c:numCache>
                <c:formatCode>_-* #\ ##0_-;\-* #\ ##0_-;_-* "-"??_-;_-@_-</c:formatCode>
                <c:ptCount val="3"/>
                <c:pt idx="0">
                  <c:v>0</c:v>
                </c:pt>
                <c:pt idx="1">
                  <c:v>0</c:v>
                </c:pt>
                <c:pt idx="2">
                  <c:v>32.743000000000002</c:v>
                </c:pt>
              </c:numCache>
            </c:numRef>
          </c:val>
          <c:extLst>
            <c:ext xmlns:c16="http://schemas.microsoft.com/office/drawing/2014/chart" uri="{C3380CC4-5D6E-409C-BE32-E72D297353CC}">
              <c16:uniqueId val="{00000001-B092-46D2-9348-90254A3EBF39}"/>
            </c:ext>
          </c:extLst>
        </c:ser>
        <c:ser>
          <c:idx val="2"/>
          <c:order val="2"/>
          <c:tx>
            <c:strRef>
              <c:f>'3.12.'!$A$11</c:f>
              <c:strCache>
                <c:ptCount val="1"/>
                <c:pt idx="0">
                  <c:v>Biomassza</c:v>
                </c:pt>
              </c:strCache>
            </c:strRef>
          </c:tx>
          <c:spPr>
            <a:solidFill>
              <a:srgbClr val="C5E0B4"/>
            </a:solidFill>
            <a:ln>
              <a:noFill/>
            </a:ln>
            <a:effectLst/>
          </c:spPr>
          <c:invertIfNegative val="0"/>
          <c:cat>
            <c:numRef>
              <c:f>'3.12.'!$B$8:$D$8</c:f>
              <c:numCache>
                <c:formatCode>General</c:formatCode>
                <c:ptCount val="3"/>
                <c:pt idx="0">
                  <c:v>2020</c:v>
                </c:pt>
                <c:pt idx="1">
                  <c:v>2021</c:v>
                </c:pt>
                <c:pt idx="2">
                  <c:v>2022</c:v>
                </c:pt>
              </c:numCache>
            </c:numRef>
          </c:cat>
          <c:val>
            <c:numRef>
              <c:f>'3.12.'!$B$11:$D$11</c:f>
              <c:numCache>
                <c:formatCode>_-* #\ ##0_-;\-* #\ ##0_-;_-* "-"??_-;_-@_-</c:formatCode>
                <c:ptCount val="3"/>
                <c:pt idx="0">
                  <c:v>0</c:v>
                </c:pt>
                <c:pt idx="1">
                  <c:v>6.0460802039999999</c:v>
                </c:pt>
                <c:pt idx="2">
                  <c:v>4</c:v>
                </c:pt>
              </c:numCache>
            </c:numRef>
          </c:val>
          <c:extLst>
            <c:ext xmlns:c16="http://schemas.microsoft.com/office/drawing/2014/chart" uri="{C3380CC4-5D6E-409C-BE32-E72D297353CC}">
              <c16:uniqueId val="{00000002-B092-46D2-9348-90254A3EBF39}"/>
            </c:ext>
          </c:extLst>
        </c:ser>
        <c:ser>
          <c:idx val="3"/>
          <c:order val="3"/>
          <c:tx>
            <c:strRef>
              <c:f>'3.12.'!$A$12</c:f>
              <c:strCache>
                <c:ptCount val="1"/>
                <c:pt idx="0">
                  <c:v>Víz</c:v>
                </c:pt>
              </c:strCache>
            </c:strRef>
          </c:tx>
          <c:spPr>
            <a:solidFill>
              <a:srgbClr val="FFC000"/>
            </a:solidFill>
            <a:ln>
              <a:noFill/>
            </a:ln>
            <a:effectLst/>
          </c:spPr>
          <c:invertIfNegative val="0"/>
          <c:cat>
            <c:numRef>
              <c:f>'3.12.'!$B$8:$D$8</c:f>
              <c:numCache>
                <c:formatCode>General</c:formatCode>
                <c:ptCount val="3"/>
                <c:pt idx="0">
                  <c:v>2020</c:v>
                </c:pt>
                <c:pt idx="1">
                  <c:v>2021</c:v>
                </c:pt>
                <c:pt idx="2">
                  <c:v>2022</c:v>
                </c:pt>
              </c:numCache>
            </c:numRef>
          </c:cat>
          <c:val>
            <c:numRef>
              <c:f>'3.12.'!$B$12:$D$12</c:f>
              <c:numCache>
                <c:formatCode>_-* #\ ##0_-;\-* #\ ##0_-;_-* "-"??_-;_-@_-</c:formatCode>
                <c:ptCount val="3"/>
                <c:pt idx="0">
                  <c:v>0</c:v>
                </c:pt>
                <c:pt idx="1">
                  <c:v>0.97420955300000001</c:v>
                </c:pt>
                <c:pt idx="2">
                  <c:v>0</c:v>
                </c:pt>
              </c:numCache>
            </c:numRef>
          </c:val>
          <c:extLst>
            <c:ext xmlns:c16="http://schemas.microsoft.com/office/drawing/2014/chart" uri="{C3380CC4-5D6E-409C-BE32-E72D297353CC}">
              <c16:uniqueId val="{00000003-B092-46D2-9348-90254A3EBF39}"/>
            </c:ext>
          </c:extLst>
        </c:ser>
        <c:ser>
          <c:idx val="4"/>
          <c:order val="4"/>
          <c:tx>
            <c:strRef>
              <c:f>'3.12.'!$A$13</c:f>
              <c:strCache>
                <c:ptCount val="1"/>
                <c:pt idx="0">
                  <c:v>Geotermikus</c:v>
                </c:pt>
              </c:strCache>
            </c:strRef>
          </c:tx>
          <c:spPr>
            <a:solidFill>
              <a:srgbClr val="C00000"/>
            </a:solidFill>
            <a:ln>
              <a:noFill/>
            </a:ln>
            <a:effectLst/>
          </c:spPr>
          <c:invertIfNegative val="0"/>
          <c:cat>
            <c:numRef>
              <c:f>'3.12.'!$B$8:$D$8</c:f>
              <c:numCache>
                <c:formatCode>General</c:formatCode>
                <c:ptCount val="3"/>
                <c:pt idx="0">
                  <c:v>2020</c:v>
                </c:pt>
                <c:pt idx="1">
                  <c:v>2021</c:v>
                </c:pt>
                <c:pt idx="2">
                  <c:v>2022</c:v>
                </c:pt>
              </c:numCache>
            </c:numRef>
          </c:cat>
          <c:val>
            <c:numRef>
              <c:f>'3.12.'!$B$13:$D$13</c:f>
              <c:numCache>
                <c:formatCode>_-* #\ ##0_-;\-* #\ ##0_-;_-* "-"??_-;_-@_-</c:formatCode>
                <c:ptCount val="3"/>
                <c:pt idx="0">
                  <c:v>0</c:v>
                </c:pt>
                <c:pt idx="1">
                  <c:v>17.598172229999999</c:v>
                </c:pt>
                <c:pt idx="2">
                  <c:v>21.15</c:v>
                </c:pt>
              </c:numCache>
            </c:numRef>
          </c:val>
          <c:extLst>
            <c:ext xmlns:c16="http://schemas.microsoft.com/office/drawing/2014/chart" uri="{C3380CC4-5D6E-409C-BE32-E72D297353CC}">
              <c16:uniqueId val="{00000004-B092-46D2-9348-90254A3EBF39}"/>
            </c:ext>
          </c:extLst>
        </c:ser>
        <c:dLbls>
          <c:showLegendKey val="0"/>
          <c:showVal val="0"/>
          <c:showCatName val="0"/>
          <c:showSerName val="0"/>
          <c:showPercent val="0"/>
          <c:showBubbleSize val="0"/>
        </c:dLbls>
        <c:gapWidth val="150"/>
        <c:overlap val="100"/>
        <c:axId val="1113473984"/>
        <c:axId val="1113475296"/>
      </c:barChart>
      <c:lineChart>
        <c:grouping val="standard"/>
        <c:varyColors val="0"/>
        <c:ser>
          <c:idx val="5"/>
          <c:order val="5"/>
          <c:tx>
            <c:strRef>
              <c:f>'3.12.'!$B$15:$D$15</c:f>
              <c:strCache>
                <c:ptCount val="3"/>
                <c:pt idx="0">
                  <c:v> -   </c:v>
                </c:pt>
                <c:pt idx="1">
                  <c:v>0</c:v>
                </c:pt>
                <c:pt idx="2">
                  <c:v> -   </c:v>
                </c:pt>
              </c:strCache>
            </c:strRef>
          </c:tx>
          <c:spPr>
            <a:ln w="28575" cap="rnd">
              <a:noFill/>
              <a:round/>
            </a:ln>
            <a:effectLst/>
          </c:spPr>
          <c:marker>
            <c:symbol val="none"/>
          </c:marker>
          <c:val>
            <c:numRef>
              <c:f>'3.12.'!$B$15:$D$15</c:f>
              <c:numCache>
                <c:formatCode>General</c:formatCode>
                <c:ptCount val="3"/>
                <c:pt idx="0" formatCode="_-* #\ ##0_-;\-* #\ ##0_-;_-* &quot;-&quot;??_-;_-@_-">
                  <c:v>0</c:v>
                </c:pt>
                <c:pt idx="1">
                  <c:v>0</c:v>
                </c:pt>
                <c:pt idx="2" formatCode="_-* #\ ##0_-;\-* #\ ##0_-;_-* &quot;-&quot;??_-;_-@_-">
                  <c:v>0</c:v>
                </c:pt>
              </c:numCache>
            </c:numRef>
          </c:val>
          <c:smooth val="0"/>
          <c:extLst>
            <c:ext xmlns:c16="http://schemas.microsoft.com/office/drawing/2014/chart" uri="{C3380CC4-5D6E-409C-BE32-E72D297353CC}">
              <c16:uniqueId val="{00000005-B092-46D2-9348-90254A3EBF39}"/>
            </c:ext>
          </c:extLst>
        </c:ser>
        <c:dLbls>
          <c:showLegendKey val="0"/>
          <c:showVal val="0"/>
          <c:showCatName val="0"/>
          <c:showSerName val="0"/>
          <c:showPercent val="0"/>
          <c:showBubbleSize val="0"/>
        </c:dLbls>
        <c:marker val="1"/>
        <c:smooth val="0"/>
        <c:axId val="707697640"/>
        <c:axId val="707697312"/>
      </c:lineChart>
      <c:catAx>
        <c:axId val="1113473984"/>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13475296"/>
        <c:crosses val="autoZero"/>
        <c:auto val="1"/>
        <c:lblAlgn val="ctr"/>
        <c:lblOffset val="100"/>
        <c:noMultiLvlLbl val="0"/>
      </c:catAx>
      <c:valAx>
        <c:axId val="1113475296"/>
        <c:scaling>
          <c:orientation val="minMax"/>
          <c:max val="4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13473984"/>
        <c:crosses val="autoZero"/>
        <c:crossBetween val="between"/>
        <c:majorUnit val="100"/>
      </c:valAx>
      <c:valAx>
        <c:axId val="707697312"/>
        <c:scaling>
          <c:orientation val="minMax"/>
          <c:max val="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07697640"/>
        <c:crosses val="max"/>
        <c:crossBetween val="between"/>
        <c:majorUnit val="100"/>
      </c:valAx>
      <c:catAx>
        <c:axId val="707697640"/>
        <c:scaling>
          <c:orientation val="minMax"/>
        </c:scaling>
        <c:delete val="1"/>
        <c:axPos val="b"/>
        <c:majorTickMark val="out"/>
        <c:minorTickMark val="none"/>
        <c:tickLblPos val="nextTo"/>
        <c:crossAx val="707697312"/>
        <c:crosses val="autoZero"/>
        <c:auto val="1"/>
        <c:lblAlgn val="ctr"/>
        <c:lblOffset val="100"/>
        <c:noMultiLvlLbl val="0"/>
      </c:catAx>
      <c:spPr>
        <a:noFill/>
        <a:ln>
          <a:solidFill>
            <a:sysClr val="windowText" lastClr="000000"/>
          </a:solidFill>
        </a:ln>
        <a:effectLst/>
      </c:spPr>
    </c:plotArea>
    <c:legend>
      <c:legendPos val="b"/>
      <c:legendEntry>
        <c:idx val="5"/>
        <c:delete val="1"/>
      </c:legendEntry>
      <c:layout>
        <c:manualLayout>
          <c:xMode val="edge"/>
          <c:yMode val="edge"/>
          <c:x val="9.4299679206765838E-2"/>
          <c:y val="0.89409667541557303"/>
          <c:w val="0.84103027121609797"/>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530766987459899E-2"/>
          <c:y val="9.2592592592592587E-2"/>
          <c:w val="0.83093846602508015"/>
          <c:h val="0.69410469524642748"/>
        </c:manualLayout>
      </c:layout>
      <c:barChart>
        <c:barDir val="col"/>
        <c:grouping val="stacked"/>
        <c:varyColors val="0"/>
        <c:ser>
          <c:idx val="0"/>
          <c:order val="0"/>
          <c:tx>
            <c:strRef>
              <c:f>'3.12.'!$A$19</c:f>
              <c:strCache>
                <c:ptCount val="1"/>
                <c:pt idx="0">
                  <c:v>Solar</c:v>
                </c:pt>
              </c:strCache>
            </c:strRef>
          </c:tx>
          <c:spPr>
            <a:solidFill>
              <a:srgbClr val="00B0F0"/>
            </a:solidFill>
            <a:ln>
              <a:noFill/>
            </a:ln>
            <a:effectLst/>
          </c:spPr>
          <c:invertIfNegative val="0"/>
          <c:cat>
            <c:numRef>
              <c:f>'3.12.'!$B$8:$D$8</c:f>
              <c:numCache>
                <c:formatCode>General</c:formatCode>
                <c:ptCount val="3"/>
                <c:pt idx="0">
                  <c:v>2020</c:v>
                </c:pt>
                <c:pt idx="1">
                  <c:v>2021</c:v>
                </c:pt>
                <c:pt idx="2">
                  <c:v>2022</c:v>
                </c:pt>
              </c:numCache>
            </c:numRef>
          </c:cat>
          <c:val>
            <c:numRef>
              <c:f>'3.12.'!$B$9:$D$9</c:f>
              <c:numCache>
                <c:formatCode>_-* #\ ##0_-;\-* #\ ##0_-;_-* "-"??_-;_-@_-</c:formatCode>
                <c:ptCount val="3"/>
                <c:pt idx="0">
                  <c:v>83.034627389045298</c:v>
                </c:pt>
                <c:pt idx="1">
                  <c:v>190.592241957402</c:v>
                </c:pt>
                <c:pt idx="2">
                  <c:v>250.79599999999999</c:v>
                </c:pt>
              </c:numCache>
            </c:numRef>
          </c:val>
          <c:extLst>
            <c:ext xmlns:c16="http://schemas.microsoft.com/office/drawing/2014/chart" uri="{C3380CC4-5D6E-409C-BE32-E72D297353CC}">
              <c16:uniqueId val="{00000000-C753-4D46-97A4-E8EBF4380FE6}"/>
            </c:ext>
          </c:extLst>
        </c:ser>
        <c:ser>
          <c:idx val="1"/>
          <c:order val="1"/>
          <c:tx>
            <c:strRef>
              <c:f>'3.12.'!$A$20</c:f>
              <c:strCache>
                <c:ptCount val="1"/>
                <c:pt idx="0">
                  <c:v>Wind</c:v>
                </c:pt>
              </c:strCache>
            </c:strRef>
          </c:tx>
          <c:spPr>
            <a:solidFill>
              <a:srgbClr val="002060"/>
            </a:solidFill>
            <a:ln>
              <a:noFill/>
            </a:ln>
            <a:effectLst/>
          </c:spPr>
          <c:invertIfNegative val="0"/>
          <c:cat>
            <c:numRef>
              <c:f>'3.12.'!$B$8:$D$8</c:f>
              <c:numCache>
                <c:formatCode>General</c:formatCode>
                <c:ptCount val="3"/>
                <c:pt idx="0">
                  <c:v>2020</c:v>
                </c:pt>
                <c:pt idx="1">
                  <c:v>2021</c:v>
                </c:pt>
                <c:pt idx="2">
                  <c:v>2022</c:v>
                </c:pt>
              </c:numCache>
            </c:numRef>
          </c:cat>
          <c:val>
            <c:numRef>
              <c:f>'3.12.'!$B$10:$D$10</c:f>
              <c:numCache>
                <c:formatCode>_-* #\ ##0_-;\-* #\ ##0_-;_-* "-"??_-;_-@_-</c:formatCode>
                <c:ptCount val="3"/>
                <c:pt idx="0">
                  <c:v>0</c:v>
                </c:pt>
                <c:pt idx="1">
                  <c:v>0</c:v>
                </c:pt>
                <c:pt idx="2">
                  <c:v>32.743000000000002</c:v>
                </c:pt>
              </c:numCache>
            </c:numRef>
          </c:val>
          <c:extLst>
            <c:ext xmlns:c16="http://schemas.microsoft.com/office/drawing/2014/chart" uri="{C3380CC4-5D6E-409C-BE32-E72D297353CC}">
              <c16:uniqueId val="{00000001-C753-4D46-97A4-E8EBF4380FE6}"/>
            </c:ext>
          </c:extLst>
        </c:ser>
        <c:ser>
          <c:idx val="2"/>
          <c:order val="2"/>
          <c:tx>
            <c:strRef>
              <c:f>'3.12.'!$A$21</c:f>
              <c:strCache>
                <c:ptCount val="1"/>
                <c:pt idx="0">
                  <c:v>Biomass</c:v>
                </c:pt>
              </c:strCache>
            </c:strRef>
          </c:tx>
          <c:spPr>
            <a:solidFill>
              <a:srgbClr val="C5E0B4"/>
            </a:solidFill>
            <a:ln>
              <a:noFill/>
            </a:ln>
            <a:effectLst/>
          </c:spPr>
          <c:invertIfNegative val="0"/>
          <c:cat>
            <c:numRef>
              <c:f>'3.12.'!$B$8:$D$8</c:f>
              <c:numCache>
                <c:formatCode>General</c:formatCode>
                <c:ptCount val="3"/>
                <c:pt idx="0">
                  <c:v>2020</c:v>
                </c:pt>
                <c:pt idx="1">
                  <c:v>2021</c:v>
                </c:pt>
                <c:pt idx="2">
                  <c:v>2022</c:v>
                </c:pt>
              </c:numCache>
            </c:numRef>
          </c:cat>
          <c:val>
            <c:numRef>
              <c:f>'3.12.'!$B$11:$D$11</c:f>
              <c:numCache>
                <c:formatCode>_-* #\ ##0_-;\-* #\ ##0_-;_-* "-"??_-;_-@_-</c:formatCode>
                <c:ptCount val="3"/>
                <c:pt idx="0">
                  <c:v>0</c:v>
                </c:pt>
                <c:pt idx="1">
                  <c:v>6.0460802039999999</c:v>
                </c:pt>
                <c:pt idx="2">
                  <c:v>4</c:v>
                </c:pt>
              </c:numCache>
            </c:numRef>
          </c:val>
          <c:extLst>
            <c:ext xmlns:c16="http://schemas.microsoft.com/office/drawing/2014/chart" uri="{C3380CC4-5D6E-409C-BE32-E72D297353CC}">
              <c16:uniqueId val="{00000002-C753-4D46-97A4-E8EBF4380FE6}"/>
            </c:ext>
          </c:extLst>
        </c:ser>
        <c:ser>
          <c:idx val="3"/>
          <c:order val="3"/>
          <c:tx>
            <c:strRef>
              <c:f>'3.12.'!$A$22</c:f>
              <c:strCache>
                <c:ptCount val="1"/>
                <c:pt idx="0">
                  <c:v>Hydroelectric</c:v>
                </c:pt>
              </c:strCache>
            </c:strRef>
          </c:tx>
          <c:spPr>
            <a:solidFill>
              <a:srgbClr val="FFC000"/>
            </a:solidFill>
            <a:ln>
              <a:noFill/>
            </a:ln>
            <a:effectLst/>
          </c:spPr>
          <c:invertIfNegative val="0"/>
          <c:cat>
            <c:numRef>
              <c:f>'3.12.'!$B$8:$D$8</c:f>
              <c:numCache>
                <c:formatCode>General</c:formatCode>
                <c:ptCount val="3"/>
                <c:pt idx="0">
                  <c:v>2020</c:v>
                </c:pt>
                <c:pt idx="1">
                  <c:v>2021</c:v>
                </c:pt>
                <c:pt idx="2">
                  <c:v>2022</c:v>
                </c:pt>
              </c:numCache>
            </c:numRef>
          </c:cat>
          <c:val>
            <c:numRef>
              <c:f>'3.12.'!$B$12:$D$12</c:f>
              <c:numCache>
                <c:formatCode>_-* #\ ##0_-;\-* #\ ##0_-;_-* "-"??_-;_-@_-</c:formatCode>
                <c:ptCount val="3"/>
                <c:pt idx="0">
                  <c:v>0</c:v>
                </c:pt>
                <c:pt idx="1">
                  <c:v>0.97420955300000001</c:v>
                </c:pt>
                <c:pt idx="2">
                  <c:v>0</c:v>
                </c:pt>
              </c:numCache>
            </c:numRef>
          </c:val>
          <c:extLst>
            <c:ext xmlns:c16="http://schemas.microsoft.com/office/drawing/2014/chart" uri="{C3380CC4-5D6E-409C-BE32-E72D297353CC}">
              <c16:uniqueId val="{00000003-C753-4D46-97A4-E8EBF4380FE6}"/>
            </c:ext>
          </c:extLst>
        </c:ser>
        <c:ser>
          <c:idx val="4"/>
          <c:order val="4"/>
          <c:tx>
            <c:strRef>
              <c:f>'3.12.'!$A$23</c:f>
              <c:strCache>
                <c:ptCount val="1"/>
                <c:pt idx="0">
                  <c:v>Geotermic</c:v>
                </c:pt>
              </c:strCache>
            </c:strRef>
          </c:tx>
          <c:spPr>
            <a:solidFill>
              <a:srgbClr val="C00000"/>
            </a:solidFill>
            <a:ln>
              <a:noFill/>
            </a:ln>
            <a:effectLst/>
          </c:spPr>
          <c:invertIfNegative val="0"/>
          <c:cat>
            <c:numRef>
              <c:f>'3.12.'!$B$8:$D$8</c:f>
              <c:numCache>
                <c:formatCode>General</c:formatCode>
                <c:ptCount val="3"/>
                <c:pt idx="0">
                  <c:v>2020</c:v>
                </c:pt>
                <c:pt idx="1">
                  <c:v>2021</c:v>
                </c:pt>
                <c:pt idx="2">
                  <c:v>2022</c:v>
                </c:pt>
              </c:numCache>
            </c:numRef>
          </c:cat>
          <c:val>
            <c:numRef>
              <c:f>'3.12.'!$B$13:$D$13</c:f>
              <c:numCache>
                <c:formatCode>_-* #\ ##0_-;\-* #\ ##0_-;_-* "-"??_-;_-@_-</c:formatCode>
                <c:ptCount val="3"/>
                <c:pt idx="0">
                  <c:v>0</c:v>
                </c:pt>
                <c:pt idx="1">
                  <c:v>17.598172229999999</c:v>
                </c:pt>
                <c:pt idx="2">
                  <c:v>21.15</c:v>
                </c:pt>
              </c:numCache>
            </c:numRef>
          </c:val>
          <c:extLst>
            <c:ext xmlns:c16="http://schemas.microsoft.com/office/drawing/2014/chart" uri="{C3380CC4-5D6E-409C-BE32-E72D297353CC}">
              <c16:uniqueId val="{00000004-C753-4D46-97A4-E8EBF4380FE6}"/>
            </c:ext>
          </c:extLst>
        </c:ser>
        <c:dLbls>
          <c:showLegendKey val="0"/>
          <c:showVal val="0"/>
          <c:showCatName val="0"/>
          <c:showSerName val="0"/>
          <c:showPercent val="0"/>
          <c:showBubbleSize val="0"/>
        </c:dLbls>
        <c:gapWidth val="150"/>
        <c:overlap val="100"/>
        <c:axId val="1113473984"/>
        <c:axId val="1113475296"/>
      </c:barChart>
      <c:lineChart>
        <c:grouping val="standard"/>
        <c:varyColors val="0"/>
        <c:ser>
          <c:idx val="5"/>
          <c:order val="5"/>
          <c:tx>
            <c:strRef>
              <c:f>'3.12.'!$B$15:$D$15</c:f>
              <c:strCache>
                <c:ptCount val="3"/>
                <c:pt idx="0">
                  <c:v> -   </c:v>
                </c:pt>
                <c:pt idx="1">
                  <c:v>0</c:v>
                </c:pt>
                <c:pt idx="2">
                  <c:v> -   </c:v>
                </c:pt>
              </c:strCache>
            </c:strRef>
          </c:tx>
          <c:spPr>
            <a:ln w="28575" cap="rnd">
              <a:noFill/>
              <a:round/>
            </a:ln>
            <a:effectLst/>
          </c:spPr>
          <c:marker>
            <c:symbol val="none"/>
          </c:marker>
          <c:val>
            <c:numRef>
              <c:f>'3.12.'!$B$15:$D$15</c:f>
              <c:numCache>
                <c:formatCode>General</c:formatCode>
                <c:ptCount val="3"/>
                <c:pt idx="0" formatCode="_-* #\ ##0_-;\-* #\ ##0_-;_-* &quot;-&quot;??_-;_-@_-">
                  <c:v>0</c:v>
                </c:pt>
                <c:pt idx="1">
                  <c:v>0</c:v>
                </c:pt>
                <c:pt idx="2" formatCode="_-* #\ ##0_-;\-* #\ ##0_-;_-* &quot;-&quot;??_-;_-@_-">
                  <c:v>0</c:v>
                </c:pt>
              </c:numCache>
            </c:numRef>
          </c:val>
          <c:smooth val="0"/>
          <c:extLst>
            <c:ext xmlns:c16="http://schemas.microsoft.com/office/drawing/2014/chart" uri="{C3380CC4-5D6E-409C-BE32-E72D297353CC}">
              <c16:uniqueId val="{00000005-C753-4D46-97A4-E8EBF4380FE6}"/>
            </c:ext>
          </c:extLst>
        </c:ser>
        <c:dLbls>
          <c:showLegendKey val="0"/>
          <c:showVal val="0"/>
          <c:showCatName val="0"/>
          <c:showSerName val="0"/>
          <c:showPercent val="0"/>
          <c:showBubbleSize val="0"/>
        </c:dLbls>
        <c:marker val="1"/>
        <c:smooth val="0"/>
        <c:axId val="707697640"/>
        <c:axId val="707697312"/>
      </c:lineChart>
      <c:catAx>
        <c:axId val="1113473984"/>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13475296"/>
        <c:crosses val="autoZero"/>
        <c:auto val="1"/>
        <c:lblAlgn val="ctr"/>
        <c:lblOffset val="100"/>
        <c:noMultiLvlLbl val="0"/>
      </c:catAx>
      <c:valAx>
        <c:axId val="1113475296"/>
        <c:scaling>
          <c:orientation val="minMax"/>
          <c:max val="4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13473984"/>
        <c:crosses val="autoZero"/>
        <c:crossBetween val="between"/>
        <c:majorUnit val="100"/>
      </c:valAx>
      <c:valAx>
        <c:axId val="707697312"/>
        <c:scaling>
          <c:orientation val="minMax"/>
          <c:max val="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07697640"/>
        <c:crosses val="max"/>
        <c:crossBetween val="between"/>
        <c:majorUnit val="100"/>
      </c:valAx>
      <c:catAx>
        <c:axId val="707697640"/>
        <c:scaling>
          <c:orientation val="minMax"/>
        </c:scaling>
        <c:delete val="1"/>
        <c:axPos val="b"/>
        <c:majorTickMark val="out"/>
        <c:minorTickMark val="none"/>
        <c:tickLblPos val="nextTo"/>
        <c:crossAx val="707697312"/>
        <c:crosses val="autoZero"/>
        <c:auto val="1"/>
        <c:lblAlgn val="ctr"/>
        <c:lblOffset val="100"/>
        <c:noMultiLvlLbl val="0"/>
      </c:catAx>
      <c:spPr>
        <a:noFill/>
        <a:ln>
          <a:solidFill>
            <a:sysClr val="windowText" lastClr="000000"/>
          </a:solidFill>
        </a:ln>
        <a:effectLst/>
      </c:spPr>
    </c:plotArea>
    <c:legend>
      <c:legendPos val="b"/>
      <c:legendEntry>
        <c:idx val="5"/>
        <c:delete val="1"/>
      </c:legendEntry>
      <c:layout>
        <c:manualLayout>
          <c:xMode val="edge"/>
          <c:yMode val="edge"/>
          <c:x val="9.4299679206765838E-2"/>
          <c:y val="0.89409667541557303"/>
          <c:w val="0.84103027121609797"/>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0048118985127"/>
          <c:y val="0.10648148148148148"/>
          <c:w val="0.7541990376202975"/>
          <c:h val="0.68021580635753864"/>
        </c:manualLayout>
      </c:layout>
      <c:barChart>
        <c:barDir val="col"/>
        <c:grouping val="stacked"/>
        <c:varyColors val="0"/>
        <c:ser>
          <c:idx val="0"/>
          <c:order val="0"/>
          <c:tx>
            <c:strRef>
              <c:f>'3.13.'!$B$12</c:f>
              <c:strCache>
                <c:ptCount val="1"/>
                <c:pt idx="0">
                  <c:v>hibrid</c:v>
                </c:pt>
              </c:strCache>
            </c:strRef>
          </c:tx>
          <c:spPr>
            <a:solidFill>
              <a:srgbClr val="00B0F0"/>
            </a:solidFill>
            <a:ln>
              <a:noFill/>
            </a:ln>
            <a:effectLst/>
          </c:spPr>
          <c:invertIfNegative val="0"/>
          <c:cat>
            <c:numRef>
              <c:f>'3.13.'!$C$11:$M$11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'3.13.'!$C$12:$M$12</c:f>
              <c:numCache>
                <c:formatCode>#,##0</c:formatCode>
                <c:ptCount val="11"/>
                <c:pt idx="0">
                  <c:v>4371</c:v>
                </c:pt>
                <c:pt idx="1">
                  <c:v>5139</c:v>
                </c:pt>
                <c:pt idx="2">
                  <c:v>6362</c:v>
                </c:pt>
                <c:pt idx="3">
                  <c:v>8290</c:v>
                </c:pt>
                <c:pt idx="4">
                  <c:v>12411</c:v>
                </c:pt>
                <c:pt idx="5">
                  <c:v>19977</c:v>
                </c:pt>
                <c:pt idx="6">
                  <c:v>31107</c:v>
                </c:pt>
                <c:pt idx="7">
                  <c:v>46471</c:v>
                </c:pt>
                <c:pt idx="8">
                  <c:v>75910</c:v>
                </c:pt>
                <c:pt idx="9">
                  <c:v>117112</c:v>
                </c:pt>
                <c:pt idx="10">
                  <c:v>156472</c:v>
                </c:pt>
              </c:numCache>
            </c:numRef>
          </c:val>
          <c:extLst>
            <c:ext xmlns:c16="http://schemas.microsoft.com/office/drawing/2014/chart" uri="{C3380CC4-5D6E-409C-BE32-E72D297353CC}">
              <c16:uniqueId val="{00000000-E89F-4C03-B3A8-92E6EF891B8E}"/>
            </c:ext>
          </c:extLst>
        </c:ser>
        <c:ser>
          <c:idx val="1"/>
          <c:order val="1"/>
          <c:tx>
            <c:strRef>
              <c:f>'3.13.'!$B$13</c:f>
              <c:strCache>
                <c:ptCount val="1"/>
                <c:pt idx="0">
                  <c:v>elektromos </c:v>
                </c:pt>
              </c:strCache>
            </c:strRef>
          </c:tx>
          <c:spPr>
            <a:solidFill>
              <a:srgbClr val="002060"/>
            </a:solidFill>
            <a:ln>
              <a:noFill/>
            </a:ln>
            <a:effectLst/>
          </c:spPr>
          <c:invertIfNegative val="0"/>
          <c:cat>
            <c:numRef>
              <c:f>'3.13.'!$C$11:$M$11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'3.13.'!$C$13:$M$13</c:f>
              <c:numCache>
                <c:formatCode>#,##0</c:formatCode>
                <c:ptCount val="11"/>
                <c:pt idx="0">
                  <c:v>89</c:v>
                </c:pt>
                <c:pt idx="1">
                  <c:v>110</c:v>
                </c:pt>
                <c:pt idx="2">
                  <c:v>175</c:v>
                </c:pt>
                <c:pt idx="3">
                  <c:v>342</c:v>
                </c:pt>
                <c:pt idx="4">
                  <c:v>758</c:v>
                </c:pt>
                <c:pt idx="5">
                  <c:v>1996</c:v>
                </c:pt>
                <c:pt idx="6">
                  <c:v>3839</c:v>
                </c:pt>
                <c:pt idx="7">
                  <c:v>6595</c:v>
                </c:pt>
                <c:pt idx="8">
                  <c:v>11012</c:v>
                </c:pt>
                <c:pt idx="9">
                  <c:v>18823</c:v>
                </c:pt>
                <c:pt idx="10">
                  <c:v>29836</c:v>
                </c:pt>
              </c:numCache>
            </c:numRef>
          </c:val>
          <c:extLst>
            <c:ext xmlns:c16="http://schemas.microsoft.com/office/drawing/2014/chart" uri="{C3380CC4-5D6E-409C-BE32-E72D297353CC}">
              <c16:uniqueId val="{00000001-E89F-4C03-B3A8-92E6EF891B8E}"/>
            </c:ext>
          </c:extLst>
        </c:ser>
        <c:ser>
          <c:idx val="2"/>
          <c:order val="2"/>
          <c:tx>
            <c:strRef>
              <c:f>'3.13.'!$B$14</c:f>
              <c:strCache>
                <c:ptCount val="1"/>
                <c:pt idx="0">
                  <c:v>egyéb (CNG,LNG,LPG)</c:v>
                </c:pt>
              </c:strCache>
            </c:strRef>
          </c:tx>
          <c:spPr>
            <a:solidFill>
              <a:srgbClr val="DA0000"/>
            </a:solidFill>
            <a:ln>
              <a:noFill/>
            </a:ln>
            <a:effectLst/>
          </c:spPr>
          <c:invertIfNegative val="0"/>
          <c:cat>
            <c:numRef>
              <c:f>'3.13.'!$C$11:$M$11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'3.13.'!$C$14:$M$14</c:f>
              <c:numCache>
                <c:formatCode>#,##0</c:formatCode>
                <c:ptCount val="11"/>
                <c:pt idx="0">
                  <c:v>18947</c:v>
                </c:pt>
                <c:pt idx="1">
                  <c:v>23088</c:v>
                </c:pt>
                <c:pt idx="2">
                  <c:v>25436</c:v>
                </c:pt>
                <c:pt idx="3">
                  <c:v>26903</c:v>
                </c:pt>
                <c:pt idx="4">
                  <c:v>27872</c:v>
                </c:pt>
                <c:pt idx="5">
                  <c:v>28959</c:v>
                </c:pt>
                <c:pt idx="6">
                  <c:v>29724</c:v>
                </c:pt>
                <c:pt idx="7">
                  <c:v>30220</c:v>
                </c:pt>
                <c:pt idx="8">
                  <c:v>30390</c:v>
                </c:pt>
                <c:pt idx="9">
                  <c:v>30369</c:v>
                </c:pt>
                <c:pt idx="10">
                  <c:v>30406</c:v>
                </c:pt>
              </c:numCache>
            </c:numRef>
          </c:val>
          <c:extLst>
            <c:ext xmlns:c16="http://schemas.microsoft.com/office/drawing/2014/chart" uri="{C3380CC4-5D6E-409C-BE32-E72D297353CC}">
              <c16:uniqueId val="{00000002-E89F-4C03-B3A8-92E6EF891B8E}"/>
            </c:ext>
          </c:extLst>
        </c:ser>
        <c:dLbls>
          <c:showLegendKey val="0"/>
          <c:showVal val="0"/>
          <c:showCatName val="0"/>
          <c:showSerName val="0"/>
          <c:showPercent val="0"/>
          <c:showBubbleSize val="0"/>
        </c:dLbls>
        <c:gapWidth val="150"/>
        <c:overlap val="100"/>
        <c:axId val="1182780336"/>
        <c:axId val="1182780696"/>
      </c:barChart>
      <c:lineChart>
        <c:grouping val="standard"/>
        <c:varyColors val="0"/>
        <c:ser>
          <c:idx val="3"/>
          <c:order val="3"/>
          <c:spPr>
            <a:ln w="28575" cap="rnd">
              <a:solidFill>
                <a:schemeClr val="accent4"/>
              </a:solidFill>
              <a:round/>
            </a:ln>
            <a:effectLst/>
          </c:spPr>
          <c:marker>
            <c:symbol val="none"/>
          </c:marker>
          <c:val>
            <c:numRef>
              <c:f>'3.13.'!$C$18:$M$18</c:f>
              <c:numCache>
                <c:formatCode>General</c:formatCode>
                <c:ptCount val="11"/>
              </c:numCache>
            </c:numRef>
          </c:val>
          <c:smooth val="0"/>
          <c:extLst>
            <c:ext xmlns:c16="http://schemas.microsoft.com/office/drawing/2014/chart" uri="{C3380CC4-5D6E-409C-BE32-E72D297353CC}">
              <c16:uniqueId val="{00000003-E89F-4C03-B3A8-92E6EF891B8E}"/>
            </c:ext>
          </c:extLst>
        </c:ser>
        <c:dLbls>
          <c:showLegendKey val="0"/>
          <c:showVal val="0"/>
          <c:showCatName val="0"/>
          <c:showSerName val="0"/>
          <c:showPercent val="0"/>
          <c:showBubbleSize val="0"/>
        </c:dLbls>
        <c:marker val="1"/>
        <c:smooth val="0"/>
        <c:axId val="1132308704"/>
        <c:axId val="1132307984"/>
      </c:lineChart>
      <c:catAx>
        <c:axId val="1182780336"/>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82780696"/>
        <c:crosses val="autoZero"/>
        <c:auto val="1"/>
        <c:lblAlgn val="ctr"/>
        <c:lblOffset val="100"/>
        <c:noMultiLvlLbl val="0"/>
      </c:catAx>
      <c:valAx>
        <c:axId val="1182780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82780336"/>
        <c:crosses val="autoZero"/>
        <c:crossBetween val="between"/>
      </c:valAx>
      <c:valAx>
        <c:axId val="1132307984"/>
        <c:scaling>
          <c:orientation val="minMax"/>
          <c:max val="2500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32308704"/>
        <c:crosses val="max"/>
        <c:crossBetween val="between"/>
      </c:valAx>
      <c:catAx>
        <c:axId val="1132308704"/>
        <c:scaling>
          <c:orientation val="minMax"/>
        </c:scaling>
        <c:delete val="1"/>
        <c:axPos val="b"/>
        <c:majorTickMark val="out"/>
        <c:minorTickMark val="none"/>
        <c:tickLblPos val="nextTo"/>
        <c:crossAx val="1132307984"/>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0048118985127"/>
          <c:y val="0.10648148148148148"/>
          <c:w val="0.7541990376202975"/>
          <c:h val="0.68021580635753864"/>
        </c:manualLayout>
      </c:layout>
      <c:barChart>
        <c:barDir val="col"/>
        <c:grouping val="stacked"/>
        <c:varyColors val="0"/>
        <c:ser>
          <c:idx val="0"/>
          <c:order val="0"/>
          <c:tx>
            <c:strRef>
              <c:f>'3.13.'!$A$12</c:f>
              <c:strCache>
                <c:ptCount val="1"/>
                <c:pt idx="0">
                  <c:v>hybrid</c:v>
                </c:pt>
              </c:strCache>
            </c:strRef>
          </c:tx>
          <c:spPr>
            <a:solidFill>
              <a:srgbClr val="00B0F0"/>
            </a:solidFill>
            <a:ln>
              <a:noFill/>
            </a:ln>
            <a:effectLst/>
          </c:spPr>
          <c:invertIfNegative val="0"/>
          <c:cat>
            <c:numRef>
              <c:f>'3.13.'!$C$11:$M$11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'3.13.'!$C$12:$M$12</c:f>
              <c:numCache>
                <c:formatCode>#,##0</c:formatCode>
                <c:ptCount val="11"/>
                <c:pt idx="0">
                  <c:v>4371</c:v>
                </c:pt>
                <c:pt idx="1">
                  <c:v>5139</c:v>
                </c:pt>
                <c:pt idx="2">
                  <c:v>6362</c:v>
                </c:pt>
                <c:pt idx="3">
                  <c:v>8290</c:v>
                </c:pt>
                <c:pt idx="4">
                  <c:v>12411</c:v>
                </c:pt>
                <c:pt idx="5">
                  <c:v>19977</c:v>
                </c:pt>
                <c:pt idx="6">
                  <c:v>31107</c:v>
                </c:pt>
                <c:pt idx="7">
                  <c:v>46471</c:v>
                </c:pt>
                <c:pt idx="8">
                  <c:v>75910</c:v>
                </c:pt>
                <c:pt idx="9">
                  <c:v>117112</c:v>
                </c:pt>
                <c:pt idx="10">
                  <c:v>156472</c:v>
                </c:pt>
              </c:numCache>
            </c:numRef>
          </c:val>
          <c:extLst>
            <c:ext xmlns:c16="http://schemas.microsoft.com/office/drawing/2014/chart" uri="{C3380CC4-5D6E-409C-BE32-E72D297353CC}">
              <c16:uniqueId val="{00000000-52C7-4ED1-A4E4-0AECAE8E3047}"/>
            </c:ext>
          </c:extLst>
        </c:ser>
        <c:ser>
          <c:idx val="1"/>
          <c:order val="1"/>
          <c:tx>
            <c:strRef>
              <c:f>'3.13.'!$A$13</c:f>
              <c:strCache>
                <c:ptCount val="1"/>
                <c:pt idx="0">
                  <c:v>electric </c:v>
                </c:pt>
              </c:strCache>
            </c:strRef>
          </c:tx>
          <c:spPr>
            <a:solidFill>
              <a:srgbClr val="002060"/>
            </a:solidFill>
            <a:ln>
              <a:noFill/>
            </a:ln>
            <a:effectLst/>
          </c:spPr>
          <c:invertIfNegative val="0"/>
          <c:cat>
            <c:numRef>
              <c:f>'3.13.'!$C$11:$M$11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'3.13.'!$C$13:$M$13</c:f>
              <c:numCache>
                <c:formatCode>#,##0</c:formatCode>
                <c:ptCount val="11"/>
                <c:pt idx="0">
                  <c:v>89</c:v>
                </c:pt>
                <c:pt idx="1">
                  <c:v>110</c:v>
                </c:pt>
                <c:pt idx="2">
                  <c:v>175</c:v>
                </c:pt>
                <c:pt idx="3">
                  <c:v>342</c:v>
                </c:pt>
                <c:pt idx="4">
                  <c:v>758</c:v>
                </c:pt>
                <c:pt idx="5">
                  <c:v>1996</c:v>
                </c:pt>
                <c:pt idx="6">
                  <c:v>3839</c:v>
                </c:pt>
                <c:pt idx="7">
                  <c:v>6595</c:v>
                </c:pt>
                <c:pt idx="8">
                  <c:v>11012</c:v>
                </c:pt>
                <c:pt idx="9">
                  <c:v>18823</c:v>
                </c:pt>
                <c:pt idx="10">
                  <c:v>29836</c:v>
                </c:pt>
              </c:numCache>
            </c:numRef>
          </c:val>
          <c:extLst>
            <c:ext xmlns:c16="http://schemas.microsoft.com/office/drawing/2014/chart" uri="{C3380CC4-5D6E-409C-BE32-E72D297353CC}">
              <c16:uniqueId val="{00000001-52C7-4ED1-A4E4-0AECAE8E3047}"/>
            </c:ext>
          </c:extLst>
        </c:ser>
        <c:ser>
          <c:idx val="2"/>
          <c:order val="2"/>
          <c:tx>
            <c:strRef>
              <c:f>'3.13.'!$A$14</c:f>
              <c:strCache>
                <c:ptCount val="1"/>
                <c:pt idx="0">
                  <c:v>other (CNG,LNG,LPG)</c:v>
                </c:pt>
              </c:strCache>
            </c:strRef>
          </c:tx>
          <c:spPr>
            <a:solidFill>
              <a:srgbClr val="DA0000"/>
            </a:solidFill>
            <a:ln>
              <a:noFill/>
            </a:ln>
            <a:effectLst/>
          </c:spPr>
          <c:invertIfNegative val="0"/>
          <c:cat>
            <c:numRef>
              <c:f>'3.13.'!$C$11:$M$11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'3.13.'!$C$14:$M$14</c:f>
              <c:numCache>
                <c:formatCode>#,##0</c:formatCode>
                <c:ptCount val="11"/>
                <c:pt idx="0">
                  <c:v>18947</c:v>
                </c:pt>
                <c:pt idx="1">
                  <c:v>23088</c:v>
                </c:pt>
                <c:pt idx="2">
                  <c:v>25436</c:v>
                </c:pt>
                <c:pt idx="3">
                  <c:v>26903</c:v>
                </c:pt>
                <c:pt idx="4">
                  <c:v>27872</c:v>
                </c:pt>
                <c:pt idx="5">
                  <c:v>28959</c:v>
                </c:pt>
                <c:pt idx="6">
                  <c:v>29724</c:v>
                </c:pt>
                <c:pt idx="7">
                  <c:v>30220</c:v>
                </c:pt>
                <c:pt idx="8">
                  <c:v>30390</c:v>
                </c:pt>
                <c:pt idx="9">
                  <c:v>30369</c:v>
                </c:pt>
                <c:pt idx="10">
                  <c:v>30406</c:v>
                </c:pt>
              </c:numCache>
            </c:numRef>
          </c:val>
          <c:extLst>
            <c:ext xmlns:c16="http://schemas.microsoft.com/office/drawing/2014/chart" uri="{C3380CC4-5D6E-409C-BE32-E72D297353CC}">
              <c16:uniqueId val="{00000002-52C7-4ED1-A4E4-0AECAE8E3047}"/>
            </c:ext>
          </c:extLst>
        </c:ser>
        <c:dLbls>
          <c:showLegendKey val="0"/>
          <c:showVal val="0"/>
          <c:showCatName val="0"/>
          <c:showSerName val="0"/>
          <c:showPercent val="0"/>
          <c:showBubbleSize val="0"/>
        </c:dLbls>
        <c:gapWidth val="150"/>
        <c:overlap val="100"/>
        <c:axId val="1182780336"/>
        <c:axId val="1182780696"/>
      </c:barChart>
      <c:lineChart>
        <c:grouping val="standard"/>
        <c:varyColors val="0"/>
        <c:ser>
          <c:idx val="3"/>
          <c:order val="3"/>
          <c:spPr>
            <a:ln w="28575" cap="rnd">
              <a:solidFill>
                <a:schemeClr val="accent4"/>
              </a:solidFill>
              <a:round/>
            </a:ln>
            <a:effectLst/>
          </c:spPr>
          <c:marker>
            <c:symbol val="none"/>
          </c:marker>
          <c:val>
            <c:numRef>
              <c:f>'3.13.'!$C$18:$M$18</c:f>
              <c:numCache>
                <c:formatCode>General</c:formatCode>
                <c:ptCount val="11"/>
              </c:numCache>
            </c:numRef>
          </c:val>
          <c:smooth val="0"/>
          <c:extLst>
            <c:ext xmlns:c16="http://schemas.microsoft.com/office/drawing/2014/chart" uri="{C3380CC4-5D6E-409C-BE32-E72D297353CC}">
              <c16:uniqueId val="{00000003-52C7-4ED1-A4E4-0AECAE8E3047}"/>
            </c:ext>
          </c:extLst>
        </c:ser>
        <c:dLbls>
          <c:showLegendKey val="0"/>
          <c:showVal val="0"/>
          <c:showCatName val="0"/>
          <c:showSerName val="0"/>
          <c:showPercent val="0"/>
          <c:showBubbleSize val="0"/>
        </c:dLbls>
        <c:marker val="1"/>
        <c:smooth val="0"/>
        <c:axId val="1132308704"/>
        <c:axId val="1132307984"/>
      </c:lineChart>
      <c:catAx>
        <c:axId val="1182780336"/>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82780696"/>
        <c:crosses val="autoZero"/>
        <c:auto val="1"/>
        <c:lblAlgn val="ctr"/>
        <c:lblOffset val="100"/>
        <c:noMultiLvlLbl val="0"/>
      </c:catAx>
      <c:valAx>
        <c:axId val="118278069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82780336"/>
        <c:crosses val="autoZero"/>
        <c:crossBetween val="between"/>
      </c:valAx>
      <c:valAx>
        <c:axId val="1132307984"/>
        <c:scaling>
          <c:orientation val="minMax"/>
          <c:max val="2500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32308704"/>
        <c:crosses val="max"/>
        <c:crossBetween val="between"/>
      </c:valAx>
      <c:catAx>
        <c:axId val="1132308704"/>
        <c:scaling>
          <c:orientation val="minMax"/>
        </c:scaling>
        <c:delete val="1"/>
        <c:axPos val="b"/>
        <c:majorTickMark val="out"/>
        <c:minorTickMark val="none"/>
        <c:tickLblPos val="nextTo"/>
        <c:crossAx val="1132307984"/>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7.8703703703703706E-2"/>
          <c:w val="0.82318525809273846"/>
          <c:h val="0.70240193934091566"/>
        </c:manualLayout>
      </c:layout>
      <c:barChart>
        <c:barDir val="col"/>
        <c:grouping val="stacked"/>
        <c:varyColors val="0"/>
        <c:ser>
          <c:idx val="0"/>
          <c:order val="0"/>
          <c:tx>
            <c:strRef>
              <c:f>'3.14.'!$B$13</c:f>
              <c:strCache>
                <c:ptCount val="1"/>
                <c:pt idx="0">
                  <c:v>elektromos</c:v>
                </c:pt>
              </c:strCache>
            </c:strRef>
          </c:tx>
          <c:spPr>
            <a:solidFill>
              <a:srgbClr val="00B0F0"/>
            </a:solidFill>
            <a:ln>
              <a:noFill/>
            </a:ln>
            <a:effectLst/>
          </c:spPr>
          <c:invertIfNegative val="0"/>
          <c:cat>
            <c:numRef>
              <c:f>'3.14.'!$A$23:$A$26</c:f>
              <c:numCache>
                <c:formatCode>General</c:formatCode>
                <c:ptCount val="4"/>
                <c:pt idx="0">
                  <c:v>2019</c:v>
                </c:pt>
                <c:pt idx="1">
                  <c:v>2020</c:v>
                </c:pt>
                <c:pt idx="2">
                  <c:v>2021</c:v>
                </c:pt>
                <c:pt idx="3">
                  <c:v>2022</c:v>
                </c:pt>
              </c:numCache>
            </c:numRef>
          </c:cat>
          <c:val>
            <c:numRef>
              <c:f>'3.14.'!$B$23:$B$26</c:f>
              <c:numCache>
                <c:formatCode>General</c:formatCode>
                <c:ptCount val="4"/>
                <c:pt idx="0">
                  <c:v>355</c:v>
                </c:pt>
                <c:pt idx="1">
                  <c:v>471</c:v>
                </c:pt>
                <c:pt idx="2">
                  <c:v>578</c:v>
                </c:pt>
                <c:pt idx="3">
                  <c:v>701</c:v>
                </c:pt>
              </c:numCache>
            </c:numRef>
          </c:val>
          <c:extLst>
            <c:ext xmlns:c16="http://schemas.microsoft.com/office/drawing/2014/chart" uri="{C3380CC4-5D6E-409C-BE32-E72D297353CC}">
              <c16:uniqueId val="{00000000-FDDB-4240-B4BB-53516D1F5D35}"/>
            </c:ext>
          </c:extLst>
        </c:ser>
        <c:ser>
          <c:idx val="1"/>
          <c:order val="1"/>
          <c:tx>
            <c:strRef>
              <c:f>'3.14.'!$C$13</c:f>
              <c:strCache>
                <c:ptCount val="1"/>
                <c:pt idx="0">
                  <c:v>hibrid</c:v>
                </c:pt>
              </c:strCache>
            </c:strRef>
          </c:tx>
          <c:spPr>
            <a:solidFill>
              <a:srgbClr val="DA0000"/>
            </a:solidFill>
            <a:ln>
              <a:noFill/>
            </a:ln>
            <a:effectLst/>
          </c:spPr>
          <c:invertIfNegative val="0"/>
          <c:cat>
            <c:numRef>
              <c:f>'3.14.'!$A$23:$A$26</c:f>
              <c:numCache>
                <c:formatCode>General</c:formatCode>
                <c:ptCount val="4"/>
                <c:pt idx="0">
                  <c:v>2019</c:v>
                </c:pt>
                <c:pt idx="1">
                  <c:v>2020</c:v>
                </c:pt>
                <c:pt idx="2">
                  <c:v>2021</c:v>
                </c:pt>
                <c:pt idx="3">
                  <c:v>2022</c:v>
                </c:pt>
              </c:numCache>
            </c:numRef>
          </c:cat>
          <c:val>
            <c:numRef>
              <c:f>'3.14.'!$C$23:$C$26</c:f>
              <c:numCache>
                <c:formatCode>General</c:formatCode>
                <c:ptCount val="4"/>
                <c:pt idx="0">
                  <c:v>0</c:v>
                </c:pt>
                <c:pt idx="1">
                  <c:v>0</c:v>
                </c:pt>
                <c:pt idx="2">
                  <c:v>21</c:v>
                </c:pt>
                <c:pt idx="3">
                  <c:v>51</c:v>
                </c:pt>
              </c:numCache>
            </c:numRef>
          </c:val>
          <c:extLst>
            <c:ext xmlns:c16="http://schemas.microsoft.com/office/drawing/2014/chart" uri="{C3380CC4-5D6E-409C-BE32-E72D297353CC}">
              <c16:uniqueId val="{00000001-FDDB-4240-B4BB-53516D1F5D35}"/>
            </c:ext>
          </c:extLst>
        </c:ser>
        <c:ser>
          <c:idx val="3"/>
          <c:order val="2"/>
          <c:tx>
            <c:strRef>
              <c:f>'3.14.'!$E$13</c:f>
              <c:strCache>
                <c:ptCount val="1"/>
                <c:pt idx="0">
                  <c:v>CNG</c:v>
                </c:pt>
              </c:strCache>
            </c:strRef>
          </c:tx>
          <c:spPr>
            <a:solidFill>
              <a:srgbClr val="002060"/>
            </a:solidFill>
            <a:ln>
              <a:noFill/>
            </a:ln>
            <a:effectLst/>
          </c:spPr>
          <c:invertIfNegative val="0"/>
          <c:cat>
            <c:numRef>
              <c:f>'3.14.'!$A$23:$A$26</c:f>
              <c:numCache>
                <c:formatCode>General</c:formatCode>
                <c:ptCount val="4"/>
                <c:pt idx="0">
                  <c:v>2019</c:v>
                </c:pt>
                <c:pt idx="1">
                  <c:v>2020</c:v>
                </c:pt>
                <c:pt idx="2">
                  <c:v>2021</c:v>
                </c:pt>
                <c:pt idx="3">
                  <c:v>2022</c:v>
                </c:pt>
              </c:numCache>
            </c:numRef>
          </c:cat>
          <c:val>
            <c:numRef>
              <c:f>'3.14.'!$E$23:$E$26</c:f>
              <c:numCache>
                <c:formatCode>General</c:formatCode>
                <c:ptCount val="4"/>
                <c:pt idx="0">
                  <c:v>620</c:v>
                </c:pt>
                <c:pt idx="1">
                  <c:v>630</c:v>
                </c:pt>
                <c:pt idx="2">
                  <c:v>630</c:v>
                </c:pt>
                <c:pt idx="3">
                  <c:v>630</c:v>
                </c:pt>
              </c:numCache>
            </c:numRef>
          </c:val>
          <c:extLst>
            <c:ext xmlns:c16="http://schemas.microsoft.com/office/drawing/2014/chart" uri="{C3380CC4-5D6E-409C-BE32-E72D297353CC}">
              <c16:uniqueId val="{00000003-FDDB-4240-B4BB-53516D1F5D35}"/>
            </c:ext>
          </c:extLst>
        </c:ser>
        <c:dLbls>
          <c:showLegendKey val="0"/>
          <c:showVal val="0"/>
          <c:showCatName val="0"/>
          <c:showSerName val="0"/>
          <c:showPercent val="0"/>
          <c:showBubbleSize val="0"/>
        </c:dLbls>
        <c:gapWidth val="150"/>
        <c:overlap val="100"/>
        <c:axId val="735845040"/>
        <c:axId val="735847008"/>
      </c:barChart>
      <c:lineChart>
        <c:grouping val="standard"/>
        <c:varyColors val="0"/>
        <c:ser>
          <c:idx val="4"/>
          <c:order val="3"/>
          <c:spPr>
            <a:ln w="28575" cap="rnd">
              <a:noFill/>
              <a:round/>
            </a:ln>
            <a:effectLst/>
          </c:spPr>
          <c:marker>
            <c:symbol val="none"/>
          </c:marker>
          <c:val>
            <c:numRef>
              <c:f>'3.14.'!$F$23:$F$26</c:f>
              <c:numCache>
                <c:formatCode>General</c:formatCode>
                <c:ptCount val="4"/>
                <c:pt idx="0">
                  <c:v>355</c:v>
                </c:pt>
                <c:pt idx="1">
                  <c:v>471</c:v>
                </c:pt>
                <c:pt idx="2">
                  <c:v>578</c:v>
                </c:pt>
                <c:pt idx="3">
                  <c:v>701</c:v>
                </c:pt>
              </c:numCache>
            </c:numRef>
          </c:val>
          <c:smooth val="0"/>
          <c:extLst>
            <c:ext xmlns:c16="http://schemas.microsoft.com/office/drawing/2014/chart" uri="{C3380CC4-5D6E-409C-BE32-E72D297353CC}">
              <c16:uniqueId val="{00000004-FDDB-4240-B4BB-53516D1F5D35}"/>
            </c:ext>
          </c:extLst>
        </c:ser>
        <c:dLbls>
          <c:showLegendKey val="0"/>
          <c:showVal val="0"/>
          <c:showCatName val="0"/>
          <c:showSerName val="0"/>
          <c:showPercent val="0"/>
          <c:showBubbleSize val="0"/>
        </c:dLbls>
        <c:marker val="1"/>
        <c:smooth val="0"/>
        <c:axId val="485936736"/>
        <c:axId val="485937392"/>
      </c:lineChart>
      <c:catAx>
        <c:axId val="735845040"/>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35847008"/>
        <c:crosses val="autoZero"/>
        <c:auto val="1"/>
        <c:lblAlgn val="ctr"/>
        <c:lblOffset val="100"/>
        <c:noMultiLvlLbl val="0"/>
      </c:catAx>
      <c:valAx>
        <c:axId val="73584700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35845040"/>
        <c:crosses val="autoZero"/>
        <c:crossBetween val="between"/>
        <c:minorUnit val="100"/>
      </c:valAx>
      <c:valAx>
        <c:axId val="485937392"/>
        <c:scaling>
          <c:orientation val="minMax"/>
          <c:max val="16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85936736"/>
        <c:crosses val="max"/>
        <c:crossBetween val="between"/>
      </c:valAx>
      <c:catAx>
        <c:axId val="485936736"/>
        <c:scaling>
          <c:orientation val="minMax"/>
        </c:scaling>
        <c:delete val="1"/>
        <c:axPos val="b"/>
        <c:majorTickMark val="out"/>
        <c:minorTickMark val="none"/>
        <c:tickLblPos val="nextTo"/>
        <c:crossAx val="485937392"/>
        <c:crosses val="autoZero"/>
        <c:auto val="1"/>
        <c:lblAlgn val="ctr"/>
        <c:lblOffset val="100"/>
        <c:noMultiLvlLbl val="0"/>
      </c:catAx>
      <c:spPr>
        <a:noFill/>
        <a:ln>
          <a:noFill/>
        </a:ln>
        <a:effectLst/>
      </c:spPr>
    </c:plotArea>
    <c:legend>
      <c:legendPos val="b"/>
      <c:legendEntry>
        <c:idx val="3"/>
        <c:delete val="1"/>
      </c:legendEntry>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7.8703703703703706E-2"/>
          <c:w val="0.82318525809273846"/>
          <c:h val="0.70240193934091566"/>
        </c:manualLayout>
      </c:layout>
      <c:barChart>
        <c:barDir val="col"/>
        <c:grouping val="stacked"/>
        <c:varyColors val="0"/>
        <c:ser>
          <c:idx val="0"/>
          <c:order val="0"/>
          <c:tx>
            <c:strRef>
              <c:f>'3.14.'!$B$12</c:f>
              <c:strCache>
                <c:ptCount val="1"/>
                <c:pt idx="0">
                  <c:v>electric</c:v>
                </c:pt>
              </c:strCache>
            </c:strRef>
          </c:tx>
          <c:spPr>
            <a:solidFill>
              <a:srgbClr val="00B0F0"/>
            </a:solidFill>
            <a:ln>
              <a:noFill/>
            </a:ln>
            <a:effectLst/>
          </c:spPr>
          <c:invertIfNegative val="0"/>
          <c:cat>
            <c:numRef>
              <c:f>'3.14.'!$A$23:$A$26</c:f>
              <c:numCache>
                <c:formatCode>General</c:formatCode>
                <c:ptCount val="4"/>
                <c:pt idx="0">
                  <c:v>2019</c:v>
                </c:pt>
                <c:pt idx="1">
                  <c:v>2020</c:v>
                </c:pt>
                <c:pt idx="2">
                  <c:v>2021</c:v>
                </c:pt>
                <c:pt idx="3">
                  <c:v>2022</c:v>
                </c:pt>
              </c:numCache>
            </c:numRef>
          </c:cat>
          <c:val>
            <c:numRef>
              <c:f>'3.14.'!$B$23:$B$26</c:f>
              <c:numCache>
                <c:formatCode>General</c:formatCode>
                <c:ptCount val="4"/>
                <c:pt idx="0">
                  <c:v>355</c:v>
                </c:pt>
                <c:pt idx="1">
                  <c:v>471</c:v>
                </c:pt>
                <c:pt idx="2">
                  <c:v>578</c:v>
                </c:pt>
                <c:pt idx="3">
                  <c:v>701</c:v>
                </c:pt>
              </c:numCache>
            </c:numRef>
          </c:val>
          <c:extLst>
            <c:ext xmlns:c16="http://schemas.microsoft.com/office/drawing/2014/chart" uri="{C3380CC4-5D6E-409C-BE32-E72D297353CC}">
              <c16:uniqueId val="{00000000-251B-4984-9E09-8AB7A38F8F58}"/>
            </c:ext>
          </c:extLst>
        </c:ser>
        <c:ser>
          <c:idx val="1"/>
          <c:order val="1"/>
          <c:tx>
            <c:strRef>
              <c:f>'3.14.'!$C$12</c:f>
              <c:strCache>
                <c:ptCount val="1"/>
                <c:pt idx="0">
                  <c:v>hybrid</c:v>
                </c:pt>
              </c:strCache>
            </c:strRef>
          </c:tx>
          <c:spPr>
            <a:solidFill>
              <a:srgbClr val="DA0000"/>
            </a:solidFill>
            <a:ln>
              <a:noFill/>
            </a:ln>
            <a:effectLst/>
          </c:spPr>
          <c:invertIfNegative val="0"/>
          <c:cat>
            <c:numRef>
              <c:f>'3.14.'!$A$23:$A$26</c:f>
              <c:numCache>
                <c:formatCode>General</c:formatCode>
                <c:ptCount val="4"/>
                <c:pt idx="0">
                  <c:v>2019</c:v>
                </c:pt>
                <c:pt idx="1">
                  <c:v>2020</c:v>
                </c:pt>
                <c:pt idx="2">
                  <c:v>2021</c:v>
                </c:pt>
                <c:pt idx="3">
                  <c:v>2022</c:v>
                </c:pt>
              </c:numCache>
            </c:numRef>
          </c:cat>
          <c:val>
            <c:numRef>
              <c:f>'3.14.'!$C$23:$C$26</c:f>
              <c:numCache>
                <c:formatCode>General</c:formatCode>
                <c:ptCount val="4"/>
                <c:pt idx="0">
                  <c:v>0</c:v>
                </c:pt>
                <c:pt idx="1">
                  <c:v>0</c:v>
                </c:pt>
                <c:pt idx="2">
                  <c:v>21</c:v>
                </c:pt>
                <c:pt idx="3">
                  <c:v>51</c:v>
                </c:pt>
              </c:numCache>
            </c:numRef>
          </c:val>
          <c:extLst>
            <c:ext xmlns:c16="http://schemas.microsoft.com/office/drawing/2014/chart" uri="{C3380CC4-5D6E-409C-BE32-E72D297353CC}">
              <c16:uniqueId val="{00000001-251B-4984-9E09-8AB7A38F8F58}"/>
            </c:ext>
          </c:extLst>
        </c:ser>
        <c:ser>
          <c:idx val="3"/>
          <c:order val="2"/>
          <c:tx>
            <c:strRef>
              <c:f>'3.14.'!$E$12</c:f>
              <c:strCache>
                <c:ptCount val="1"/>
                <c:pt idx="0">
                  <c:v>CNG</c:v>
                </c:pt>
              </c:strCache>
            </c:strRef>
          </c:tx>
          <c:spPr>
            <a:solidFill>
              <a:srgbClr val="002060"/>
            </a:solidFill>
            <a:ln>
              <a:noFill/>
            </a:ln>
            <a:effectLst/>
          </c:spPr>
          <c:invertIfNegative val="0"/>
          <c:cat>
            <c:numRef>
              <c:f>'3.14.'!$A$23:$A$26</c:f>
              <c:numCache>
                <c:formatCode>General</c:formatCode>
                <c:ptCount val="4"/>
                <c:pt idx="0">
                  <c:v>2019</c:v>
                </c:pt>
                <c:pt idx="1">
                  <c:v>2020</c:v>
                </c:pt>
                <c:pt idx="2">
                  <c:v>2021</c:v>
                </c:pt>
                <c:pt idx="3">
                  <c:v>2022</c:v>
                </c:pt>
              </c:numCache>
            </c:numRef>
          </c:cat>
          <c:val>
            <c:numRef>
              <c:f>'3.14.'!$E$23:$E$26</c:f>
              <c:numCache>
                <c:formatCode>General</c:formatCode>
                <c:ptCount val="4"/>
                <c:pt idx="0">
                  <c:v>620</c:v>
                </c:pt>
                <c:pt idx="1">
                  <c:v>630</c:v>
                </c:pt>
                <c:pt idx="2">
                  <c:v>630</c:v>
                </c:pt>
                <c:pt idx="3">
                  <c:v>630</c:v>
                </c:pt>
              </c:numCache>
            </c:numRef>
          </c:val>
          <c:extLst>
            <c:ext xmlns:c16="http://schemas.microsoft.com/office/drawing/2014/chart" uri="{C3380CC4-5D6E-409C-BE32-E72D297353CC}">
              <c16:uniqueId val="{00000002-251B-4984-9E09-8AB7A38F8F58}"/>
            </c:ext>
          </c:extLst>
        </c:ser>
        <c:dLbls>
          <c:showLegendKey val="0"/>
          <c:showVal val="0"/>
          <c:showCatName val="0"/>
          <c:showSerName val="0"/>
          <c:showPercent val="0"/>
          <c:showBubbleSize val="0"/>
        </c:dLbls>
        <c:gapWidth val="150"/>
        <c:overlap val="100"/>
        <c:axId val="735845040"/>
        <c:axId val="735847008"/>
      </c:barChart>
      <c:lineChart>
        <c:grouping val="standard"/>
        <c:varyColors val="0"/>
        <c:ser>
          <c:idx val="4"/>
          <c:order val="3"/>
          <c:spPr>
            <a:ln w="28575" cap="rnd">
              <a:noFill/>
              <a:round/>
            </a:ln>
            <a:effectLst/>
          </c:spPr>
          <c:marker>
            <c:symbol val="none"/>
          </c:marker>
          <c:val>
            <c:numRef>
              <c:f>'3.14.'!$F$23:$F$26</c:f>
              <c:numCache>
                <c:formatCode>General</c:formatCode>
                <c:ptCount val="4"/>
                <c:pt idx="0">
                  <c:v>355</c:v>
                </c:pt>
                <c:pt idx="1">
                  <c:v>471</c:v>
                </c:pt>
                <c:pt idx="2">
                  <c:v>578</c:v>
                </c:pt>
                <c:pt idx="3">
                  <c:v>701</c:v>
                </c:pt>
              </c:numCache>
            </c:numRef>
          </c:val>
          <c:smooth val="0"/>
          <c:extLst>
            <c:ext xmlns:c16="http://schemas.microsoft.com/office/drawing/2014/chart" uri="{C3380CC4-5D6E-409C-BE32-E72D297353CC}">
              <c16:uniqueId val="{00000003-251B-4984-9E09-8AB7A38F8F58}"/>
            </c:ext>
          </c:extLst>
        </c:ser>
        <c:dLbls>
          <c:showLegendKey val="0"/>
          <c:showVal val="0"/>
          <c:showCatName val="0"/>
          <c:showSerName val="0"/>
          <c:showPercent val="0"/>
          <c:showBubbleSize val="0"/>
        </c:dLbls>
        <c:marker val="1"/>
        <c:smooth val="0"/>
        <c:axId val="485936736"/>
        <c:axId val="485937392"/>
      </c:lineChart>
      <c:catAx>
        <c:axId val="735845040"/>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35847008"/>
        <c:crosses val="autoZero"/>
        <c:auto val="1"/>
        <c:lblAlgn val="ctr"/>
        <c:lblOffset val="100"/>
        <c:noMultiLvlLbl val="0"/>
      </c:catAx>
      <c:valAx>
        <c:axId val="73584700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35845040"/>
        <c:crosses val="autoZero"/>
        <c:crossBetween val="between"/>
        <c:minorUnit val="100"/>
      </c:valAx>
      <c:valAx>
        <c:axId val="485937392"/>
        <c:scaling>
          <c:orientation val="minMax"/>
          <c:max val="16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85936736"/>
        <c:crosses val="max"/>
        <c:crossBetween val="between"/>
      </c:valAx>
      <c:catAx>
        <c:axId val="485936736"/>
        <c:scaling>
          <c:orientation val="minMax"/>
        </c:scaling>
        <c:delete val="1"/>
        <c:axPos val="b"/>
        <c:majorTickMark val="out"/>
        <c:minorTickMark val="none"/>
        <c:tickLblPos val="nextTo"/>
        <c:crossAx val="485937392"/>
        <c:crosses val="autoZero"/>
        <c:auto val="1"/>
        <c:lblAlgn val="ctr"/>
        <c:lblOffset val="100"/>
        <c:noMultiLvlLbl val="0"/>
      </c:catAx>
      <c:spPr>
        <a:noFill/>
        <a:ln>
          <a:noFill/>
        </a:ln>
        <a:effectLst/>
      </c:spPr>
    </c:plotArea>
    <c:legend>
      <c:legendPos val="b"/>
      <c:legendEntry>
        <c:idx val="3"/>
        <c:delete val="1"/>
      </c:legendEntry>
      <c:overlay val="0"/>
      <c:spPr>
        <a:noFill/>
        <a:ln>
          <a:solidFill>
            <a:sysClr val="windowText" lastClr="000000"/>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8468452313026"/>
          <c:y val="0.10648148148148148"/>
          <c:w val="0.7236758448672177"/>
          <c:h val="0.68021580635753864"/>
        </c:manualLayout>
      </c:layout>
      <c:barChart>
        <c:barDir val="col"/>
        <c:grouping val="clustered"/>
        <c:varyColors val="0"/>
        <c:ser>
          <c:idx val="0"/>
          <c:order val="0"/>
          <c:tx>
            <c:strRef>
              <c:f>'3.15.'!$B$7</c:f>
              <c:strCache>
                <c:ptCount val="1"/>
                <c:pt idx="0">
                  <c:v>volumen</c:v>
                </c:pt>
              </c:strCache>
            </c:strRef>
          </c:tx>
          <c:spPr>
            <a:solidFill>
              <a:srgbClr val="00B0F0"/>
            </a:solidFill>
            <a:ln>
              <a:noFill/>
            </a:ln>
            <a:effectLst/>
          </c:spPr>
          <c:invertIfNegative val="0"/>
          <c:cat>
            <c:numRef>
              <c:f>'3.15.'!$C$6:$E$6</c:f>
              <c:numCache>
                <c:formatCode>General</c:formatCode>
                <c:ptCount val="3"/>
                <c:pt idx="0">
                  <c:v>2020</c:v>
                </c:pt>
                <c:pt idx="1">
                  <c:v>2021</c:v>
                </c:pt>
                <c:pt idx="2">
                  <c:v>2022</c:v>
                </c:pt>
              </c:numCache>
            </c:numRef>
          </c:cat>
          <c:val>
            <c:numRef>
              <c:f>'3.15.'!$C$7:$E$7</c:f>
              <c:numCache>
                <c:formatCode>_-* #\ ##0_-;\-* #\ ##0_-;_-* "-"??_-;_-@_-</c:formatCode>
                <c:ptCount val="3"/>
                <c:pt idx="0">
                  <c:v>0</c:v>
                </c:pt>
                <c:pt idx="1">
                  <c:v>2975.5</c:v>
                </c:pt>
                <c:pt idx="2">
                  <c:v>11184.121999999999</c:v>
                </c:pt>
              </c:numCache>
            </c:numRef>
          </c:val>
          <c:extLst>
            <c:ext xmlns:c16="http://schemas.microsoft.com/office/drawing/2014/chart" uri="{C3380CC4-5D6E-409C-BE32-E72D297353CC}">
              <c16:uniqueId val="{00000000-D50A-410B-A006-BCD712C34286}"/>
            </c:ext>
          </c:extLst>
        </c:ser>
        <c:dLbls>
          <c:showLegendKey val="0"/>
          <c:showVal val="0"/>
          <c:showCatName val="0"/>
          <c:showSerName val="0"/>
          <c:showPercent val="0"/>
          <c:showBubbleSize val="0"/>
        </c:dLbls>
        <c:gapWidth val="219"/>
        <c:overlap val="-27"/>
        <c:axId val="1024369704"/>
        <c:axId val="1024363144"/>
      </c:barChart>
      <c:lineChart>
        <c:grouping val="standard"/>
        <c:varyColors val="0"/>
        <c:ser>
          <c:idx val="1"/>
          <c:order val="1"/>
          <c:tx>
            <c:strRef>
              <c:f>'3.15.'!$B$8</c:f>
              <c:strCache>
                <c:ptCount val="1"/>
                <c:pt idx="0">
                  <c:v>darabszám</c:v>
                </c:pt>
              </c:strCache>
            </c:strRef>
          </c:tx>
          <c:spPr>
            <a:ln w="28575" cap="rnd">
              <a:solidFill>
                <a:srgbClr val="002060"/>
              </a:solidFill>
              <a:round/>
            </a:ln>
            <a:effectLst/>
          </c:spPr>
          <c:marker>
            <c:symbol val="none"/>
          </c:marker>
          <c:cat>
            <c:numRef>
              <c:f>'3.15.'!$C$6:$E$6</c:f>
              <c:numCache>
                <c:formatCode>General</c:formatCode>
                <c:ptCount val="3"/>
                <c:pt idx="0">
                  <c:v>2020</c:v>
                </c:pt>
                <c:pt idx="1">
                  <c:v>2021</c:v>
                </c:pt>
                <c:pt idx="2">
                  <c:v>2022</c:v>
                </c:pt>
              </c:numCache>
            </c:numRef>
          </c:cat>
          <c:val>
            <c:numRef>
              <c:f>'3.15.'!$C$8:$E$8</c:f>
              <c:numCache>
                <c:formatCode>_-* #\ ##0_-;\-* #\ ##0_-;_-* "-"??_-;_-@_-</c:formatCode>
                <c:ptCount val="3"/>
                <c:pt idx="0">
                  <c:v>0</c:v>
                </c:pt>
                <c:pt idx="1">
                  <c:v>392</c:v>
                </c:pt>
                <c:pt idx="2">
                  <c:v>1368</c:v>
                </c:pt>
              </c:numCache>
            </c:numRef>
          </c:val>
          <c:smooth val="0"/>
          <c:extLst>
            <c:ext xmlns:c16="http://schemas.microsoft.com/office/drawing/2014/chart" uri="{C3380CC4-5D6E-409C-BE32-E72D297353CC}">
              <c16:uniqueId val="{00000001-D50A-410B-A006-BCD712C34286}"/>
            </c:ext>
          </c:extLst>
        </c:ser>
        <c:dLbls>
          <c:showLegendKey val="0"/>
          <c:showVal val="0"/>
          <c:showCatName val="0"/>
          <c:showSerName val="0"/>
          <c:showPercent val="0"/>
          <c:showBubbleSize val="0"/>
        </c:dLbls>
        <c:marker val="1"/>
        <c:smooth val="0"/>
        <c:axId val="1002332720"/>
        <c:axId val="1005626040"/>
      </c:lineChart>
      <c:catAx>
        <c:axId val="102436970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4363144"/>
        <c:crosses val="autoZero"/>
        <c:auto val="1"/>
        <c:lblAlgn val="ctr"/>
        <c:lblOffset val="100"/>
        <c:noMultiLvlLbl val="0"/>
      </c:catAx>
      <c:valAx>
        <c:axId val="102436314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_-* #\ ##0_-;\-* #\ ##0_-;_-* &quot;-&quot;??_-;_-@_-"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4369704"/>
        <c:crosses val="autoZero"/>
        <c:crossBetween val="between"/>
      </c:valAx>
      <c:valAx>
        <c:axId val="1005626040"/>
        <c:scaling>
          <c:orientation val="minMax"/>
        </c:scaling>
        <c:delete val="0"/>
        <c:axPos val="r"/>
        <c:numFmt formatCode="_-* #\ ##0_-;\-* #\ ##0_-;_-* &quot;-&quot;??_-;_-@_-"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02332720"/>
        <c:crosses val="max"/>
        <c:crossBetween val="between"/>
      </c:valAx>
      <c:catAx>
        <c:axId val="1002332720"/>
        <c:scaling>
          <c:orientation val="minMax"/>
        </c:scaling>
        <c:delete val="1"/>
        <c:axPos val="b"/>
        <c:numFmt formatCode="General" sourceLinked="1"/>
        <c:majorTickMark val="out"/>
        <c:minorTickMark val="none"/>
        <c:tickLblPos val="nextTo"/>
        <c:crossAx val="1005626040"/>
        <c:crosses val="autoZero"/>
        <c:auto val="1"/>
        <c:lblAlgn val="ctr"/>
        <c:lblOffset val="100"/>
        <c:noMultiLvlLbl val="0"/>
      </c:cat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8468452313026"/>
          <c:y val="0.10648148148148148"/>
          <c:w val="0.7236758448672177"/>
          <c:h val="0.68021580635753864"/>
        </c:manualLayout>
      </c:layout>
      <c:barChart>
        <c:barDir val="col"/>
        <c:grouping val="clustered"/>
        <c:varyColors val="0"/>
        <c:ser>
          <c:idx val="0"/>
          <c:order val="0"/>
          <c:tx>
            <c:strRef>
              <c:f>'3.15.'!$A$7</c:f>
              <c:strCache>
                <c:ptCount val="1"/>
                <c:pt idx="0">
                  <c:v>volume</c:v>
                </c:pt>
              </c:strCache>
            </c:strRef>
          </c:tx>
          <c:spPr>
            <a:solidFill>
              <a:srgbClr val="00B0F0"/>
            </a:solidFill>
            <a:ln>
              <a:noFill/>
            </a:ln>
            <a:effectLst/>
          </c:spPr>
          <c:invertIfNegative val="0"/>
          <c:cat>
            <c:numRef>
              <c:f>'3.15.'!$C$6:$E$6</c:f>
              <c:numCache>
                <c:formatCode>General</c:formatCode>
                <c:ptCount val="3"/>
                <c:pt idx="0">
                  <c:v>2020</c:v>
                </c:pt>
                <c:pt idx="1">
                  <c:v>2021</c:v>
                </c:pt>
                <c:pt idx="2">
                  <c:v>2022</c:v>
                </c:pt>
              </c:numCache>
            </c:numRef>
          </c:cat>
          <c:val>
            <c:numRef>
              <c:f>'3.15.'!$C$7:$E$7</c:f>
              <c:numCache>
                <c:formatCode>_-* #\ ##0_-;\-* #\ ##0_-;_-* "-"??_-;_-@_-</c:formatCode>
                <c:ptCount val="3"/>
                <c:pt idx="0">
                  <c:v>0</c:v>
                </c:pt>
                <c:pt idx="1">
                  <c:v>2975.5</c:v>
                </c:pt>
                <c:pt idx="2">
                  <c:v>11184.121999999999</c:v>
                </c:pt>
              </c:numCache>
            </c:numRef>
          </c:val>
          <c:extLst>
            <c:ext xmlns:c16="http://schemas.microsoft.com/office/drawing/2014/chart" uri="{C3380CC4-5D6E-409C-BE32-E72D297353CC}">
              <c16:uniqueId val="{00000000-72DF-4869-83CC-A318E00ED058}"/>
            </c:ext>
          </c:extLst>
        </c:ser>
        <c:dLbls>
          <c:showLegendKey val="0"/>
          <c:showVal val="0"/>
          <c:showCatName val="0"/>
          <c:showSerName val="0"/>
          <c:showPercent val="0"/>
          <c:showBubbleSize val="0"/>
        </c:dLbls>
        <c:gapWidth val="219"/>
        <c:overlap val="-27"/>
        <c:axId val="1024369704"/>
        <c:axId val="1024363144"/>
      </c:barChart>
      <c:lineChart>
        <c:grouping val="standard"/>
        <c:varyColors val="0"/>
        <c:ser>
          <c:idx val="1"/>
          <c:order val="1"/>
          <c:tx>
            <c:strRef>
              <c:f>'3.15.'!$A$8</c:f>
              <c:strCache>
                <c:ptCount val="1"/>
                <c:pt idx="0">
                  <c:v>number of units</c:v>
                </c:pt>
              </c:strCache>
            </c:strRef>
          </c:tx>
          <c:spPr>
            <a:ln w="28575" cap="rnd">
              <a:solidFill>
                <a:srgbClr val="002060"/>
              </a:solidFill>
              <a:round/>
            </a:ln>
            <a:effectLst/>
          </c:spPr>
          <c:marker>
            <c:symbol val="none"/>
          </c:marker>
          <c:cat>
            <c:numRef>
              <c:f>'3.15.'!$C$6:$E$6</c:f>
              <c:numCache>
                <c:formatCode>General</c:formatCode>
                <c:ptCount val="3"/>
                <c:pt idx="0">
                  <c:v>2020</c:v>
                </c:pt>
                <c:pt idx="1">
                  <c:v>2021</c:v>
                </c:pt>
                <c:pt idx="2">
                  <c:v>2022</c:v>
                </c:pt>
              </c:numCache>
            </c:numRef>
          </c:cat>
          <c:val>
            <c:numRef>
              <c:f>'3.15.'!$C$8:$E$8</c:f>
              <c:numCache>
                <c:formatCode>_-* #\ ##0_-;\-* #\ ##0_-;_-* "-"??_-;_-@_-</c:formatCode>
                <c:ptCount val="3"/>
                <c:pt idx="0">
                  <c:v>0</c:v>
                </c:pt>
                <c:pt idx="1">
                  <c:v>392</c:v>
                </c:pt>
                <c:pt idx="2">
                  <c:v>1368</c:v>
                </c:pt>
              </c:numCache>
            </c:numRef>
          </c:val>
          <c:smooth val="0"/>
          <c:extLst>
            <c:ext xmlns:c16="http://schemas.microsoft.com/office/drawing/2014/chart" uri="{C3380CC4-5D6E-409C-BE32-E72D297353CC}">
              <c16:uniqueId val="{00000001-72DF-4869-83CC-A318E00ED058}"/>
            </c:ext>
          </c:extLst>
        </c:ser>
        <c:dLbls>
          <c:showLegendKey val="0"/>
          <c:showVal val="0"/>
          <c:showCatName val="0"/>
          <c:showSerName val="0"/>
          <c:showPercent val="0"/>
          <c:showBubbleSize val="0"/>
        </c:dLbls>
        <c:marker val="1"/>
        <c:smooth val="0"/>
        <c:axId val="1002332720"/>
        <c:axId val="1005626040"/>
      </c:lineChart>
      <c:catAx>
        <c:axId val="102436970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4363144"/>
        <c:crosses val="autoZero"/>
        <c:auto val="1"/>
        <c:lblAlgn val="ctr"/>
        <c:lblOffset val="100"/>
        <c:noMultiLvlLbl val="0"/>
      </c:catAx>
      <c:valAx>
        <c:axId val="102436314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_-* #\ ##0_-;\-* #\ ##0_-;_-* &quot;-&quot;??_-;_-@_-"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4369704"/>
        <c:crosses val="autoZero"/>
        <c:crossBetween val="between"/>
      </c:valAx>
      <c:valAx>
        <c:axId val="1005626040"/>
        <c:scaling>
          <c:orientation val="minMax"/>
        </c:scaling>
        <c:delete val="0"/>
        <c:axPos val="r"/>
        <c:numFmt formatCode="_-* #\ ##0_-;\-* #\ ##0_-;_-* &quot;-&quot;??_-;_-@_-"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02332720"/>
        <c:crosses val="max"/>
        <c:crossBetween val="between"/>
      </c:valAx>
      <c:catAx>
        <c:axId val="1002332720"/>
        <c:scaling>
          <c:orientation val="minMax"/>
        </c:scaling>
        <c:delete val="1"/>
        <c:axPos val="b"/>
        <c:numFmt formatCode="General" sourceLinked="1"/>
        <c:majorTickMark val="out"/>
        <c:minorTickMark val="none"/>
        <c:tickLblPos val="nextTo"/>
        <c:crossAx val="1005626040"/>
        <c:crosses val="autoZero"/>
        <c:auto val="1"/>
        <c:lblAlgn val="ctr"/>
        <c:lblOffset val="100"/>
        <c:noMultiLvlLbl val="0"/>
      </c:catAx>
      <c:spPr>
        <a:noFill/>
        <a:ln>
          <a:no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7174103237095"/>
          <c:y val="0.12547462817147853"/>
          <c:w val="0.74271663811976563"/>
          <c:h val="0.65264216972878386"/>
        </c:manualLayout>
      </c:layout>
      <c:barChart>
        <c:barDir val="col"/>
        <c:grouping val="clustered"/>
        <c:varyColors val="0"/>
        <c:ser>
          <c:idx val="0"/>
          <c:order val="0"/>
          <c:tx>
            <c:strRef>
              <c:f>[166]számítások!$C$31</c:f>
              <c:strCache>
                <c:ptCount val="1"/>
                <c:pt idx="0">
                  <c:v>Zöldkötvény-állomány</c:v>
                </c:pt>
              </c:strCache>
            </c:strRef>
          </c:tx>
          <c:spPr>
            <a:solidFill>
              <a:srgbClr val="00B050"/>
            </a:solidFill>
            <a:ln>
              <a:solidFill>
                <a:srgbClr val="00B050"/>
              </a:solidFill>
            </a:ln>
            <a:effectLst/>
          </c:spPr>
          <c:invertIfNegative val="0"/>
          <c:cat>
            <c:strRef>
              <c:f>[166]számítások!$B$32:$B$35</c:f>
              <c:strCache>
                <c:ptCount val="4"/>
                <c:pt idx="0">
                  <c:v>2019. 3.né.</c:v>
                </c:pt>
                <c:pt idx="1">
                  <c:v>2020. 3. né.</c:v>
                </c:pt>
                <c:pt idx="2">
                  <c:v>2021. 3. né.</c:v>
                </c:pt>
                <c:pt idx="3">
                  <c:v>2022. 3. né.</c:v>
                </c:pt>
              </c:strCache>
            </c:strRef>
          </c:cat>
          <c:val>
            <c:numRef>
              <c:f>[166]számítások!$C$32:$C$35</c:f>
              <c:numCache>
                <c:formatCode>General</c:formatCode>
                <c:ptCount val="4"/>
                <c:pt idx="0">
                  <c:v>0</c:v>
                </c:pt>
                <c:pt idx="1">
                  <c:v>30000000000</c:v>
                </c:pt>
                <c:pt idx="2">
                  <c:v>320500000000</c:v>
                </c:pt>
                <c:pt idx="3">
                  <c:v>539000000000</c:v>
                </c:pt>
              </c:numCache>
            </c:numRef>
          </c:val>
          <c:extLst>
            <c:ext xmlns:c16="http://schemas.microsoft.com/office/drawing/2014/chart" uri="{C3380CC4-5D6E-409C-BE32-E72D297353CC}">
              <c16:uniqueId val="{00000000-8A44-48F4-ADF2-970E096EA278}"/>
            </c:ext>
          </c:extLst>
        </c:ser>
        <c:ser>
          <c:idx val="1"/>
          <c:order val="1"/>
          <c:tx>
            <c:strRef>
              <c:f>[166]számítások!$D$31</c:f>
              <c:strCache>
                <c:ptCount val="1"/>
                <c:pt idx="0">
                  <c:v>Kötvényállomány, zöldkötvényeken kívül</c:v>
                </c:pt>
              </c:strCache>
            </c:strRef>
          </c:tx>
          <c:spPr>
            <a:solidFill>
              <a:srgbClr val="0C2148"/>
            </a:solidFill>
            <a:ln>
              <a:noFill/>
            </a:ln>
            <a:effectLst/>
          </c:spPr>
          <c:invertIfNegative val="0"/>
          <c:cat>
            <c:strRef>
              <c:f>[166]számítások!$B$32:$B$35</c:f>
              <c:strCache>
                <c:ptCount val="4"/>
                <c:pt idx="0">
                  <c:v>2019. 3.né.</c:v>
                </c:pt>
                <c:pt idx="1">
                  <c:v>2020. 3. né.</c:v>
                </c:pt>
                <c:pt idx="2">
                  <c:v>2021. 3. né.</c:v>
                </c:pt>
                <c:pt idx="3">
                  <c:v>2022. 3. né.</c:v>
                </c:pt>
              </c:strCache>
            </c:strRef>
          </c:cat>
          <c:val>
            <c:numRef>
              <c:f>[166]számítások!$D$32:$D$35</c:f>
              <c:numCache>
                <c:formatCode>General</c:formatCode>
                <c:ptCount val="4"/>
                <c:pt idx="0">
                  <c:v>552800000000</c:v>
                </c:pt>
                <c:pt idx="1">
                  <c:v>997700000000</c:v>
                </c:pt>
                <c:pt idx="2">
                  <c:v>2069400000000</c:v>
                </c:pt>
                <c:pt idx="3">
                  <c:v>3016800000000</c:v>
                </c:pt>
              </c:numCache>
            </c:numRef>
          </c:val>
          <c:extLst>
            <c:ext xmlns:c16="http://schemas.microsoft.com/office/drawing/2014/chart" uri="{C3380CC4-5D6E-409C-BE32-E72D297353CC}">
              <c16:uniqueId val="{00000001-8A44-48F4-ADF2-970E096EA278}"/>
            </c:ext>
          </c:extLst>
        </c:ser>
        <c:ser>
          <c:idx val="2"/>
          <c:order val="2"/>
          <c:tx>
            <c:strRef>
              <c:f>[166]számítások!$E$31</c:f>
              <c:strCache>
                <c:ptCount val="1"/>
              </c:strCache>
            </c:strRef>
          </c:tx>
          <c:spPr>
            <a:solidFill>
              <a:schemeClr val="accent3"/>
            </a:solidFill>
            <a:ln>
              <a:noFill/>
            </a:ln>
            <a:effectLst/>
          </c:spPr>
          <c:invertIfNegative val="0"/>
          <c:cat>
            <c:strRef>
              <c:f>[166]számítások!$B$32:$B$35</c:f>
              <c:strCache>
                <c:ptCount val="4"/>
                <c:pt idx="0">
                  <c:v>2019. 3.né.</c:v>
                </c:pt>
                <c:pt idx="1">
                  <c:v>2020. 3. né.</c:v>
                </c:pt>
                <c:pt idx="2">
                  <c:v>2021. 3. né.</c:v>
                </c:pt>
                <c:pt idx="3">
                  <c:v>2022. 3. né.</c:v>
                </c:pt>
              </c:strCache>
            </c:strRef>
          </c:cat>
          <c:val>
            <c:numRef>
              <c:f>[166]számítások!$E$32:$E$35</c:f>
              <c:numCache>
                <c:formatCode>General</c:formatCode>
                <c:ptCount val="4"/>
              </c:numCache>
            </c:numRef>
          </c:val>
          <c:extLst>
            <c:ext xmlns:c16="http://schemas.microsoft.com/office/drawing/2014/chart" uri="{C3380CC4-5D6E-409C-BE32-E72D297353CC}">
              <c16:uniqueId val="{00000002-8A44-48F4-ADF2-970E096EA278}"/>
            </c:ext>
          </c:extLst>
        </c:ser>
        <c:dLbls>
          <c:showLegendKey val="0"/>
          <c:showVal val="0"/>
          <c:showCatName val="0"/>
          <c:showSerName val="0"/>
          <c:showPercent val="0"/>
          <c:showBubbleSize val="0"/>
        </c:dLbls>
        <c:gapWidth val="216"/>
        <c:axId val="1233427704"/>
        <c:axId val="1233421472"/>
      </c:barChart>
      <c:barChart>
        <c:barDir val="col"/>
        <c:grouping val="clustered"/>
        <c:varyColors val="0"/>
        <c:ser>
          <c:idx val="3"/>
          <c:order val="3"/>
          <c:tx>
            <c:strRef>
              <c:f>[166]számítások!$F$31</c:f>
              <c:strCache>
                <c:ptCount val="1"/>
              </c:strCache>
            </c:strRef>
          </c:tx>
          <c:spPr>
            <a:solidFill>
              <a:schemeClr val="accent4"/>
            </a:solidFill>
            <a:ln>
              <a:noFill/>
            </a:ln>
            <a:effectLst/>
          </c:spPr>
          <c:invertIfNegative val="0"/>
          <c:cat>
            <c:strRef>
              <c:f>[166]számítások!$B$32:$B$35</c:f>
              <c:strCache>
                <c:ptCount val="4"/>
                <c:pt idx="0">
                  <c:v>2019. 3.né.</c:v>
                </c:pt>
                <c:pt idx="1">
                  <c:v>2020. 3. né.</c:v>
                </c:pt>
                <c:pt idx="2">
                  <c:v>2021. 3. né.</c:v>
                </c:pt>
                <c:pt idx="3">
                  <c:v>2022. 3. né.</c:v>
                </c:pt>
              </c:strCache>
            </c:strRef>
          </c:cat>
          <c:val>
            <c:numRef>
              <c:f>[166]számítások!$F$32:$F$35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8A44-48F4-ADF2-970E096EA278}"/>
            </c:ext>
          </c:extLst>
        </c:ser>
        <c:dLbls>
          <c:showLegendKey val="0"/>
          <c:showVal val="0"/>
          <c:showCatName val="0"/>
          <c:showSerName val="0"/>
          <c:showPercent val="0"/>
          <c:showBubbleSize val="0"/>
        </c:dLbls>
        <c:gapWidth val="216"/>
        <c:axId val="1201710056"/>
        <c:axId val="1201713336"/>
      </c:barChart>
      <c:catAx>
        <c:axId val="12334277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33421472"/>
        <c:crosses val="autoZero"/>
        <c:auto val="1"/>
        <c:lblAlgn val="ctr"/>
        <c:lblOffset val="100"/>
        <c:noMultiLvlLbl val="0"/>
      </c:catAx>
      <c:valAx>
        <c:axId val="1233421472"/>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33427704"/>
        <c:crosses val="autoZero"/>
        <c:crossBetween val="between"/>
        <c:dispUnits>
          <c:builtInUnit val="billions"/>
          <c:dispUnitsLbl>
            <c:layout>
              <c:manualLayout>
                <c:xMode val="edge"/>
                <c:yMode val="edge"/>
                <c:x val="2.2222222222222223E-2"/>
                <c:y val="1.8993146689997086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chemeClr val="tx1"/>
                      </a:solidFill>
                    </a:rPr>
                    <a:t>milliárd</a:t>
                  </a:r>
                  <a:r>
                    <a:rPr lang="hu-HU" baseline="0">
                      <a:solidFill>
                        <a:schemeClr val="tx1"/>
                      </a:solidFill>
                    </a:rPr>
                    <a:t> forint</a:t>
                  </a:r>
                  <a:endParaRPr lang="en-US">
                    <a:solidFill>
                      <a:schemeClr val="tx1"/>
                    </a:solidFill>
                  </a:endParaRP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valAx>
        <c:axId val="1201713336"/>
        <c:scaling>
          <c:orientation val="minMax"/>
          <c:max val="35000000000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1710056"/>
        <c:crosses val="max"/>
        <c:crossBetween val="between"/>
        <c:dispUnits>
          <c:builtInUnit val="billions"/>
          <c:dispUnitsLbl>
            <c:layout>
              <c:manualLayout>
                <c:xMode val="edge"/>
                <c:yMode val="edge"/>
                <c:x val="0.79566087102961891"/>
                <c:y val="2.8252405949256341E-2"/>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milliárd forint</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catAx>
        <c:axId val="1201710056"/>
        <c:scaling>
          <c:orientation val="minMax"/>
        </c:scaling>
        <c:delete val="1"/>
        <c:axPos val="b"/>
        <c:numFmt formatCode="General" sourceLinked="1"/>
        <c:majorTickMark val="out"/>
        <c:minorTickMark val="none"/>
        <c:tickLblPos val="nextTo"/>
        <c:crossAx val="1201713336"/>
        <c:crosses val="autoZero"/>
        <c:auto val="1"/>
        <c:lblAlgn val="ctr"/>
        <c:lblOffset val="100"/>
        <c:noMultiLvlLbl val="0"/>
      </c:cat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7174103237095"/>
          <c:y val="0.12547462817147853"/>
          <c:w val="0.74271663811976563"/>
          <c:h val="0.65264216972878386"/>
        </c:manualLayout>
      </c:layout>
      <c:barChart>
        <c:barDir val="col"/>
        <c:grouping val="clustered"/>
        <c:varyColors val="0"/>
        <c:ser>
          <c:idx val="0"/>
          <c:order val="0"/>
          <c:tx>
            <c:strRef>
              <c:f>[166]számítások!$C$30</c:f>
              <c:strCache>
                <c:ptCount val="1"/>
                <c:pt idx="0">
                  <c:v>Stock of green bonds</c:v>
                </c:pt>
              </c:strCache>
            </c:strRef>
          </c:tx>
          <c:spPr>
            <a:solidFill>
              <a:srgbClr val="00B050"/>
            </a:solidFill>
            <a:ln>
              <a:solidFill>
                <a:srgbClr val="00B050"/>
              </a:solidFill>
            </a:ln>
            <a:effectLst/>
          </c:spPr>
          <c:invertIfNegative val="0"/>
          <c:cat>
            <c:strRef>
              <c:f>[166]számítások!$A$32:$A$35</c:f>
              <c:strCache>
                <c:ptCount val="4"/>
                <c:pt idx="0">
                  <c:v>Q3 2019</c:v>
                </c:pt>
                <c:pt idx="1">
                  <c:v>Q3 2020</c:v>
                </c:pt>
                <c:pt idx="2">
                  <c:v>Q3 2021</c:v>
                </c:pt>
                <c:pt idx="3">
                  <c:v>Q3 2022</c:v>
                </c:pt>
              </c:strCache>
            </c:strRef>
          </c:cat>
          <c:val>
            <c:numRef>
              <c:f>[166]számítások!$C$32:$C$35</c:f>
              <c:numCache>
                <c:formatCode>General</c:formatCode>
                <c:ptCount val="4"/>
                <c:pt idx="0">
                  <c:v>0</c:v>
                </c:pt>
                <c:pt idx="1">
                  <c:v>30000000000</c:v>
                </c:pt>
                <c:pt idx="2">
                  <c:v>320500000000</c:v>
                </c:pt>
                <c:pt idx="3">
                  <c:v>539000000000</c:v>
                </c:pt>
              </c:numCache>
            </c:numRef>
          </c:val>
          <c:extLst>
            <c:ext xmlns:c16="http://schemas.microsoft.com/office/drawing/2014/chart" uri="{C3380CC4-5D6E-409C-BE32-E72D297353CC}">
              <c16:uniqueId val="{00000000-2779-4E3F-A73C-BF1A8CD5D3DF}"/>
            </c:ext>
          </c:extLst>
        </c:ser>
        <c:ser>
          <c:idx val="1"/>
          <c:order val="1"/>
          <c:tx>
            <c:strRef>
              <c:f>[166]számítások!$D$30</c:f>
              <c:strCache>
                <c:ptCount val="1"/>
                <c:pt idx="0">
                  <c:v>Stock of 'non-green' bonds</c:v>
                </c:pt>
              </c:strCache>
            </c:strRef>
          </c:tx>
          <c:spPr>
            <a:solidFill>
              <a:srgbClr val="0C2148"/>
            </a:solidFill>
            <a:ln>
              <a:noFill/>
            </a:ln>
            <a:effectLst/>
          </c:spPr>
          <c:invertIfNegative val="0"/>
          <c:cat>
            <c:strRef>
              <c:f>[166]számítások!$A$32:$A$35</c:f>
              <c:strCache>
                <c:ptCount val="4"/>
                <c:pt idx="0">
                  <c:v>Q3 2019</c:v>
                </c:pt>
                <c:pt idx="1">
                  <c:v>Q3 2020</c:v>
                </c:pt>
                <c:pt idx="2">
                  <c:v>Q3 2021</c:v>
                </c:pt>
                <c:pt idx="3">
                  <c:v>Q3 2022</c:v>
                </c:pt>
              </c:strCache>
            </c:strRef>
          </c:cat>
          <c:val>
            <c:numRef>
              <c:f>[166]számítások!$D$32:$D$35</c:f>
              <c:numCache>
                <c:formatCode>General</c:formatCode>
                <c:ptCount val="4"/>
                <c:pt idx="0">
                  <c:v>552800000000</c:v>
                </c:pt>
                <c:pt idx="1">
                  <c:v>997700000000</c:v>
                </c:pt>
                <c:pt idx="2">
                  <c:v>2069400000000</c:v>
                </c:pt>
                <c:pt idx="3">
                  <c:v>3016800000000</c:v>
                </c:pt>
              </c:numCache>
            </c:numRef>
          </c:val>
          <c:extLst>
            <c:ext xmlns:c16="http://schemas.microsoft.com/office/drawing/2014/chart" uri="{C3380CC4-5D6E-409C-BE32-E72D297353CC}">
              <c16:uniqueId val="{00000001-2779-4E3F-A73C-BF1A8CD5D3DF}"/>
            </c:ext>
          </c:extLst>
        </c:ser>
        <c:ser>
          <c:idx val="2"/>
          <c:order val="2"/>
          <c:tx>
            <c:strRef>
              <c:f>[166]számítások!$E$31</c:f>
              <c:strCache>
                <c:ptCount val="1"/>
              </c:strCache>
            </c:strRef>
          </c:tx>
          <c:spPr>
            <a:solidFill>
              <a:schemeClr val="accent3"/>
            </a:solidFill>
            <a:ln>
              <a:noFill/>
            </a:ln>
            <a:effectLst/>
          </c:spPr>
          <c:invertIfNegative val="0"/>
          <c:cat>
            <c:strRef>
              <c:f>[166]számítások!$A$32:$A$35</c:f>
              <c:strCache>
                <c:ptCount val="4"/>
                <c:pt idx="0">
                  <c:v>Q3 2019</c:v>
                </c:pt>
                <c:pt idx="1">
                  <c:v>Q3 2020</c:v>
                </c:pt>
                <c:pt idx="2">
                  <c:v>Q3 2021</c:v>
                </c:pt>
                <c:pt idx="3">
                  <c:v>Q3 2022</c:v>
                </c:pt>
              </c:strCache>
            </c:strRef>
          </c:cat>
          <c:val>
            <c:numRef>
              <c:f>[166]számítások!$E$32:$E$35</c:f>
              <c:numCache>
                <c:formatCode>General</c:formatCode>
                <c:ptCount val="4"/>
              </c:numCache>
            </c:numRef>
          </c:val>
          <c:extLst>
            <c:ext xmlns:c16="http://schemas.microsoft.com/office/drawing/2014/chart" uri="{C3380CC4-5D6E-409C-BE32-E72D297353CC}">
              <c16:uniqueId val="{00000002-2779-4E3F-A73C-BF1A8CD5D3DF}"/>
            </c:ext>
          </c:extLst>
        </c:ser>
        <c:dLbls>
          <c:showLegendKey val="0"/>
          <c:showVal val="0"/>
          <c:showCatName val="0"/>
          <c:showSerName val="0"/>
          <c:showPercent val="0"/>
          <c:showBubbleSize val="0"/>
        </c:dLbls>
        <c:gapWidth val="216"/>
        <c:axId val="1233427704"/>
        <c:axId val="1233421472"/>
      </c:barChart>
      <c:barChart>
        <c:barDir val="col"/>
        <c:grouping val="clustered"/>
        <c:varyColors val="0"/>
        <c:ser>
          <c:idx val="3"/>
          <c:order val="3"/>
          <c:tx>
            <c:strRef>
              <c:f>[166]számítások!$F$31</c:f>
              <c:strCache>
                <c:ptCount val="1"/>
              </c:strCache>
            </c:strRef>
          </c:tx>
          <c:spPr>
            <a:solidFill>
              <a:schemeClr val="accent4"/>
            </a:solidFill>
            <a:ln>
              <a:noFill/>
            </a:ln>
            <a:effectLst/>
          </c:spPr>
          <c:invertIfNegative val="0"/>
          <c:cat>
            <c:strRef>
              <c:f>[166]számítások!$B$32:$B$35</c:f>
              <c:strCache>
                <c:ptCount val="4"/>
                <c:pt idx="0">
                  <c:v>2019. 3.né.</c:v>
                </c:pt>
                <c:pt idx="1">
                  <c:v>2020. 3. né.</c:v>
                </c:pt>
                <c:pt idx="2">
                  <c:v>2021. 3. né.</c:v>
                </c:pt>
                <c:pt idx="3">
                  <c:v>2022. 3. né.</c:v>
                </c:pt>
              </c:strCache>
            </c:strRef>
          </c:cat>
          <c:val>
            <c:numRef>
              <c:f>[166]számítások!$F$32:$F$35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2779-4E3F-A73C-BF1A8CD5D3DF}"/>
            </c:ext>
          </c:extLst>
        </c:ser>
        <c:dLbls>
          <c:showLegendKey val="0"/>
          <c:showVal val="0"/>
          <c:showCatName val="0"/>
          <c:showSerName val="0"/>
          <c:showPercent val="0"/>
          <c:showBubbleSize val="0"/>
        </c:dLbls>
        <c:gapWidth val="216"/>
        <c:axId val="1201710056"/>
        <c:axId val="1201713336"/>
      </c:barChart>
      <c:catAx>
        <c:axId val="12334277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33421472"/>
        <c:crosses val="autoZero"/>
        <c:auto val="1"/>
        <c:lblAlgn val="ctr"/>
        <c:lblOffset val="100"/>
        <c:noMultiLvlLbl val="0"/>
      </c:catAx>
      <c:valAx>
        <c:axId val="1233421472"/>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33427704"/>
        <c:crosses val="autoZero"/>
        <c:crossBetween val="between"/>
        <c:dispUnits>
          <c:builtInUnit val="billions"/>
          <c:dispUnitsLbl>
            <c:layout>
              <c:manualLayout>
                <c:xMode val="edge"/>
                <c:yMode val="edge"/>
                <c:x val="2.2222222222222223E-2"/>
                <c:y val="1.8993146689997086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chemeClr val="tx1"/>
                      </a:solidFill>
                    </a:rPr>
                    <a:t>billion HUF</a:t>
                  </a:r>
                  <a:endParaRPr lang="en-US">
                    <a:solidFill>
                      <a:schemeClr val="tx1"/>
                    </a:solidFill>
                  </a:endParaRP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valAx>
        <c:axId val="1201713336"/>
        <c:scaling>
          <c:orientation val="minMax"/>
          <c:max val="35000000000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1710056"/>
        <c:crosses val="max"/>
        <c:crossBetween val="between"/>
        <c:dispUnits>
          <c:builtInUnit val="billions"/>
          <c:dispUnitsLbl>
            <c:layout>
              <c:manualLayout>
                <c:xMode val="edge"/>
                <c:yMode val="edge"/>
                <c:x val="0.79566087102961891"/>
                <c:y val="2.8252405949256341E-2"/>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billion HUF</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catAx>
        <c:axId val="1201710056"/>
        <c:scaling>
          <c:orientation val="minMax"/>
        </c:scaling>
        <c:delete val="1"/>
        <c:axPos val="b"/>
        <c:numFmt formatCode="General" sourceLinked="1"/>
        <c:majorTickMark val="out"/>
        <c:minorTickMark val="none"/>
        <c:tickLblPos val="nextTo"/>
        <c:crossAx val="1201713336"/>
        <c:crosses val="autoZero"/>
        <c:auto val="1"/>
        <c:lblAlgn val="ctr"/>
        <c:lblOffset val="100"/>
        <c:noMultiLvlLbl val="0"/>
      </c:catAx>
      <c:spPr>
        <a:noFill/>
        <a:ln>
          <a:noFill/>
        </a:ln>
        <a:effectLst/>
      </c:spPr>
    </c:plotArea>
    <c:legend>
      <c:legendPos val="b"/>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85259300570618E-2"/>
          <c:y val="8.2559339525283798E-2"/>
          <c:w val="0.87944500634899625"/>
          <c:h val="0.69054305518311754"/>
        </c:manualLayout>
      </c:layout>
      <c:barChart>
        <c:barDir val="col"/>
        <c:grouping val="clustered"/>
        <c:varyColors val="0"/>
        <c:ser>
          <c:idx val="0"/>
          <c:order val="0"/>
          <c:spPr>
            <a:solidFill>
              <a:srgbClr val="002060"/>
            </a:solidFill>
            <a:ln>
              <a:noFill/>
            </a:ln>
            <a:effectLst/>
          </c:spPr>
          <c:invertIfNegative val="0"/>
          <c:dPt>
            <c:idx val="15"/>
            <c:invertIfNegative val="0"/>
            <c:bubble3D val="0"/>
            <c:spPr>
              <a:solidFill>
                <a:srgbClr val="00B0F0"/>
              </a:solidFill>
              <a:ln>
                <a:noFill/>
              </a:ln>
              <a:effectLst/>
            </c:spPr>
            <c:extLst>
              <c:ext xmlns:c16="http://schemas.microsoft.com/office/drawing/2014/chart" uri="{C3380CC4-5D6E-409C-BE32-E72D297353CC}">
                <c16:uniqueId val="{00000001-1BDB-45EC-8224-3B0EAFBE8609}"/>
              </c:ext>
            </c:extLst>
          </c:dPt>
          <c:dPt>
            <c:idx val="17"/>
            <c:invertIfNegative val="0"/>
            <c:bubble3D val="0"/>
            <c:spPr>
              <a:solidFill>
                <a:srgbClr val="C00000"/>
              </a:solidFill>
              <a:ln>
                <a:noFill/>
              </a:ln>
              <a:effectLst/>
            </c:spPr>
            <c:extLst>
              <c:ext xmlns:c16="http://schemas.microsoft.com/office/drawing/2014/chart" uri="{C3380CC4-5D6E-409C-BE32-E72D297353CC}">
                <c16:uniqueId val="{00000003-1BDB-45EC-8224-3B0EAFBE8609}"/>
              </c:ext>
            </c:extLst>
          </c:dPt>
          <c:cat>
            <c:strRef>
              <c:f>'1.4.'!$C$11:$C$38</c:f>
              <c:strCache>
                <c:ptCount val="28"/>
                <c:pt idx="0">
                  <c:v>Cyprus</c:v>
                </c:pt>
                <c:pt idx="1">
                  <c:v>Ireland</c:v>
                </c:pt>
                <c:pt idx="2">
                  <c:v>Portugal</c:v>
                </c:pt>
                <c:pt idx="3">
                  <c:v>Spain</c:v>
                </c:pt>
                <c:pt idx="4">
                  <c:v>Austria</c:v>
                </c:pt>
                <c:pt idx="5">
                  <c:v>Slovenia</c:v>
                </c:pt>
                <c:pt idx="6">
                  <c:v>Malta</c:v>
                </c:pt>
                <c:pt idx="7">
                  <c:v>Luxembourg</c:v>
                </c:pt>
                <c:pt idx="8">
                  <c:v>Poland</c:v>
                </c:pt>
                <c:pt idx="9">
                  <c:v>Netherlands</c:v>
                </c:pt>
                <c:pt idx="10">
                  <c:v>Croatia</c:v>
                </c:pt>
                <c:pt idx="11">
                  <c:v>Belgium</c:v>
                </c:pt>
                <c:pt idx="12">
                  <c:v>Italy</c:v>
                </c:pt>
                <c:pt idx="13">
                  <c:v>France</c:v>
                </c:pt>
                <c:pt idx="14">
                  <c:v>Greece</c:v>
                </c:pt>
                <c:pt idx="15">
                  <c:v>EU</c:v>
                </c:pt>
                <c:pt idx="16">
                  <c:v>Finland</c:v>
                </c:pt>
                <c:pt idx="17">
                  <c:v>Hungary</c:v>
                </c:pt>
                <c:pt idx="18">
                  <c:v>Sweden</c:v>
                </c:pt>
                <c:pt idx="19">
                  <c:v>Germany</c:v>
                </c:pt>
                <c:pt idx="20">
                  <c:v>Denmark</c:v>
                </c:pt>
                <c:pt idx="21">
                  <c:v>Czech Republic</c:v>
                </c:pt>
                <c:pt idx="22">
                  <c:v>Slovakia</c:v>
                </c:pt>
                <c:pt idx="23">
                  <c:v>Bulgaria</c:v>
                </c:pt>
                <c:pt idx="24">
                  <c:v>Romania</c:v>
                </c:pt>
                <c:pt idx="25">
                  <c:v>Lithuania</c:v>
                </c:pt>
                <c:pt idx="26">
                  <c:v>Latvia</c:v>
                </c:pt>
                <c:pt idx="27">
                  <c:v>Estonia</c:v>
                </c:pt>
              </c:strCache>
            </c:strRef>
          </c:cat>
          <c:val>
            <c:numRef>
              <c:f>'1.4.'!$G$11:$G$38</c:f>
              <c:numCache>
                <c:formatCode>0.0</c:formatCode>
                <c:ptCount val="28"/>
                <c:pt idx="0">
                  <c:v>45.996511812272068</c:v>
                </c:pt>
                <c:pt idx="1">
                  <c:v>6.1773347513384049</c:v>
                </c:pt>
                <c:pt idx="2">
                  <c:v>-1.3850000000000051</c:v>
                </c:pt>
                <c:pt idx="3">
                  <c:v>-4.6336864665427715</c:v>
                </c:pt>
                <c:pt idx="4">
                  <c:v>-5.8855420927212512</c:v>
                </c:pt>
                <c:pt idx="5">
                  <c:v>-14.854139854139852</c:v>
                </c:pt>
                <c:pt idx="6">
                  <c:v>-17.018233821952087</c:v>
                </c:pt>
                <c:pt idx="7">
                  <c:v>-18.399207981113396</c:v>
                </c:pt>
                <c:pt idx="8">
                  <c:v>-20.800683290033113</c:v>
                </c:pt>
                <c:pt idx="9">
                  <c:v>-24.043223173163621</c:v>
                </c:pt>
                <c:pt idx="10">
                  <c:v>-25.049346743114956</c:v>
                </c:pt>
                <c:pt idx="11">
                  <c:v>-26.047608489710363</c:v>
                </c:pt>
                <c:pt idx="12">
                  <c:v>-26.545841607389146</c:v>
                </c:pt>
                <c:pt idx="13">
                  <c:v>-27.468727790265962</c:v>
                </c:pt>
                <c:pt idx="14">
                  <c:v>-28.105562215069799</c:v>
                </c:pt>
                <c:pt idx="15">
                  <c:v>-31.6</c:v>
                </c:pt>
                <c:pt idx="16">
                  <c:v>-32.603396215961659</c:v>
                </c:pt>
                <c:pt idx="17">
                  <c:v>-33.777404804363783</c:v>
                </c:pt>
                <c:pt idx="18">
                  <c:v>-35.125556349249969</c:v>
                </c:pt>
                <c:pt idx="19">
                  <c:v>-40.788255437378737</c:v>
                </c:pt>
                <c:pt idx="20">
                  <c:v>-41.37628271964001</c:v>
                </c:pt>
                <c:pt idx="21">
                  <c:v>-43.01631456281482</c:v>
                </c:pt>
                <c:pt idx="22">
                  <c:v>-49.538963688290501</c:v>
                </c:pt>
                <c:pt idx="23">
                  <c:v>-49.931365820178442</c:v>
                </c:pt>
                <c:pt idx="24">
                  <c:v>-56.055458635570659</c:v>
                </c:pt>
                <c:pt idx="25">
                  <c:v>-57.843482585003002</c:v>
                </c:pt>
                <c:pt idx="26">
                  <c:v>-59.283636920251034</c:v>
                </c:pt>
                <c:pt idx="27">
                  <c:v>-71.131742918849156</c:v>
                </c:pt>
              </c:numCache>
            </c:numRef>
          </c:val>
          <c:extLst>
            <c:ext xmlns:c16="http://schemas.microsoft.com/office/drawing/2014/chart" uri="{C3380CC4-5D6E-409C-BE32-E72D297353CC}">
              <c16:uniqueId val="{00000004-1BDB-45EC-8224-3B0EAFBE8609}"/>
            </c:ext>
          </c:extLst>
        </c:ser>
        <c:dLbls>
          <c:showLegendKey val="0"/>
          <c:showVal val="0"/>
          <c:showCatName val="0"/>
          <c:showSerName val="0"/>
          <c:showPercent val="0"/>
          <c:showBubbleSize val="0"/>
        </c:dLbls>
        <c:gapWidth val="219"/>
        <c:axId val="473888752"/>
        <c:axId val="473882272"/>
      </c:barChart>
      <c:lineChart>
        <c:grouping val="standard"/>
        <c:varyColors val="0"/>
        <c:ser>
          <c:idx val="1"/>
          <c:order val="1"/>
          <c:spPr>
            <a:ln w="28575" cap="rnd">
              <a:solidFill>
                <a:schemeClr val="accent2"/>
              </a:solidFill>
              <a:round/>
            </a:ln>
            <a:effectLst/>
          </c:spPr>
          <c:marker>
            <c:symbol val="none"/>
          </c:marker>
          <c:val>
            <c:numRef>
              <c:f>'1.4.'!$H$11:$H$38</c:f>
              <c:numCache>
                <c:formatCode>General</c:formatCode>
                <c:ptCount val="28"/>
              </c:numCache>
            </c:numRef>
          </c:val>
          <c:smooth val="0"/>
          <c:extLst>
            <c:ext xmlns:c16="http://schemas.microsoft.com/office/drawing/2014/chart" uri="{C3380CC4-5D6E-409C-BE32-E72D297353CC}">
              <c16:uniqueId val="{00000005-1BDB-45EC-8224-3B0EAFBE8609}"/>
            </c:ext>
          </c:extLst>
        </c:ser>
        <c:dLbls>
          <c:showLegendKey val="0"/>
          <c:showVal val="0"/>
          <c:showCatName val="0"/>
          <c:showSerName val="0"/>
          <c:showPercent val="0"/>
          <c:showBubbleSize val="0"/>
        </c:dLbls>
        <c:marker val="1"/>
        <c:smooth val="0"/>
        <c:axId val="579884336"/>
        <c:axId val="579883976"/>
      </c:lineChart>
      <c:catAx>
        <c:axId val="47388875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2272"/>
        <c:crosses val="autoZero"/>
        <c:auto val="1"/>
        <c:lblAlgn val="ctr"/>
        <c:lblOffset val="100"/>
        <c:noMultiLvlLbl val="0"/>
      </c:catAx>
      <c:valAx>
        <c:axId val="47388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8752"/>
        <c:crosses val="autoZero"/>
        <c:crossBetween val="between"/>
      </c:valAx>
      <c:valAx>
        <c:axId val="579883976"/>
        <c:scaling>
          <c:orientation val="minMax"/>
          <c:max val="60"/>
          <c:min val="-8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4336"/>
        <c:crosses val="max"/>
        <c:crossBetween val="between"/>
      </c:valAx>
      <c:catAx>
        <c:axId val="579884336"/>
        <c:scaling>
          <c:orientation val="minMax"/>
        </c:scaling>
        <c:delete val="1"/>
        <c:axPos val="b"/>
        <c:majorTickMark val="out"/>
        <c:minorTickMark val="none"/>
        <c:tickLblPos val="nextTo"/>
        <c:crossAx val="5798839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40251293889464E-2"/>
          <c:y val="6.8558240564756998E-2"/>
          <c:w val="0.80071171826413268"/>
          <c:h val="0.45096061961832784"/>
        </c:manualLayout>
      </c:layout>
      <c:barChart>
        <c:barDir val="col"/>
        <c:grouping val="clustered"/>
        <c:varyColors val="0"/>
        <c:ser>
          <c:idx val="0"/>
          <c:order val="0"/>
          <c:tx>
            <c:strRef>
              <c:f>[166]szektorbontás!$C$40</c:f>
              <c:strCache>
                <c:ptCount val="1"/>
                <c:pt idx="0">
                  <c:v>Zöldkötvény-állomány névértéken (bal tengely)</c:v>
                </c:pt>
              </c:strCache>
            </c:strRef>
          </c:tx>
          <c:spPr>
            <a:solidFill>
              <a:srgbClr val="0C2148"/>
            </a:solidFill>
            <a:ln>
              <a:noFill/>
            </a:ln>
            <a:effectLst/>
          </c:spPr>
          <c:invertIfNegative val="0"/>
          <c:cat>
            <c:strRef>
              <c:f>[166]szektorbontás!$B$41:$B$47</c:f>
              <c:strCache>
                <c:ptCount val="7"/>
                <c:pt idx="0">
                  <c:v>Ingatlanügyletek</c:v>
                </c:pt>
                <c:pt idx="1">
                  <c:v>Villamosenergia-, gáz-, gőzellátás, légkondicionálás</c:v>
                </c:pt>
                <c:pt idx="2">
                  <c:v>Feldolgozóipar</c:v>
                </c:pt>
                <c:pt idx="3">
                  <c:v>Építőipar</c:v>
                </c:pt>
                <c:pt idx="4">
                  <c:v>Mezőgazdaság</c:v>
                </c:pt>
                <c:pt idx="5">
                  <c:v>Vagyonkezelés (holding)</c:v>
                </c:pt>
                <c:pt idx="6">
                  <c:v>Nagy- és kiskereskedelem</c:v>
                </c:pt>
              </c:strCache>
            </c:strRef>
          </c:cat>
          <c:val>
            <c:numRef>
              <c:f>[166]szektorbontás!$C$41:$C$47</c:f>
              <c:numCache>
                <c:formatCode>General</c:formatCode>
                <c:ptCount val="7"/>
                <c:pt idx="0">
                  <c:v>197300000000</c:v>
                </c:pt>
                <c:pt idx="1">
                  <c:v>135500000000</c:v>
                </c:pt>
                <c:pt idx="2">
                  <c:v>92200000000</c:v>
                </c:pt>
                <c:pt idx="3">
                  <c:v>59400000000</c:v>
                </c:pt>
                <c:pt idx="4">
                  <c:v>23000000000</c:v>
                </c:pt>
                <c:pt idx="5">
                  <c:v>19600000000</c:v>
                </c:pt>
                <c:pt idx="6">
                  <c:v>12000000000</c:v>
                </c:pt>
              </c:numCache>
            </c:numRef>
          </c:val>
          <c:extLst>
            <c:ext xmlns:c16="http://schemas.microsoft.com/office/drawing/2014/chart" uri="{C3380CC4-5D6E-409C-BE32-E72D297353CC}">
              <c16:uniqueId val="{00000000-0F69-4664-9685-8CB2AD2EA691}"/>
            </c:ext>
          </c:extLst>
        </c:ser>
        <c:dLbls>
          <c:showLegendKey val="0"/>
          <c:showVal val="0"/>
          <c:showCatName val="0"/>
          <c:showSerName val="0"/>
          <c:showPercent val="0"/>
          <c:showBubbleSize val="0"/>
        </c:dLbls>
        <c:gapWidth val="219"/>
        <c:overlap val="-27"/>
        <c:axId val="1275497264"/>
        <c:axId val="1275496280"/>
      </c:barChart>
      <c:lineChart>
        <c:grouping val="standard"/>
        <c:varyColors val="0"/>
        <c:ser>
          <c:idx val="1"/>
          <c:order val="1"/>
          <c:tx>
            <c:strRef>
              <c:f>[166]szektorbontás!$E$40</c:f>
              <c:strCache>
                <c:ptCount val="1"/>
              </c:strCache>
            </c:strRef>
          </c:tx>
          <c:spPr>
            <a:ln w="28575" cap="rnd">
              <a:noFill/>
              <a:round/>
            </a:ln>
            <a:effectLst/>
          </c:spPr>
          <c:marker>
            <c:symbol val="diamond"/>
            <c:size val="10"/>
            <c:spPr>
              <a:solidFill>
                <a:schemeClr val="accent6">
                  <a:lumMod val="75000"/>
                </a:schemeClr>
              </a:solidFill>
              <a:ln w="9525">
                <a:noFill/>
              </a:ln>
              <a:effectLst/>
            </c:spPr>
          </c:marker>
          <c:cat>
            <c:strRef>
              <c:f>[166]szektorbontás!$B$41:$B$47</c:f>
              <c:strCache>
                <c:ptCount val="7"/>
                <c:pt idx="0">
                  <c:v>Ingatlanügyletek</c:v>
                </c:pt>
                <c:pt idx="1">
                  <c:v>Villamosenergia-, gáz-, gőzellátás, légkondicionálás</c:v>
                </c:pt>
                <c:pt idx="2">
                  <c:v>Feldolgozóipar</c:v>
                </c:pt>
                <c:pt idx="3">
                  <c:v>Építőipar</c:v>
                </c:pt>
                <c:pt idx="4">
                  <c:v>Mezőgazdaság</c:v>
                </c:pt>
                <c:pt idx="5">
                  <c:v>Vagyonkezelés (holding)</c:v>
                </c:pt>
                <c:pt idx="6">
                  <c:v>Nagy- és kiskereskedelem</c:v>
                </c:pt>
              </c:strCache>
            </c:strRef>
          </c:cat>
          <c:val>
            <c:numRef>
              <c:f>[166]szektorbontás!$E$41:$E$47</c:f>
              <c:numCache>
                <c:formatCode>General</c:formatCode>
                <c:ptCount val="7"/>
              </c:numCache>
            </c:numRef>
          </c:val>
          <c:smooth val="0"/>
          <c:extLst>
            <c:ext xmlns:c16="http://schemas.microsoft.com/office/drawing/2014/chart" uri="{C3380CC4-5D6E-409C-BE32-E72D297353CC}">
              <c16:uniqueId val="{00000001-0F69-4664-9685-8CB2AD2EA691}"/>
            </c:ext>
          </c:extLst>
        </c:ser>
        <c:dLbls>
          <c:showLegendKey val="0"/>
          <c:showVal val="0"/>
          <c:showCatName val="0"/>
          <c:showSerName val="0"/>
          <c:showPercent val="0"/>
          <c:showBubbleSize val="0"/>
        </c:dLbls>
        <c:marker val="1"/>
        <c:smooth val="0"/>
        <c:axId val="1275500216"/>
        <c:axId val="1275499888"/>
      </c:lineChart>
      <c:catAx>
        <c:axId val="1275497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75496280"/>
        <c:crosses val="autoZero"/>
        <c:auto val="1"/>
        <c:lblAlgn val="ctr"/>
        <c:lblOffset val="100"/>
        <c:noMultiLvlLbl val="0"/>
      </c:catAx>
      <c:valAx>
        <c:axId val="1275496280"/>
        <c:scaling>
          <c:orientation val="minMax"/>
          <c:max val="200000000000"/>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5497264"/>
        <c:crosses val="autoZero"/>
        <c:crossBetween val="between"/>
        <c:majorUnit val="40000000000"/>
        <c:minorUnit val="2000000000"/>
        <c:dispUnits>
          <c:builtInUnit val="billions"/>
          <c:dispUnitsLbl>
            <c:layout>
              <c:manualLayout>
                <c:xMode val="edge"/>
                <c:yMode val="edge"/>
                <c:x val="7.9016116961283439E-2"/>
                <c:y val="1.0288250278823099E-2"/>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milliárd forint</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valAx>
        <c:axId val="1275499888"/>
        <c:scaling>
          <c:orientation val="minMax"/>
          <c:max val="20000"/>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5500216"/>
        <c:crosses val="max"/>
        <c:crossBetween val="between"/>
        <c:majorUnit val="4000"/>
        <c:dispUnits>
          <c:builtInUnit val="hundreds"/>
          <c:dispUnitsLbl>
            <c:layout>
              <c:manualLayout>
                <c:xMode val="edge"/>
                <c:yMode val="edge"/>
                <c:x val="0.73138095689845983"/>
                <c:y val="9.67702884048228E-3"/>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milliárd forint</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catAx>
        <c:axId val="1275500216"/>
        <c:scaling>
          <c:orientation val="minMax"/>
        </c:scaling>
        <c:delete val="1"/>
        <c:axPos val="t"/>
        <c:numFmt formatCode="General" sourceLinked="1"/>
        <c:majorTickMark val="out"/>
        <c:minorTickMark val="none"/>
        <c:tickLblPos val="nextTo"/>
        <c:crossAx val="1275499888"/>
        <c:crosses val="max"/>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40251293889464E-2"/>
          <c:y val="6.8558240564756998E-2"/>
          <c:w val="0.80071171826413268"/>
          <c:h val="0.45096061961832784"/>
        </c:manualLayout>
      </c:layout>
      <c:barChart>
        <c:barDir val="col"/>
        <c:grouping val="clustered"/>
        <c:varyColors val="0"/>
        <c:ser>
          <c:idx val="0"/>
          <c:order val="0"/>
          <c:tx>
            <c:strRef>
              <c:f>[166]szektorbontás!$C$40</c:f>
              <c:strCache>
                <c:ptCount val="1"/>
                <c:pt idx="0">
                  <c:v>Zöldkötvény-állomány névértéken (bal tengely)</c:v>
                </c:pt>
              </c:strCache>
            </c:strRef>
          </c:tx>
          <c:spPr>
            <a:solidFill>
              <a:srgbClr val="0C2148"/>
            </a:solidFill>
            <a:ln>
              <a:noFill/>
            </a:ln>
            <a:effectLst/>
          </c:spPr>
          <c:invertIfNegative val="0"/>
          <c:cat>
            <c:strRef>
              <c:f>'3.17.'!$A$9:$A$15</c:f>
              <c:strCache>
                <c:ptCount val="7"/>
                <c:pt idx="0">
                  <c:v>Property developers</c:v>
                </c:pt>
                <c:pt idx="1">
                  <c:v>Electricity generation</c:v>
                </c:pt>
                <c:pt idx="2">
                  <c:v>Manufacturing</c:v>
                </c:pt>
                <c:pt idx="3">
                  <c:v>Construction industry</c:v>
                </c:pt>
                <c:pt idx="4">
                  <c:v>Agriculture</c:v>
                </c:pt>
                <c:pt idx="5">
                  <c:v>Asset management companies</c:v>
                </c:pt>
                <c:pt idx="6">
                  <c:v>Wholesale and retail trade</c:v>
                </c:pt>
              </c:strCache>
            </c:strRef>
          </c:cat>
          <c:val>
            <c:numRef>
              <c:f>[166]szektorbontás!$C$41:$C$47</c:f>
              <c:numCache>
                <c:formatCode>General</c:formatCode>
                <c:ptCount val="7"/>
                <c:pt idx="0">
                  <c:v>197300000000</c:v>
                </c:pt>
                <c:pt idx="1">
                  <c:v>135500000000</c:v>
                </c:pt>
                <c:pt idx="2">
                  <c:v>92200000000</c:v>
                </c:pt>
                <c:pt idx="3">
                  <c:v>59400000000</c:v>
                </c:pt>
                <c:pt idx="4">
                  <c:v>23000000000</c:v>
                </c:pt>
                <c:pt idx="5">
                  <c:v>19600000000</c:v>
                </c:pt>
                <c:pt idx="6">
                  <c:v>12000000000</c:v>
                </c:pt>
              </c:numCache>
            </c:numRef>
          </c:val>
          <c:extLst>
            <c:ext xmlns:c16="http://schemas.microsoft.com/office/drawing/2014/chart" uri="{C3380CC4-5D6E-409C-BE32-E72D297353CC}">
              <c16:uniqueId val="{00000000-3DD2-41E5-A915-5EB9B0C5929E}"/>
            </c:ext>
          </c:extLst>
        </c:ser>
        <c:dLbls>
          <c:showLegendKey val="0"/>
          <c:showVal val="0"/>
          <c:showCatName val="0"/>
          <c:showSerName val="0"/>
          <c:showPercent val="0"/>
          <c:showBubbleSize val="0"/>
        </c:dLbls>
        <c:gapWidth val="219"/>
        <c:overlap val="-27"/>
        <c:axId val="1275497264"/>
        <c:axId val="1275496280"/>
      </c:barChart>
      <c:lineChart>
        <c:grouping val="standard"/>
        <c:varyColors val="0"/>
        <c:ser>
          <c:idx val="1"/>
          <c:order val="1"/>
          <c:tx>
            <c:strRef>
              <c:f>[166]szektorbontás!$E$40</c:f>
              <c:strCache>
                <c:ptCount val="1"/>
              </c:strCache>
            </c:strRef>
          </c:tx>
          <c:spPr>
            <a:ln w="28575" cap="rnd">
              <a:noFill/>
              <a:round/>
            </a:ln>
            <a:effectLst/>
          </c:spPr>
          <c:marker>
            <c:symbol val="diamond"/>
            <c:size val="10"/>
            <c:spPr>
              <a:solidFill>
                <a:schemeClr val="accent6">
                  <a:lumMod val="75000"/>
                </a:schemeClr>
              </a:solidFill>
              <a:ln w="9525">
                <a:noFill/>
              </a:ln>
              <a:effectLst/>
            </c:spPr>
          </c:marker>
          <c:cat>
            <c:strRef>
              <c:f>[166]szektorbontás!$B$41:$B$47</c:f>
              <c:strCache>
                <c:ptCount val="7"/>
                <c:pt idx="0">
                  <c:v>Ingatlanügyletek</c:v>
                </c:pt>
                <c:pt idx="1">
                  <c:v>Villamosenergia-, gáz-, gőzellátás, légkondicionálás</c:v>
                </c:pt>
                <c:pt idx="2">
                  <c:v>Feldolgozóipar</c:v>
                </c:pt>
                <c:pt idx="3">
                  <c:v>Építőipar</c:v>
                </c:pt>
                <c:pt idx="4">
                  <c:v>Mezőgazdaság</c:v>
                </c:pt>
                <c:pt idx="5">
                  <c:v>Vagyonkezelés (holding)</c:v>
                </c:pt>
                <c:pt idx="6">
                  <c:v>Nagy- és kiskereskedelem</c:v>
                </c:pt>
              </c:strCache>
            </c:strRef>
          </c:cat>
          <c:val>
            <c:numRef>
              <c:f>[166]szektorbontás!$E$41:$E$47</c:f>
              <c:numCache>
                <c:formatCode>General</c:formatCode>
                <c:ptCount val="7"/>
              </c:numCache>
            </c:numRef>
          </c:val>
          <c:smooth val="0"/>
          <c:extLst>
            <c:ext xmlns:c16="http://schemas.microsoft.com/office/drawing/2014/chart" uri="{C3380CC4-5D6E-409C-BE32-E72D297353CC}">
              <c16:uniqueId val="{00000001-3DD2-41E5-A915-5EB9B0C5929E}"/>
            </c:ext>
          </c:extLst>
        </c:ser>
        <c:dLbls>
          <c:showLegendKey val="0"/>
          <c:showVal val="0"/>
          <c:showCatName val="0"/>
          <c:showSerName val="0"/>
          <c:showPercent val="0"/>
          <c:showBubbleSize val="0"/>
        </c:dLbls>
        <c:marker val="1"/>
        <c:smooth val="0"/>
        <c:axId val="1275500216"/>
        <c:axId val="1275499888"/>
      </c:lineChart>
      <c:catAx>
        <c:axId val="1275497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75496280"/>
        <c:crosses val="autoZero"/>
        <c:auto val="1"/>
        <c:lblAlgn val="ctr"/>
        <c:lblOffset val="100"/>
        <c:noMultiLvlLbl val="0"/>
      </c:catAx>
      <c:valAx>
        <c:axId val="1275496280"/>
        <c:scaling>
          <c:orientation val="minMax"/>
          <c:max val="200000000000"/>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5497264"/>
        <c:crosses val="autoZero"/>
        <c:crossBetween val="between"/>
        <c:majorUnit val="40000000000"/>
        <c:minorUnit val="2000000000"/>
        <c:dispUnits>
          <c:builtInUnit val="billions"/>
          <c:dispUnitsLbl>
            <c:layout>
              <c:manualLayout>
                <c:xMode val="edge"/>
                <c:yMode val="edge"/>
                <c:x val="7.9016116961283439E-2"/>
                <c:y val="1.0288250278823099E-2"/>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billion HUF</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valAx>
        <c:axId val="1275499888"/>
        <c:scaling>
          <c:orientation val="minMax"/>
          <c:max val="20000"/>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5500216"/>
        <c:crosses val="max"/>
        <c:crossBetween val="between"/>
        <c:majorUnit val="4000"/>
        <c:dispUnits>
          <c:builtInUnit val="hundreds"/>
          <c:dispUnitsLbl>
            <c:layout>
              <c:manualLayout>
                <c:xMode val="edge"/>
                <c:yMode val="edge"/>
                <c:x val="0.73138095689845983"/>
                <c:y val="9.67702884048228E-3"/>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billion HUF</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catAx>
        <c:axId val="1275500216"/>
        <c:scaling>
          <c:orientation val="minMax"/>
        </c:scaling>
        <c:delete val="1"/>
        <c:axPos val="t"/>
        <c:numFmt formatCode="General" sourceLinked="1"/>
        <c:majorTickMark val="out"/>
        <c:minorTickMark val="none"/>
        <c:tickLblPos val="nextTo"/>
        <c:crossAx val="1275499888"/>
        <c:crosses val="max"/>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8.7962962962962965E-2"/>
          <c:w val="0.73848888888888886"/>
          <c:h val="0.63843263888888901"/>
        </c:manualLayout>
      </c:layout>
      <c:barChart>
        <c:barDir val="col"/>
        <c:grouping val="clustered"/>
        <c:varyColors val="0"/>
        <c:ser>
          <c:idx val="0"/>
          <c:order val="0"/>
          <c:tx>
            <c:strRef>
              <c:f>'3.18.'!$C$11</c:f>
              <c:strCache>
                <c:ptCount val="1"/>
                <c:pt idx="0">
                  <c:v>Szuverének által kibocsátott mennyiség</c:v>
                </c:pt>
              </c:strCache>
            </c:strRef>
          </c:tx>
          <c:spPr>
            <a:solidFill>
              <a:srgbClr val="00B0F0"/>
            </a:solidFill>
            <a:ln>
              <a:solidFill>
                <a:sysClr val="windowText" lastClr="000000"/>
              </a:solidFill>
            </a:ln>
            <a:effectLst/>
          </c:spPr>
          <c:invertIfNegative val="0"/>
          <c:cat>
            <c:strRef>
              <c:f>'3.18.'!$A$12:$A$20</c:f>
              <c:strCache>
                <c:ptCount val="9"/>
                <c:pt idx="0">
                  <c:v>2014</c:v>
                </c:pt>
                <c:pt idx="1">
                  <c:v>2015</c:v>
                </c:pt>
                <c:pt idx="2">
                  <c:v>2016</c:v>
                </c:pt>
                <c:pt idx="3">
                  <c:v>2017</c:v>
                </c:pt>
                <c:pt idx="4">
                  <c:v>2018</c:v>
                </c:pt>
                <c:pt idx="5">
                  <c:v>2019</c:v>
                </c:pt>
                <c:pt idx="6">
                  <c:v>2020</c:v>
                </c:pt>
                <c:pt idx="7">
                  <c:v>2021</c:v>
                </c:pt>
                <c:pt idx="8">
                  <c:v>2022 H1</c:v>
                </c:pt>
              </c:strCache>
            </c:strRef>
          </c:cat>
          <c:val>
            <c:numRef>
              <c:f>'3.18.'!$C$12:$C$20</c:f>
              <c:numCache>
                <c:formatCode>General</c:formatCode>
                <c:ptCount val="9"/>
                <c:pt idx="0">
                  <c:v>0</c:v>
                </c:pt>
                <c:pt idx="1">
                  <c:v>0</c:v>
                </c:pt>
                <c:pt idx="2">
                  <c:v>0.8</c:v>
                </c:pt>
                <c:pt idx="3">
                  <c:v>10.8</c:v>
                </c:pt>
                <c:pt idx="4">
                  <c:v>17.600000000000001</c:v>
                </c:pt>
                <c:pt idx="5">
                  <c:v>24.7</c:v>
                </c:pt>
                <c:pt idx="6">
                  <c:v>37.9</c:v>
                </c:pt>
                <c:pt idx="7">
                  <c:v>86.2</c:v>
                </c:pt>
                <c:pt idx="8">
                  <c:v>33.5</c:v>
                </c:pt>
              </c:numCache>
            </c:numRef>
          </c:val>
          <c:extLst>
            <c:ext xmlns:c16="http://schemas.microsoft.com/office/drawing/2014/chart" uri="{C3380CC4-5D6E-409C-BE32-E72D297353CC}">
              <c16:uniqueId val="{00000000-A812-4501-A4FD-580A79D7FBE2}"/>
            </c:ext>
          </c:extLst>
        </c:ser>
        <c:dLbls>
          <c:showLegendKey val="0"/>
          <c:showVal val="0"/>
          <c:showCatName val="0"/>
          <c:showSerName val="0"/>
          <c:showPercent val="0"/>
          <c:showBubbleSize val="0"/>
        </c:dLbls>
        <c:gapWidth val="75"/>
        <c:axId val="1150828208"/>
        <c:axId val="1150828864"/>
      </c:barChart>
      <c:lineChart>
        <c:grouping val="standard"/>
        <c:varyColors val="0"/>
        <c:ser>
          <c:idx val="1"/>
          <c:order val="1"/>
          <c:tx>
            <c:strRef>
              <c:f>'3.18.'!$D$11</c:f>
              <c:strCache>
                <c:ptCount val="1"/>
                <c:pt idx="0">
                  <c:v>Szuverének részaránya (jobb tengely)</c:v>
                </c:pt>
              </c:strCache>
            </c:strRef>
          </c:tx>
          <c:spPr>
            <a:ln w="28575" cap="rnd">
              <a:solidFill>
                <a:srgbClr val="002060"/>
              </a:solidFill>
              <a:round/>
            </a:ln>
            <a:effectLst/>
          </c:spPr>
          <c:marker>
            <c:symbol val="circle"/>
            <c:size val="5"/>
            <c:spPr>
              <a:solidFill>
                <a:schemeClr val="bg1"/>
              </a:solidFill>
              <a:ln w="9525">
                <a:solidFill>
                  <a:srgbClr val="002060"/>
                </a:solidFill>
              </a:ln>
              <a:effectLst/>
            </c:spPr>
          </c:marker>
          <c:val>
            <c:numRef>
              <c:f>'3.18.'!$D$12:$D$20</c:f>
              <c:numCache>
                <c:formatCode>0.0</c:formatCode>
                <c:ptCount val="9"/>
                <c:pt idx="0">
                  <c:v>0</c:v>
                </c:pt>
                <c:pt idx="1">
                  <c:v>0</c:v>
                </c:pt>
                <c:pt idx="2">
                  <c:v>0.94562647754137152</c:v>
                </c:pt>
                <c:pt idx="3">
                  <c:v>6.7626800250469632</c:v>
                </c:pt>
                <c:pt idx="4">
                  <c:v>10.191082802547772</c:v>
                </c:pt>
                <c:pt idx="5">
                  <c:v>9.0942562592047125</c:v>
                </c:pt>
                <c:pt idx="6">
                  <c:v>12.389669826740764</c:v>
                </c:pt>
                <c:pt idx="7">
                  <c:v>14.90318118948824</c:v>
                </c:pt>
                <c:pt idx="8">
                  <c:v>15.869256276646141</c:v>
                </c:pt>
              </c:numCache>
            </c:numRef>
          </c:val>
          <c:smooth val="0"/>
          <c:extLst>
            <c:ext xmlns:c16="http://schemas.microsoft.com/office/drawing/2014/chart" uri="{C3380CC4-5D6E-409C-BE32-E72D297353CC}">
              <c16:uniqueId val="{00000001-A812-4501-A4FD-580A79D7FBE2}"/>
            </c:ext>
          </c:extLst>
        </c:ser>
        <c:dLbls>
          <c:showLegendKey val="0"/>
          <c:showVal val="0"/>
          <c:showCatName val="0"/>
          <c:showSerName val="0"/>
          <c:showPercent val="0"/>
          <c:showBubbleSize val="0"/>
        </c:dLbls>
        <c:marker val="1"/>
        <c:smooth val="0"/>
        <c:axId val="866258952"/>
        <c:axId val="866258624"/>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mrd</a:t>
                </a:r>
                <a:r>
                  <a:rPr lang="hu-HU" baseline="0"/>
                  <a:t> </a:t>
                </a:r>
                <a:r>
                  <a:rPr lang="hu-HU"/>
                  <a:t>USD</a:t>
                </a:r>
              </a:p>
            </c:rich>
          </c:tx>
          <c:layout>
            <c:manualLayout>
              <c:xMode val="edge"/>
              <c:yMode val="edge"/>
              <c:x val="0.1190625"/>
              <c:y val="1.6466666666666668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20"/>
      </c:valAx>
      <c:valAx>
        <c:axId val="866258624"/>
        <c:scaling>
          <c:orientation val="minMax"/>
          <c:max val="2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68968784722222209"/>
              <c:y val="2.528611111111111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6258952"/>
        <c:crosses val="max"/>
        <c:crossBetween val="between"/>
        <c:majorUnit val="4"/>
      </c:valAx>
      <c:catAx>
        <c:axId val="866258952"/>
        <c:scaling>
          <c:orientation val="minMax"/>
        </c:scaling>
        <c:delete val="1"/>
        <c:axPos val="b"/>
        <c:majorTickMark val="out"/>
        <c:minorTickMark val="none"/>
        <c:tickLblPos val="nextTo"/>
        <c:crossAx val="866258624"/>
        <c:crosses val="autoZero"/>
        <c:auto val="1"/>
        <c:lblAlgn val="ctr"/>
        <c:lblOffset val="100"/>
        <c:noMultiLvlLbl val="0"/>
      </c:catAx>
      <c:spPr>
        <a:noFill/>
        <a:ln>
          <a:noFill/>
        </a:ln>
        <a:effectLst/>
      </c:spPr>
    </c:plotArea>
    <c:legend>
      <c:legendPos val="b"/>
      <c:layout>
        <c:manualLayout>
          <c:xMode val="edge"/>
          <c:yMode val="edge"/>
          <c:x val="9.8246527777777811E-3"/>
          <c:y val="0.89306319444444449"/>
          <c:w val="0.83482986111111113"/>
          <c:h val="0.106936805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8.7962962962962965E-2"/>
          <c:w val="0.73848888888888886"/>
          <c:h val="0.63843263888888901"/>
        </c:manualLayout>
      </c:layout>
      <c:barChart>
        <c:barDir val="col"/>
        <c:grouping val="clustered"/>
        <c:varyColors val="0"/>
        <c:ser>
          <c:idx val="0"/>
          <c:order val="0"/>
          <c:tx>
            <c:strRef>
              <c:f>'3.18.'!$C$10</c:f>
              <c:strCache>
                <c:ptCount val="1"/>
                <c:pt idx="0">
                  <c:v>Amount issued by Sovereigns</c:v>
                </c:pt>
              </c:strCache>
            </c:strRef>
          </c:tx>
          <c:spPr>
            <a:solidFill>
              <a:srgbClr val="00B0F0"/>
            </a:solidFill>
            <a:ln>
              <a:solidFill>
                <a:sysClr val="windowText" lastClr="000000"/>
              </a:solidFill>
            </a:ln>
            <a:effectLst/>
          </c:spPr>
          <c:invertIfNegative val="0"/>
          <c:cat>
            <c:strRef>
              <c:f>'3.18.'!$A$12:$A$20</c:f>
              <c:strCache>
                <c:ptCount val="9"/>
                <c:pt idx="0">
                  <c:v>2014</c:v>
                </c:pt>
                <c:pt idx="1">
                  <c:v>2015</c:v>
                </c:pt>
                <c:pt idx="2">
                  <c:v>2016</c:v>
                </c:pt>
                <c:pt idx="3">
                  <c:v>2017</c:v>
                </c:pt>
                <c:pt idx="4">
                  <c:v>2018</c:v>
                </c:pt>
                <c:pt idx="5">
                  <c:v>2019</c:v>
                </c:pt>
                <c:pt idx="6">
                  <c:v>2020</c:v>
                </c:pt>
                <c:pt idx="7">
                  <c:v>2021</c:v>
                </c:pt>
                <c:pt idx="8">
                  <c:v>2022 H1</c:v>
                </c:pt>
              </c:strCache>
            </c:strRef>
          </c:cat>
          <c:val>
            <c:numRef>
              <c:f>'3.18.'!$C$12:$C$20</c:f>
              <c:numCache>
                <c:formatCode>General</c:formatCode>
                <c:ptCount val="9"/>
                <c:pt idx="0">
                  <c:v>0</c:v>
                </c:pt>
                <c:pt idx="1">
                  <c:v>0</c:v>
                </c:pt>
                <c:pt idx="2">
                  <c:v>0.8</c:v>
                </c:pt>
                <c:pt idx="3">
                  <c:v>10.8</c:v>
                </c:pt>
                <c:pt idx="4">
                  <c:v>17.600000000000001</c:v>
                </c:pt>
                <c:pt idx="5">
                  <c:v>24.7</c:v>
                </c:pt>
                <c:pt idx="6">
                  <c:v>37.9</c:v>
                </c:pt>
                <c:pt idx="7">
                  <c:v>86.2</c:v>
                </c:pt>
                <c:pt idx="8">
                  <c:v>33.5</c:v>
                </c:pt>
              </c:numCache>
            </c:numRef>
          </c:val>
          <c:extLst>
            <c:ext xmlns:c16="http://schemas.microsoft.com/office/drawing/2014/chart" uri="{C3380CC4-5D6E-409C-BE32-E72D297353CC}">
              <c16:uniqueId val="{00000000-E711-4ECA-ABF8-C4206F1DED11}"/>
            </c:ext>
          </c:extLst>
        </c:ser>
        <c:dLbls>
          <c:showLegendKey val="0"/>
          <c:showVal val="0"/>
          <c:showCatName val="0"/>
          <c:showSerName val="0"/>
          <c:showPercent val="0"/>
          <c:showBubbleSize val="0"/>
        </c:dLbls>
        <c:gapWidth val="75"/>
        <c:axId val="1150828208"/>
        <c:axId val="1150828864"/>
      </c:barChart>
      <c:lineChart>
        <c:grouping val="standard"/>
        <c:varyColors val="0"/>
        <c:ser>
          <c:idx val="1"/>
          <c:order val="1"/>
          <c:tx>
            <c:strRef>
              <c:f>'3.18.'!$D$10</c:f>
              <c:strCache>
                <c:ptCount val="1"/>
                <c:pt idx="0">
                  <c:v>Share of Sovereigns (right)</c:v>
                </c:pt>
              </c:strCache>
            </c:strRef>
          </c:tx>
          <c:spPr>
            <a:ln w="28575" cap="rnd">
              <a:solidFill>
                <a:srgbClr val="002060"/>
              </a:solidFill>
              <a:round/>
            </a:ln>
            <a:effectLst/>
          </c:spPr>
          <c:marker>
            <c:symbol val="circle"/>
            <c:size val="5"/>
            <c:spPr>
              <a:solidFill>
                <a:schemeClr val="bg1"/>
              </a:solidFill>
              <a:ln w="9525">
                <a:solidFill>
                  <a:srgbClr val="002060"/>
                </a:solidFill>
              </a:ln>
              <a:effectLst/>
            </c:spPr>
          </c:marker>
          <c:val>
            <c:numRef>
              <c:f>'3.18.'!$D$12:$D$20</c:f>
              <c:numCache>
                <c:formatCode>0.0</c:formatCode>
                <c:ptCount val="9"/>
                <c:pt idx="0">
                  <c:v>0</c:v>
                </c:pt>
                <c:pt idx="1">
                  <c:v>0</c:v>
                </c:pt>
                <c:pt idx="2">
                  <c:v>0.94562647754137152</c:v>
                </c:pt>
                <c:pt idx="3">
                  <c:v>6.7626800250469632</c:v>
                </c:pt>
                <c:pt idx="4">
                  <c:v>10.191082802547772</c:v>
                </c:pt>
                <c:pt idx="5">
                  <c:v>9.0942562592047125</c:v>
                </c:pt>
                <c:pt idx="6">
                  <c:v>12.389669826740764</c:v>
                </c:pt>
                <c:pt idx="7">
                  <c:v>14.90318118948824</c:v>
                </c:pt>
                <c:pt idx="8">
                  <c:v>15.869256276646141</c:v>
                </c:pt>
              </c:numCache>
            </c:numRef>
          </c:val>
          <c:smooth val="0"/>
          <c:extLst>
            <c:ext xmlns:c16="http://schemas.microsoft.com/office/drawing/2014/chart" uri="{C3380CC4-5D6E-409C-BE32-E72D297353CC}">
              <c16:uniqueId val="{00000001-E711-4ECA-ABF8-C4206F1DED11}"/>
            </c:ext>
          </c:extLst>
        </c:ser>
        <c:dLbls>
          <c:showLegendKey val="0"/>
          <c:showVal val="0"/>
          <c:showCatName val="0"/>
          <c:showSerName val="0"/>
          <c:showPercent val="0"/>
          <c:showBubbleSize val="0"/>
        </c:dLbls>
        <c:marker val="1"/>
        <c:smooth val="0"/>
        <c:axId val="866258952"/>
        <c:axId val="866258624"/>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USD</a:t>
                </a:r>
                <a:r>
                  <a:rPr lang="hu-HU" baseline="0"/>
                  <a:t> bn</a:t>
                </a:r>
                <a:endParaRPr lang="hu-HU"/>
              </a:p>
            </c:rich>
          </c:tx>
          <c:layout>
            <c:manualLayout>
              <c:xMode val="edge"/>
              <c:yMode val="edge"/>
              <c:x val="0.1190625"/>
              <c:y val="1.6466666666666668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20"/>
      </c:valAx>
      <c:valAx>
        <c:axId val="866258624"/>
        <c:scaling>
          <c:orientation val="minMax"/>
          <c:max val="2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Per cent</a:t>
                </a:r>
              </a:p>
            </c:rich>
          </c:tx>
          <c:layout>
            <c:manualLayout>
              <c:xMode val="edge"/>
              <c:yMode val="edge"/>
              <c:x val="0.68968784722222209"/>
              <c:y val="1.6466666666666668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6258952"/>
        <c:crosses val="max"/>
        <c:crossBetween val="between"/>
        <c:majorUnit val="4"/>
      </c:valAx>
      <c:catAx>
        <c:axId val="866258952"/>
        <c:scaling>
          <c:orientation val="minMax"/>
        </c:scaling>
        <c:delete val="1"/>
        <c:axPos val="b"/>
        <c:numFmt formatCode="General" sourceLinked="1"/>
        <c:majorTickMark val="out"/>
        <c:minorTickMark val="none"/>
        <c:tickLblPos val="nextTo"/>
        <c:crossAx val="866258624"/>
        <c:crosses val="autoZero"/>
        <c:auto val="1"/>
        <c:lblAlgn val="ctr"/>
        <c:lblOffset val="100"/>
        <c:noMultiLvlLbl val="0"/>
      </c:catAx>
      <c:spPr>
        <a:noFill/>
        <a:ln>
          <a:noFill/>
        </a:ln>
        <a:effectLst/>
      </c:spPr>
    </c:plotArea>
    <c:legend>
      <c:legendPos val="b"/>
      <c:layout>
        <c:manualLayout>
          <c:xMode val="edge"/>
          <c:yMode val="edge"/>
          <c:x val="9.8246527777777811E-3"/>
          <c:y val="0.89306319444444449"/>
          <c:w val="0.83482986111111113"/>
          <c:h val="0.106936805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71C8-4309-B86A-02AE44E3FBB8}"/>
              </c:ext>
            </c:extLst>
          </c:dPt>
          <c:dPt>
            <c:idx val="1"/>
            <c:bubble3D val="0"/>
            <c:spPr>
              <a:solidFill>
                <a:srgbClr val="DA0000"/>
              </a:solidFill>
              <a:ln w="19050">
                <a:solidFill>
                  <a:schemeClr val="lt1"/>
                </a:solidFill>
              </a:ln>
              <a:effectLst/>
            </c:spPr>
            <c:extLst>
              <c:ext xmlns:c16="http://schemas.microsoft.com/office/drawing/2014/chart" uri="{C3380CC4-5D6E-409C-BE32-E72D297353CC}">
                <c16:uniqueId val="{00000003-71C8-4309-B86A-02AE44E3FBB8}"/>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71C8-4309-B86A-02AE44E3FBB8}"/>
              </c:ext>
            </c:extLst>
          </c:dPt>
          <c:dPt>
            <c:idx val="3"/>
            <c:bubble3D val="0"/>
            <c:spPr>
              <a:solidFill>
                <a:srgbClr val="002060"/>
              </a:solidFill>
              <a:ln w="19050">
                <a:solidFill>
                  <a:schemeClr val="lt1"/>
                </a:solidFill>
              </a:ln>
              <a:effectLst/>
            </c:spPr>
            <c:extLst>
              <c:ext xmlns:c16="http://schemas.microsoft.com/office/drawing/2014/chart" uri="{C3380CC4-5D6E-409C-BE32-E72D297353CC}">
                <c16:uniqueId val="{00000007-71C8-4309-B86A-02AE44E3FBB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hu-HU"/>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'3.19.'!$A$12:$A$15</c:f>
              <c:strCache>
                <c:ptCount val="4"/>
                <c:pt idx="0">
                  <c:v>EUR</c:v>
                </c:pt>
                <c:pt idx="1">
                  <c:v>HUF</c:v>
                </c:pt>
                <c:pt idx="2">
                  <c:v>JPY</c:v>
                </c:pt>
                <c:pt idx="3">
                  <c:v>CNY</c:v>
                </c:pt>
              </c:strCache>
            </c:strRef>
          </c:cat>
          <c:val>
            <c:numRef>
              <c:f>'3.19.'!$B$12:$B$15</c:f>
              <c:numCache>
                <c:formatCode>#,##0</c:formatCode>
                <c:ptCount val="4"/>
                <c:pt idx="0">
                  <c:v>914.94499999999994</c:v>
                </c:pt>
                <c:pt idx="1">
                  <c:v>335.33384000000001</c:v>
                </c:pt>
                <c:pt idx="2">
                  <c:v>226.80556999999999</c:v>
                </c:pt>
                <c:pt idx="3">
                  <c:v>162.56700000000001</c:v>
                </c:pt>
              </c:numCache>
            </c:numRef>
          </c:val>
          <c:extLst>
            <c:ext xmlns:c16="http://schemas.microsoft.com/office/drawing/2014/chart" uri="{C3380CC4-5D6E-409C-BE32-E72D297353CC}">
              <c16:uniqueId val="{00000008-71C8-4309-B86A-02AE44E3FBB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7.4965277777777783E-2"/>
          <c:w val="0.74838888888888888"/>
          <c:h val="0.56642013888888876"/>
        </c:manualLayout>
      </c:layout>
      <c:barChart>
        <c:barDir val="col"/>
        <c:grouping val="stacked"/>
        <c:varyColors val="0"/>
        <c:ser>
          <c:idx val="0"/>
          <c:order val="0"/>
          <c:tx>
            <c:strRef>
              <c:f>'3.20.'!$C$9</c:f>
              <c:strCache>
                <c:ptCount val="1"/>
                <c:pt idx="0">
                  <c:v>2020-as zöldkötvény kibocsátás allokált összege</c:v>
                </c:pt>
              </c:strCache>
            </c:strRef>
          </c:tx>
          <c:spPr>
            <a:solidFill>
              <a:srgbClr val="002060"/>
            </a:solidFill>
            <a:ln>
              <a:solidFill>
                <a:srgbClr val="002060"/>
              </a:solidFill>
            </a:ln>
            <a:effectLst/>
          </c:spPr>
          <c:invertIfNegative val="0"/>
          <c:cat>
            <c:strRef>
              <c:f>'3.20.'!$A$10:$A$13</c:f>
              <c:strCache>
                <c:ptCount val="4"/>
                <c:pt idx="0">
                  <c:v>2018</c:v>
                </c:pt>
                <c:pt idx="1">
                  <c:v>2019</c:v>
                </c:pt>
                <c:pt idx="2">
                  <c:v>2020</c:v>
                </c:pt>
                <c:pt idx="3">
                  <c:v>2021*</c:v>
                </c:pt>
              </c:strCache>
            </c:strRef>
          </c:cat>
          <c:val>
            <c:numRef>
              <c:f>'3.20.'!$C$10:$C$13</c:f>
              <c:numCache>
                <c:formatCode>#,##0</c:formatCode>
                <c:ptCount val="4"/>
                <c:pt idx="0">
                  <c:v>372.06000000000006</c:v>
                </c:pt>
                <c:pt idx="1">
                  <c:v>201.61999999999989</c:v>
                </c:pt>
              </c:numCache>
            </c:numRef>
          </c:val>
          <c:extLst>
            <c:ext xmlns:c16="http://schemas.microsoft.com/office/drawing/2014/chart" uri="{C3380CC4-5D6E-409C-BE32-E72D297353CC}">
              <c16:uniqueId val="{00000000-DFE2-4F18-85FE-0A18C75F50FA}"/>
            </c:ext>
          </c:extLst>
        </c:ser>
        <c:ser>
          <c:idx val="1"/>
          <c:order val="1"/>
          <c:tx>
            <c:strRef>
              <c:f>'3.20.'!$D$9</c:f>
              <c:strCache>
                <c:ptCount val="1"/>
                <c:pt idx="0">
                  <c:v>2021-es zöldkötvény kibocsátás allokált összege</c:v>
                </c:pt>
              </c:strCache>
            </c:strRef>
          </c:tx>
          <c:spPr>
            <a:solidFill>
              <a:srgbClr val="00B0F0"/>
            </a:solidFill>
            <a:ln>
              <a:solidFill>
                <a:srgbClr val="00B0F0"/>
              </a:solidFill>
            </a:ln>
            <a:effectLst/>
          </c:spPr>
          <c:invertIfNegative val="0"/>
          <c:cat>
            <c:strRef>
              <c:f>'3.20.'!$A$10:$A$13</c:f>
              <c:strCache>
                <c:ptCount val="4"/>
                <c:pt idx="0">
                  <c:v>2018</c:v>
                </c:pt>
                <c:pt idx="1">
                  <c:v>2019</c:v>
                </c:pt>
                <c:pt idx="2">
                  <c:v>2020</c:v>
                </c:pt>
                <c:pt idx="3">
                  <c:v>2021*</c:v>
                </c:pt>
              </c:strCache>
            </c:strRef>
          </c:cat>
          <c:val>
            <c:numRef>
              <c:f>'3.20.'!$D$10:$D$13</c:f>
              <c:numCache>
                <c:formatCode>#,##0</c:formatCode>
                <c:ptCount val="4"/>
                <c:pt idx="1">
                  <c:v>149.38000000000011</c:v>
                </c:pt>
                <c:pt idx="2">
                  <c:v>2.064999999999884</c:v>
                </c:pt>
              </c:numCache>
            </c:numRef>
          </c:val>
          <c:extLst>
            <c:ext xmlns:c16="http://schemas.microsoft.com/office/drawing/2014/chart" uri="{C3380CC4-5D6E-409C-BE32-E72D297353CC}">
              <c16:uniqueId val="{00000001-DFE2-4F18-85FE-0A18C75F50FA}"/>
            </c:ext>
          </c:extLst>
        </c:ser>
        <c:ser>
          <c:idx val="4"/>
          <c:order val="2"/>
          <c:tx>
            <c:strRef>
              <c:f>'3.20.'!$E$9</c:f>
              <c:strCache>
                <c:ptCount val="1"/>
                <c:pt idx="0">
                  <c:v>2022-es zöldkötvény kibocsátás később allokálható összege</c:v>
                </c:pt>
              </c:strCache>
            </c:strRef>
          </c:tx>
          <c:spPr>
            <a:solidFill>
              <a:schemeClr val="accent5"/>
            </a:solidFill>
            <a:ln>
              <a:solidFill>
                <a:sysClr val="windowText" lastClr="000000"/>
              </a:solidFill>
              <a:prstDash val="dash"/>
            </a:ln>
            <a:effectLst/>
          </c:spPr>
          <c:invertIfNegative val="0"/>
          <c:dPt>
            <c:idx val="2"/>
            <c:invertIfNegative val="0"/>
            <c:bubble3D val="0"/>
            <c:spPr>
              <a:solidFill>
                <a:srgbClr val="F6A800"/>
              </a:solidFill>
              <a:ln>
                <a:solidFill>
                  <a:sysClr val="windowText" lastClr="000000"/>
                </a:solidFill>
                <a:prstDash val="dash"/>
              </a:ln>
              <a:effectLst/>
            </c:spPr>
            <c:extLst>
              <c:ext xmlns:c16="http://schemas.microsoft.com/office/drawing/2014/chart" uri="{C3380CC4-5D6E-409C-BE32-E72D297353CC}">
                <c16:uniqueId val="{00000000-336B-42A2-AC00-BC5C75ACBC6F}"/>
              </c:ext>
            </c:extLst>
          </c:dPt>
          <c:dPt>
            <c:idx val="3"/>
            <c:invertIfNegative val="0"/>
            <c:bubble3D val="0"/>
            <c:spPr>
              <a:solidFill>
                <a:srgbClr val="F6A800"/>
              </a:solidFill>
              <a:ln>
                <a:solidFill>
                  <a:sysClr val="windowText" lastClr="000000"/>
                </a:solidFill>
                <a:prstDash val="dash"/>
              </a:ln>
              <a:effectLst/>
            </c:spPr>
            <c:extLst>
              <c:ext xmlns:c16="http://schemas.microsoft.com/office/drawing/2014/chart" uri="{C3380CC4-5D6E-409C-BE32-E72D297353CC}">
                <c16:uniqueId val="{00000001-336B-42A2-AC00-BC5C75ACBC6F}"/>
              </c:ext>
            </c:extLst>
          </c:dPt>
          <c:val>
            <c:numRef>
              <c:f>'3.20.'!$E$10:$E$13</c:f>
              <c:numCache>
                <c:formatCode>#,##0</c:formatCode>
                <c:ptCount val="4"/>
                <c:pt idx="2">
                  <c:v>375.73500000000007</c:v>
                </c:pt>
                <c:pt idx="3">
                  <c:v>461.8</c:v>
                </c:pt>
              </c:numCache>
            </c:numRef>
          </c:val>
          <c:extLst>
            <c:ext xmlns:c16="http://schemas.microsoft.com/office/drawing/2014/chart" uri="{C3380CC4-5D6E-409C-BE32-E72D297353CC}">
              <c16:uniqueId val="{00000002-DFE2-4F18-85FE-0A18C75F50FA}"/>
            </c:ext>
          </c:extLst>
        </c:ser>
        <c:dLbls>
          <c:showLegendKey val="0"/>
          <c:showVal val="0"/>
          <c:showCatName val="0"/>
          <c:showSerName val="0"/>
          <c:showPercent val="0"/>
          <c:showBubbleSize val="0"/>
        </c:dLbls>
        <c:gapWidth val="75"/>
        <c:overlap val="100"/>
        <c:axId val="1018111328"/>
        <c:axId val="1018110344"/>
      </c:barChart>
      <c:lineChart>
        <c:grouping val="standard"/>
        <c:varyColors val="0"/>
        <c:ser>
          <c:idx val="3"/>
          <c:order val="3"/>
          <c:spPr>
            <a:ln w="28575" cap="rnd">
              <a:solidFill>
                <a:schemeClr val="accent4"/>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3-DFE2-4F18-85FE-0A18C75F50FA}"/>
            </c:ext>
          </c:extLst>
        </c:ser>
        <c:dLbls>
          <c:showLegendKey val="0"/>
          <c:showVal val="0"/>
          <c:showCatName val="0"/>
          <c:showSerName val="0"/>
          <c:showPercent val="0"/>
          <c:showBubbleSize val="0"/>
        </c:dLbls>
        <c:marker val="1"/>
        <c:smooth val="0"/>
        <c:axId val="1065560408"/>
        <c:axId val="1065560736"/>
      </c:lineChart>
      <c:catAx>
        <c:axId val="101811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0344"/>
        <c:crosses val="autoZero"/>
        <c:auto val="1"/>
        <c:lblAlgn val="ctr"/>
        <c:lblOffset val="100"/>
        <c:noMultiLvlLbl val="0"/>
      </c:catAx>
      <c:valAx>
        <c:axId val="101811034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mrd HUF</a:t>
                </a:r>
              </a:p>
            </c:rich>
          </c:tx>
          <c:layout>
            <c:manualLayout>
              <c:xMode val="edge"/>
              <c:yMode val="edge"/>
              <c:x val="0.1190625"/>
              <c:y val="7.150347222222205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1328"/>
        <c:crosses val="autoZero"/>
        <c:crossBetween val="between"/>
        <c:majorUnit val="100"/>
      </c:valAx>
      <c:valAx>
        <c:axId val="1065560736"/>
        <c:scaling>
          <c:orientation val="minMax"/>
          <c:max val="50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mrd HUF</a:t>
                </a:r>
              </a:p>
            </c:rich>
          </c:tx>
          <c:layout>
            <c:manualLayout>
              <c:xMode val="edge"/>
              <c:yMode val="edge"/>
              <c:x val="0.6896921832601165"/>
              <c:y val="4.9454861111111114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65560408"/>
        <c:crosses val="max"/>
        <c:crossBetween val="between"/>
        <c:majorUnit val="100"/>
      </c:valAx>
      <c:catAx>
        <c:axId val="1065560408"/>
        <c:scaling>
          <c:orientation val="minMax"/>
        </c:scaling>
        <c:delete val="1"/>
        <c:axPos val="b"/>
        <c:majorTickMark val="out"/>
        <c:minorTickMark val="none"/>
        <c:tickLblPos val="nextTo"/>
        <c:crossAx val="1065560736"/>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3.1768442119393036E-4"/>
          <c:y val="0.73650462028389974"/>
          <c:w val="0.98603774776642428"/>
          <c:h val="0.26349537971610026"/>
        </c:manualLayout>
      </c:layout>
      <c:overlay val="0"/>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7.4965277777777783E-2"/>
          <c:w val="0.74838888888888888"/>
          <c:h val="0.57082986111111111"/>
        </c:manualLayout>
      </c:layout>
      <c:barChart>
        <c:barDir val="col"/>
        <c:grouping val="stacked"/>
        <c:varyColors val="0"/>
        <c:ser>
          <c:idx val="0"/>
          <c:order val="0"/>
          <c:tx>
            <c:strRef>
              <c:f>'3.20.'!$C$8</c:f>
              <c:strCache>
                <c:ptCount val="1"/>
                <c:pt idx="0">
                  <c:v>Allocated Amount as per 2020 GB issuance</c:v>
                </c:pt>
              </c:strCache>
            </c:strRef>
          </c:tx>
          <c:spPr>
            <a:solidFill>
              <a:srgbClr val="002060"/>
            </a:solidFill>
            <a:ln>
              <a:solidFill>
                <a:srgbClr val="002060"/>
              </a:solidFill>
            </a:ln>
            <a:effectLst/>
          </c:spPr>
          <c:invertIfNegative val="0"/>
          <c:cat>
            <c:strRef>
              <c:f>'3.20.'!$A$10:$A$13</c:f>
              <c:strCache>
                <c:ptCount val="4"/>
                <c:pt idx="0">
                  <c:v>2018</c:v>
                </c:pt>
                <c:pt idx="1">
                  <c:v>2019</c:v>
                </c:pt>
                <c:pt idx="2">
                  <c:v>2020</c:v>
                </c:pt>
                <c:pt idx="3">
                  <c:v>2021*</c:v>
                </c:pt>
              </c:strCache>
            </c:strRef>
          </c:cat>
          <c:val>
            <c:numRef>
              <c:f>'3.20.'!$C$10:$C$13</c:f>
              <c:numCache>
                <c:formatCode>#,##0</c:formatCode>
                <c:ptCount val="4"/>
                <c:pt idx="0">
                  <c:v>372.06000000000006</c:v>
                </c:pt>
                <c:pt idx="1">
                  <c:v>201.61999999999989</c:v>
                </c:pt>
              </c:numCache>
            </c:numRef>
          </c:val>
          <c:extLst>
            <c:ext xmlns:c16="http://schemas.microsoft.com/office/drawing/2014/chart" uri="{C3380CC4-5D6E-409C-BE32-E72D297353CC}">
              <c16:uniqueId val="{00000000-F5F8-4FE4-B9DF-D4AE72DA9A1D}"/>
            </c:ext>
          </c:extLst>
        </c:ser>
        <c:ser>
          <c:idx val="1"/>
          <c:order val="1"/>
          <c:tx>
            <c:strRef>
              <c:f>'3.20.'!$D$8</c:f>
              <c:strCache>
                <c:ptCount val="1"/>
                <c:pt idx="0">
                  <c:v>Allocated Amount as per 2021 GB issuance</c:v>
                </c:pt>
              </c:strCache>
            </c:strRef>
          </c:tx>
          <c:spPr>
            <a:solidFill>
              <a:srgbClr val="00B0F0"/>
            </a:solidFill>
            <a:ln>
              <a:solidFill>
                <a:srgbClr val="00B0F0"/>
              </a:solidFill>
            </a:ln>
            <a:effectLst/>
          </c:spPr>
          <c:invertIfNegative val="0"/>
          <c:cat>
            <c:strRef>
              <c:f>'3.20.'!$A$10:$A$13</c:f>
              <c:strCache>
                <c:ptCount val="4"/>
                <c:pt idx="0">
                  <c:v>2018</c:v>
                </c:pt>
                <c:pt idx="1">
                  <c:v>2019</c:v>
                </c:pt>
                <c:pt idx="2">
                  <c:v>2020</c:v>
                </c:pt>
                <c:pt idx="3">
                  <c:v>2021*</c:v>
                </c:pt>
              </c:strCache>
            </c:strRef>
          </c:cat>
          <c:val>
            <c:numRef>
              <c:f>'3.20.'!$D$10:$D$13</c:f>
              <c:numCache>
                <c:formatCode>#,##0</c:formatCode>
                <c:ptCount val="4"/>
                <c:pt idx="1">
                  <c:v>149.38000000000011</c:v>
                </c:pt>
                <c:pt idx="2">
                  <c:v>2.064999999999884</c:v>
                </c:pt>
              </c:numCache>
            </c:numRef>
          </c:val>
          <c:extLst>
            <c:ext xmlns:c16="http://schemas.microsoft.com/office/drawing/2014/chart" uri="{C3380CC4-5D6E-409C-BE32-E72D297353CC}">
              <c16:uniqueId val="{00000001-F5F8-4FE4-B9DF-D4AE72DA9A1D}"/>
            </c:ext>
          </c:extLst>
        </c:ser>
        <c:ser>
          <c:idx val="4"/>
          <c:order val="2"/>
          <c:tx>
            <c:strRef>
              <c:f>'3.20.'!$E$8</c:f>
              <c:strCache>
                <c:ptCount val="1"/>
                <c:pt idx="0">
                  <c:v>Amount as per 2022 GB issuance to be allocated later</c:v>
                </c:pt>
              </c:strCache>
            </c:strRef>
          </c:tx>
          <c:spPr>
            <a:solidFill>
              <a:srgbClr val="F6A800"/>
            </a:solidFill>
            <a:ln>
              <a:solidFill>
                <a:sysClr val="windowText" lastClr="000000"/>
              </a:solidFill>
              <a:prstDash val="dash"/>
            </a:ln>
            <a:effectLst/>
          </c:spPr>
          <c:invertIfNegative val="0"/>
          <c:val>
            <c:numRef>
              <c:f>'3.20.'!$E$10:$E$13</c:f>
              <c:numCache>
                <c:formatCode>#,##0</c:formatCode>
                <c:ptCount val="4"/>
                <c:pt idx="2">
                  <c:v>375.73500000000007</c:v>
                </c:pt>
                <c:pt idx="3">
                  <c:v>461.8</c:v>
                </c:pt>
              </c:numCache>
            </c:numRef>
          </c:val>
          <c:extLst>
            <c:ext xmlns:c16="http://schemas.microsoft.com/office/drawing/2014/chart" uri="{C3380CC4-5D6E-409C-BE32-E72D297353CC}">
              <c16:uniqueId val="{00000002-F5F8-4FE4-B9DF-D4AE72DA9A1D}"/>
            </c:ext>
          </c:extLst>
        </c:ser>
        <c:dLbls>
          <c:showLegendKey val="0"/>
          <c:showVal val="0"/>
          <c:showCatName val="0"/>
          <c:showSerName val="0"/>
          <c:showPercent val="0"/>
          <c:showBubbleSize val="0"/>
        </c:dLbls>
        <c:gapWidth val="75"/>
        <c:overlap val="100"/>
        <c:axId val="1018111328"/>
        <c:axId val="1018110344"/>
      </c:barChart>
      <c:lineChart>
        <c:grouping val="standard"/>
        <c:varyColors val="0"/>
        <c:ser>
          <c:idx val="3"/>
          <c:order val="3"/>
          <c:spPr>
            <a:ln w="28575" cap="rnd">
              <a:solidFill>
                <a:schemeClr val="accent4"/>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3-F5F8-4FE4-B9DF-D4AE72DA9A1D}"/>
            </c:ext>
          </c:extLst>
        </c:ser>
        <c:dLbls>
          <c:showLegendKey val="0"/>
          <c:showVal val="0"/>
          <c:showCatName val="0"/>
          <c:showSerName val="0"/>
          <c:showPercent val="0"/>
          <c:showBubbleSize val="0"/>
        </c:dLbls>
        <c:marker val="1"/>
        <c:smooth val="0"/>
        <c:axId val="1065560408"/>
        <c:axId val="1065560736"/>
      </c:lineChart>
      <c:catAx>
        <c:axId val="101811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0344"/>
        <c:crosses val="autoZero"/>
        <c:auto val="1"/>
        <c:lblAlgn val="ctr"/>
        <c:lblOffset val="100"/>
        <c:noMultiLvlLbl val="0"/>
      </c:catAx>
      <c:valAx>
        <c:axId val="101811034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HUF bn</a:t>
                </a:r>
              </a:p>
            </c:rich>
          </c:tx>
          <c:layout>
            <c:manualLayout>
              <c:xMode val="edge"/>
              <c:yMode val="edge"/>
              <c:x val="0.1190625"/>
              <c:y val="7.150347222222205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1328"/>
        <c:crosses val="autoZero"/>
        <c:crossBetween val="between"/>
        <c:majorUnit val="100"/>
      </c:valAx>
      <c:valAx>
        <c:axId val="1065560736"/>
        <c:scaling>
          <c:orientation val="minMax"/>
          <c:max val="50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HUF bn</a:t>
                </a:r>
              </a:p>
            </c:rich>
          </c:tx>
          <c:layout>
            <c:manualLayout>
              <c:xMode val="edge"/>
              <c:yMode val="edge"/>
              <c:x val="0.71617747089138284"/>
              <c:y val="4.9454861111111114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65560408"/>
        <c:crosses val="max"/>
        <c:crossBetween val="between"/>
        <c:majorUnit val="100"/>
      </c:valAx>
      <c:catAx>
        <c:axId val="1065560408"/>
        <c:scaling>
          <c:orientation val="minMax"/>
        </c:scaling>
        <c:delete val="1"/>
        <c:axPos val="b"/>
        <c:majorTickMark val="out"/>
        <c:minorTickMark val="none"/>
        <c:tickLblPos val="nextTo"/>
        <c:crossAx val="1065560736"/>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3.1768442119393036E-4"/>
          <c:y val="0.72163472222222225"/>
          <c:w val="0.99968237716274477"/>
          <c:h val="0.2563166666666666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18229166666667"/>
          <c:y val="3.0868055555555555E-2"/>
          <c:w val="0.79731076388888888"/>
          <c:h val="0.28926550925925926"/>
        </c:manualLayout>
      </c:layout>
      <c:barChart>
        <c:barDir val="col"/>
        <c:grouping val="percentStacked"/>
        <c:varyColors val="0"/>
        <c:ser>
          <c:idx val="0"/>
          <c:order val="0"/>
          <c:tx>
            <c:strRef>
              <c:f>'3.21.'!$B$12</c:f>
              <c:strCache>
                <c:ptCount val="1"/>
                <c:pt idx="0">
                  <c:v>Megújuló energia</c:v>
                </c:pt>
              </c:strCache>
            </c:strRef>
          </c:tx>
          <c:spPr>
            <a:solidFill>
              <a:srgbClr val="002060"/>
            </a:solid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'3.21.'!$C$12:$F$12</c:f>
              <c:numCache>
                <c:formatCode>0</c:formatCode>
                <c:ptCount val="4"/>
                <c:pt idx="0">
                  <c:v>5.2929909748676911</c:v>
                </c:pt>
                <c:pt idx="2">
                  <c:v>1.728</c:v>
                </c:pt>
              </c:numCache>
            </c:numRef>
          </c:val>
          <c:extLst>
            <c:ext xmlns:c16="http://schemas.microsoft.com/office/drawing/2014/chart" uri="{C3380CC4-5D6E-409C-BE32-E72D297353CC}">
              <c16:uniqueId val="{00000000-EBA7-4627-B791-D57FC4734DF3}"/>
            </c:ext>
          </c:extLst>
        </c:ser>
        <c:ser>
          <c:idx val="1"/>
          <c:order val="1"/>
          <c:tx>
            <c:strRef>
              <c:f>'3.21.'!$B$13</c:f>
              <c:strCache>
                <c:ptCount val="1"/>
                <c:pt idx="0">
                  <c:v>Adaptáció</c:v>
                </c:pt>
              </c:strCache>
            </c:strRef>
          </c:tx>
          <c:spPr>
            <a:solidFill>
              <a:srgbClr val="00B0F0"/>
            </a:solid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'3.21.'!$C$13:$F$13</c:f>
              <c:numCache>
                <c:formatCode>0</c:formatCode>
                <c:ptCount val="4"/>
                <c:pt idx="0">
                  <c:v>4.587537391660061</c:v>
                </c:pt>
                <c:pt idx="2">
                  <c:v>3.6579999999999999</c:v>
                </c:pt>
              </c:numCache>
            </c:numRef>
          </c:val>
          <c:extLst>
            <c:ext xmlns:c16="http://schemas.microsoft.com/office/drawing/2014/chart" uri="{C3380CC4-5D6E-409C-BE32-E72D297353CC}">
              <c16:uniqueId val="{00000001-EBA7-4627-B791-D57FC4734DF3}"/>
            </c:ext>
          </c:extLst>
        </c:ser>
        <c:ser>
          <c:idx val="2"/>
          <c:order val="2"/>
          <c:tx>
            <c:strRef>
              <c:f>'3.21.'!$B$14</c:f>
              <c:strCache>
                <c:ptCount val="1"/>
                <c:pt idx="0">
                  <c:v>Földhaszn. és az élő term-i erőf. haszn.</c:v>
                </c:pt>
              </c:strCache>
            </c:strRef>
          </c:tx>
          <c:spPr>
            <a:solidFill>
              <a:srgbClr val="FFC000"/>
            </a:solid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'3.21.'!$C$14:$F$14</c:f>
              <c:numCache>
                <c:formatCode>0</c:formatCode>
                <c:ptCount val="4"/>
                <c:pt idx="0">
                  <c:v>50.786239562293865</c:v>
                </c:pt>
                <c:pt idx="2">
                  <c:v>6.2110000000000003</c:v>
                </c:pt>
              </c:numCache>
            </c:numRef>
          </c:val>
          <c:extLst>
            <c:ext xmlns:c16="http://schemas.microsoft.com/office/drawing/2014/chart" uri="{C3380CC4-5D6E-409C-BE32-E72D297353CC}">
              <c16:uniqueId val="{00000002-EBA7-4627-B791-D57FC4734DF3}"/>
            </c:ext>
          </c:extLst>
        </c:ser>
        <c:ser>
          <c:idx val="3"/>
          <c:order val="3"/>
          <c:tx>
            <c:strRef>
              <c:f>'3.21.'!$B$15</c:f>
              <c:strCache>
                <c:ptCount val="1"/>
                <c:pt idx="0">
                  <c:v>Tiszta közlekedés</c:v>
                </c:pt>
              </c:strCache>
            </c:strRef>
          </c:tx>
          <c:spPr>
            <a:solidFill>
              <a:srgbClr val="E57200"/>
            </a:solid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'3.21.'!$C$15:$F$15</c:f>
              <c:numCache>
                <c:formatCode>0</c:formatCode>
                <c:ptCount val="4"/>
                <c:pt idx="0">
                  <c:v>502.73680878480297</c:v>
                </c:pt>
                <c:pt idx="2">
                  <c:v>135.53099999999998</c:v>
                </c:pt>
              </c:numCache>
            </c:numRef>
          </c:val>
          <c:extLst>
            <c:ext xmlns:c16="http://schemas.microsoft.com/office/drawing/2014/chart" uri="{C3380CC4-5D6E-409C-BE32-E72D297353CC}">
              <c16:uniqueId val="{00000003-EBA7-4627-B791-D57FC4734DF3}"/>
            </c:ext>
          </c:extLst>
        </c:ser>
        <c:ser>
          <c:idx val="4"/>
          <c:order val="4"/>
          <c:tx>
            <c:strRef>
              <c:f>'3.21.'!$B$16</c:f>
              <c:strCache>
                <c:ptCount val="1"/>
                <c:pt idx="0">
                  <c:v>Energiahatékonyság</c:v>
                </c:pt>
              </c:strCache>
            </c:strRef>
          </c:tx>
          <c:spPr>
            <a:solidFill>
              <a:srgbClr val="DA0000"/>
            </a:solid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'3.21.'!$C$16:$F$16</c:f>
              <c:numCache>
                <c:formatCode>0</c:formatCode>
                <c:ptCount val="4"/>
                <c:pt idx="0">
                  <c:v>4.5492851992943528</c:v>
                </c:pt>
                <c:pt idx="2">
                  <c:v>3.05</c:v>
                </c:pt>
              </c:numCache>
            </c:numRef>
          </c:val>
          <c:extLst>
            <c:ext xmlns:c16="http://schemas.microsoft.com/office/drawing/2014/chart" uri="{C3380CC4-5D6E-409C-BE32-E72D297353CC}">
              <c16:uniqueId val="{00000004-EBA7-4627-B791-D57FC4734DF3}"/>
            </c:ext>
          </c:extLst>
        </c:ser>
        <c:ser>
          <c:idx val="5"/>
          <c:order val="5"/>
          <c:tx>
            <c:strRef>
              <c:f>'3.21.'!$B$17</c:f>
              <c:strCache>
                <c:ptCount val="1"/>
                <c:pt idx="0">
                  <c:v>Hulladék- és vízgazdálkodás</c:v>
                </c:pt>
              </c:strCache>
            </c:strRef>
          </c:tx>
          <c:spPr>
            <a:solidFill>
              <a:schemeClr val="bg2">
                <a:lumMod val="75000"/>
              </a:schemeClr>
            </a:solid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'3.21.'!$C$17:$F$17</c:f>
              <c:numCache>
                <c:formatCode>0</c:formatCode>
                <c:ptCount val="4"/>
                <c:pt idx="0">
                  <c:v>5.731138087081022</c:v>
                </c:pt>
                <c:pt idx="2">
                  <c:v>1.2639999999999998</c:v>
                </c:pt>
              </c:numCache>
            </c:numRef>
          </c:val>
          <c:extLst>
            <c:ext xmlns:c16="http://schemas.microsoft.com/office/drawing/2014/chart" uri="{C3380CC4-5D6E-409C-BE32-E72D297353CC}">
              <c16:uniqueId val="{00000005-EBA7-4627-B791-D57FC4734DF3}"/>
            </c:ext>
          </c:extLst>
        </c:ser>
        <c:ser>
          <c:idx val="6"/>
          <c:order val="6"/>
          <c:tx>
            <c:strRef>
              <c:f>'3.21.'!$B$18</c:f>
              <c:strCache>
                <c:ptCount val="1"/>
                <c:pt idx="0">
                  <c:v>Sötétzöld</c:v>
                </c:pt>
              </c:strCache>
            </c:strRef>
          </c:tx>
          <c:spPr>
            <a:solidFill>
              <a:schemeClr val="accent6">
                <a:lumMod val="50000"/>
              </a:schemeClr>
            </a:solid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'3.21.'!$C$18:$F$18</c:f>
              <c:numCache>
                <c:formatCode>0</c:formatCode>
                <c:ptCount val="4"/>
                <c:pt idx="1">
                  <c:v>5.2929909748676911</c:v>
                </c:pt>
                <c:pt idx="3">
                  <c:v>5.3860000000000001</c:v>
                </c:pt>
              </c:numCache>
            </c:numRef>
          </c:val>
          <c:extLst>
            <c:ext xmlns:c16="http://schemas.microsoft.com/office/drawing/2014/chart" uri="{C3380CC4-5D6E-409C-BE32-E72D297353CC}">
              <c16:uniqueId val="{00000006-EBA7-4627-B791-D57FC4734DF3}"/>
            </c:ext>
          </c:extLst>
        </c:ser>
        <c:ser>
          <c:idx val="7"/>
          <c:order val="7"/>
          <c:tx>
            <c:strRef>
              <c:f>'3.21.'!$B$19</c:f>
              <c:strCache>
                <c:ptCount val="1"/>
                <c:pt idx="0">
                  <c:v>Közép-sötétzöld</c:v>
                </c:pt>
              </c:strCache>
            </c:strRef>
          </c:tx>
          <c:spPr>
            <a:pattFill prst="dkUpDiag">
              <a:fgClr>
                <a:schemeClr val="accent6">
                  <a:lumMod val="50000"/>
                </a:schemeClr>
              </a:fgClr>
              <a:bgClr>
                <a:srgbClr val="92D050"/>
              </a:bgClr>
            </a:patt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'3.21.'!$C$19:$F$19</c:f>
              <c:numCache>
                <c:formatCode>0</c:formatCode>
                <c:ptCount val="4"/>
                <c:pt idx="1">
                  <c:v>4.587537391660061</c:v>
                </c:pt>
                <c:pt idx="3">
                  <c:v>0</c:v>
                </c:pt>
              </c:numCache>
            </c:numRef>
          </c:val>
          <c:extLst>
            <c:ext xmlns:c16="http://schemas.microsoft.com/office/drawing/2014/chart" uri="{C3380CC4-5D6E-409C-BE32-E72D297353CC}">
              <c16:uniqueId val="{00000007-EBA7-4627-B791-D57FC4734DF3}"/>
            </c:ext>
          </c:extLst>
        </c:ser>
        <c:ser>
          <c:idx val="8"/>
          <c:order val="8"/>
          <c:tx>
            <c:strRef>
              <c:f>'3.21.'!$B$20</c:f>
              <c:strCache>
                <c:ptCount val="1"/>
                <c:pt idx="0">
                  <c:v>Középzöld</c:v>
                </c:pt>
              </c:strCache>
            </c:strRef>
          </c:tx>
          <c:spPr>
            <a:solidFill>
              <a:srgbClr val="92D050"/>
            </a:solid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'3.21.'!$C$20:$F$20</c:f>
              <c:numCache>
                <c:formatCode>0</c:formatCode>
                <c:ptCount val="4"/>
                <c:pt idx="1">
                  <c:v>50.786239562293865</c:v>
                </c:pt>
                <c:pt idx="3">
                  <c:v>6.2110000000000003</c:v>
                </c:pt>
              </c:numCache>
            </c:numRef>
          </c:val>
          <c:extLst>
            <c:ext xmlns:c16="http://schemas.microsoft.com/office/drawing/2014/chart" uri="{C3380CC4-5D6E-409C-BE32-E72D297353CC}">
              <c16:uniqueId val="{00000008-EBA7-4627-B791-D57FC4734DF3}"/>
            </c:ext>
          </c:extLst>
        </c:ser>
        <c:ser>
          <c:idx val="9"/>
          <c:order val="9"/>
          <c:tx>
            <c:strRef>
              <c:f>'3.21.'!$B$21</c:f>
              <c:strCache>
                <c:ptCount val="1"/>
                <c:pt idx="0">
                  <c:v>Világos-sötétzöld</c:v>
                </c:pt>
              </c:strCache>
            </c:strRef>
          </c:tx>
          <c:spPr>
            <a:pattFill prst="dkUpDiag">
              <a:fgClr>
                <a:schemeClr val="accent6">
                  <a:lumMod val="50000"/>
                </a:schemeClr>
              </a:fgClr>
              <a:bgClr>
                <a:schemeClr val="accent6">
                  <a:lumMod val="20000"/>
                  <a:lumOff val="80000"/>
                </a:schemeClr>
              </a:bgClr>
            </a:patt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'3.21.'!$C$21:$F$21</c:f>
              <c:numCache>
                <c:formatCode>0</c:formatCode>
                <c:ptCount val="4"/>
                <c:pt idx="1">
                  <c:v>502.73680878480297</c:v>
                </c:pt>
                <c:pt idx="3">
                  <c:v>135.53099999999998</c:v>
                </c:pt>
              </c:numCache>
            </c:numRef>
          </c:val>
          <c:extLst>
            <c:ext xmlns:c16="http://schemas.microsoft.com/office/drawing/2014/chart" uri="{C3380CC4-5D6E-409C-BE32-E72D297353CC}">
              <c16:uniqueId val="{00000009-EBA7-4627-B791-D57FC4734DF3}"/>
            </c:ext>
          </c:extLst>
        </c:ser>
        <c:ser>
          <c:idx val="10"/>
          <c:order val="10"/>
          <c:tx>
            <c:strRef>
              <c:f>'3.21.'!$B$22</c:f>
              <c:strCache>
                <c:ptCount val="1"/>
                <c:pt idx="0">
                  <c:v>Világos-középzöld</c:v>
                </c:pt>
              </c:strCache>
            </c:strRef>
          </c:tx>
          <c:spPr>
            <a:pattFill prst="dkUpDiag">
              <a:fgClr>
                <a:srgbClr val="92D050"/>
              </a:fgClr>
              <a:bgClr>
                <a:schemeClr val="accent6">
                  <a:lumMod val="20000"/>
                  <a:lumOff val="80000"/>
                </a:schemeClr>
              </a:bgClr>
            </a:pattFill>
            <a:ln>
              <a:noFill/>
            </a:ln>
            <a:effectLst/>
          </c:spPr>
          <c:invertIfNegative val="0"/>
          <c:cat>
            <c:multiLvlStrRef>
              <c:f>'3.21.'!$C$10:$F$11</c:f>
              <c:multiLvlStrCache>
                <c:ptCount val="4"/>
                <c:lvl>
                  <c:pt idx="0">
                    <c:v>Zöld-
ágazat</c:v>
                  </c:pt>
                  <c:pt idx="1">
                    <c:v>CICERO 
kategória</c:v>
                  </c:pt>
                  <c:pt idx="2">
                    <c:v>Zöld-
ágazat</c:v>
                  </c:pt>
                  <c:pt idx="3">
                    <c:v>CICERO 
kategória</c:v>
                  </c:pt>
                </c:lvl>
                <c:lvl>
                  <c:pt idx="0">
                    <c:v>2020-as zöldkötvény kibocsátás allokált összege*</c:v>
                  </c:pt>
                  <c:pt idx="2">
                    <c:v>2021-es zöldkötvény kibocsátás allokált összege</c:v>
                  </c:pt>
                </c:lvl>
              </c:multiLvlStrCache>
            </c:multiLvlStrRef>
          </c:cat>
          <c:val>
            <c:numRef>
              <c:f>'3.21.'!$C$22:$F$22</c:f>
              <c:numCache>
                <c:formatCode>0</c:formatCode>
                <c:ptCount val="4"/>
                <c:pt idx="1">
                  <c:v>10.280423286375374</c:v>
                </c:pt>
                <c:pt idx="3">
                  <c:v>4.3140000000000001</c:v>
                </c:pt>
              </c:numCache>
            </c:numRef>
          </c:val>
          <c:extLst>
            <c:ext xmlns:c16="http://schemas.microsoft.com/office/drawing/2014/chart" uri="{C3380CC4-5D6E-409C-BE32-E72D297353CC}">
              <c16:uniqueId val="{0000000A-EBA7-4627-B791-D57FC4734DF3}"/>
            </c:ext>
          </c:extLst>
        </c:ser>
        <c:dLbls>
          <c:showLegendKey val="0"/>
          <c:showVal val="0"/>
          <c:showCatName val="0"/>
          <c:showSerName val="0"/>
          <c:showPercent val="0"/>
          <c:showBubbleSize val="0"/>
        </c:dLbls>
        <c:gapWidth val="50"/>
        <c:overlap val="100"/>
        <c:axId val="407080808"/>
        <c:axId val="407081136"/>
      </c:barChart>
      <c:lineChart>
        <c:grouping val="standard"/>
        <c:varyColors val="0"/>
        <c:ser>
          <c:idx val="11"/>
          <c:order val="11"/>
          <c:spPr>
            <a:ln w="28575" cap="rnd">
              <a:solidFill>
                <a:schemeClr val="accent6">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B-EBA7-4627-B791-D57FC4734DF3}"/>
            </c:ext>
          </c:extLst>
        </c:ser>
        <c:dLbls>
          <c:showLegendKey val="0"/>
          <c:showVal val="0"/>
          <c:showCatName val="0"/>
          <c:showSerName val="0"/>
          <c:showPercent val="0"/>
          <c:showBubbleSize val="0"/>
        </c:dLbls>
        <c:marker val="1"/>
        <c:smooth val="0"/>
        <c:axId val="1129651848"/>
        <c:axId val="1129651192"/>
      </c:lineChart>
      <c:catAx>
        <c:axId val="407080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407081136"/>
        <c:crosses val="autoZero"/>
        <c:auto val="1"/>
        <c:lblAlgn val="ctr"/>
        <c:lblOffset val="100"/>
        <c:noMultiLvlLbl val="0"/>
      </c:catAx>
      <c:valAx>
        <c:axId val="40708113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407080808"/>
        <c:crosses val="autoZero"/>
        <c:crossBetween val="between"/>
      </c:valAx>
      <c:valAx>
        <c:axId val="1129651192"/>
        <c:scaling>
          <c:orientation val="minMax"/>
          <c:max val="1"/>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29651848"/>
        <c:crosses val="max"/>
        <c:crossBetween val="between"/>
      </c:valAx>
      <c:catAx>
        <c:axId val="1129651848"/>
        <c:scaling>
          <c:orientation val="minMax"/>
        </c:scaling>
        <c:delete val="1"/>
        <c:axPos val="b"/>
        <c:majorTickMark val="out"/>
        <c:minorTickMark val="none"/>
        <c:tickLblPos val="nextTo"/>
        <c:crossAx val="1129651192"/>
        <c:crosses val="autoZero"/>
        <c:auto val="1"/>
        <c:lblAlgn val="ctr"/>
        <c:lblOffset val="100"/>
        <c:noMultiLvlLbl val="0"/>
      </c:catAx>
      <c:spPr>
        <a:noFill/>
        <a:ln>
          <a:noFill/>
        </a:ln>
        <a:effectLst/>
      </c:spPr>
    </c:plotArea>
    <c:legend>
      <c:legendPos val="b"/>
      <c:legendEntry>
        <c:idx val="11"/>
        <c:delete val="1"/>
      </c:legendEntry>
      <c:layout>
        <c:manualLayout>
          <c:xMode val="edge"/>
          <c:yMode val="edge"/>
          <c:x val="0"/>
          <c:y val="0.55892037037037035"/>
          <c:w val="0.99740104166666665"/>
          <c:h val="0.3609731481481481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18229166666667"/>
          <c:y val="3.0868055555555555E-2"/>
          <c:w val="0.79731076388888888"/>
          <c:h val="0.25986736111111108"/>
        </c:manualLayout>
      </c:layout>
      <c:barChart>
        <c:barDir val="col"/>
        <c:grouping val="percentStacked"/>
        <c:varyColors val="0"/>
        <c:ser>
          <c:idx val="0"/>
          <c:order val="0"/>
          <c:tx>
            <c:strRef>
              <c:f>'3.21.'!$A$12</c:f>
              <c:strCache>
                <c:ptCount val="1"/>
                <c:pt idx="0">
                  <c:v>Renewable Energy</c:v>
                </c:pt>
              </c:strCache>
            </c:strRef>
          </c:tx>
          <c:spPr>
            <a:solidFill>
              <a:srgbClr val="002060"/>
            </a:solid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'3.21.'!$C$12:$F$12</c:f>
              <c:numCache>
                <c:formatCode>0</c:formatCode>
                <c:ptCount val="4"/>
                <c:pt idx="0">
                  <c:v>5.2929909748676911</c:v>
                </c:pt>
                <c:pt idx="2">
                  <c:v>1.728</c:v>
                </c:pt>
              </c:numCache>
            </c:numRef>
          </c:val>
          <c:extLst>
            <c:ext xmlns:c16="http://schemas.microsoft.com/office/drawing/2014/chart" uri="{C3380CC4-5D6E-409C-BE32-E72D297353CC}">
              <c16:uniqueId val="{00000000-B198-4D5F-9BF6-F1B56207E8B3}"/>
            </c:ext>
          </c:extLst>
        </c:ser>
        <c:ser>
          <c:idx val="1"/>
          <c:order val="1"/>
          <c:tx>
            <c:strRef>
              <c:f>'3.21.'!$A$13</c:f>
              <c:strCache>
                <c:ptCount val="1"/>
                <c:pt idx="0">
                  <c:v>Adaptation</c:v>
                </c:pt>
              </c:strCache>
            </c:strRef>
          </c:tx>
          <c:spPr>
            <a:solidFill>
              <a:srgbClr val="00B0F0"/>
            </a:solid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'3.21.'!$C$13:$F$13</c:f>
              <c:numCache>
                <c:formatCode>0</c:formatCode>
                <c:ptCount val="4"/>
                <c:pt idx="0">
                  <c:v>4.587537391660061</c:v>
                </c:pt>
                <c:pt idx="2">
                  <c:v>3.6579999999999999</c:v>
                </c:pt>
              </c:numCache>
            </c:numRef>
          </c:val>
          <c:extLst>
            <c:ext xmlns:c16="http://schemas.microsoft.com/office/drawing/2014/chart" uri="{C3380CC4-5D6E-409C-BE32-E72D297353CC}">
              <c16:uniqueId val="{00000001-B198-4D5F-9BF6-F1B56207E8B3}"/>
            </c:ext>
          </c:extLst>
        </c:ser>
        <c:ser>
          <c:idx val="2"/>
          <c:order val="2"/>
          <c:tx>
            <c:strRef>
              <c:f>'3.21.'!$A$14</c:f>
              <c:strCache>
                <c:ptCount val="1"/>
                <c:pt idx="0">
                  <c:v>Land Use and Living Natural Resources</c:v>
                </c:pt>
              </c:strCache>
            </c:strRef>
          </c:tx>
          <c:spPr>
            <a:solidFill>
              <a:srgbClr val="FFC000"/>
            </a:solid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'3.21.'!$C$14:$F$14</c:f>
              <c:numCache>
                <c:formatCode>0</c:formatCode>
                <c:ptCount val="4"/>
                <c:pt idx="0">
                  <c:v>50.786239562293865</c:v>
                </c:pt>
                <c:pt idx="2">
                  <c:v>6.2110000000000003</c:v>
                </c:pt>
              </c:numCache>
            </c:numRef>
          </c:val>
          <c:extLst>
            <c:ext xmlns:c16="http://schemas.microsoft.com/office/drawing/2014/chart" uri="{C3380CC4-5D6E-409C-BE32-E72D297353CC}">
              <c16:uniqueId val="{00000002-B198-4D5F-9BF6-F1B56207E8B3}"/>
            </c:ext>
          </c:extLst>
        </c:ser>
        <c:ser>
          <c:idx val="3"/>
          <c:order val="3"/>
          <c:tx>
            <c:strRef>
              <c:f>'3.21.'!$A$15</c:f>
              <c:strCache>
                <c:ptCount val="1"/>
                <c:pt idx="0">
                  <c:v>Clean Transportation</c:v>
                </c:pt>
              </c:strCache>
            </c:strRef>
          </c:tx>
          <c:spPr>
            <a:solidFill>
              <a:srgbClr val="E57200"/>
            </a:solid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'3.21.'!$C$15:$F$15</c:f>
              <c:numCache>
                <c:formatCode>0</c:formatCode>
                <c:ptCount val="4"/>
                <c:pt idx="0">
                  <c:v>502.73680878480297</c:v>
                </c:pt>
                <c:pt idx="2">
                  <c:v>135.53099999999998</c:v>
                </c:pt>
              </c:numCache>
            </c:numRef>
          </c:val>
          <c:extLst>
            <c:ext xmlns:c16="http://schemas.microsoft.com/office/drawing/2014/chart" uri="{C3380CC4-5D6E-409C-BE32-E72D297353CC}">
              <c16:uniqueId val="{00000003-B198-4D5F-9BF6-F1B56207E8B3}"/>
            </c:ext>
          </c:extLst>
        </c:ser>
        <c:ser>
          <c:idx val="4"/>
          <c:order val="4"/>
          <c:tx>
            <c:strRef>
              <c:f>'3.21.'!$A$16</c:f>
              <c:strCache>
                <c:ptCount val="1"/>
                <c:pt idx="0">
                  <c:v>Energy Efficiency</c:v>
                </c:pt>
              </c:strCache>
            </c:strRef>
          </c:tx>
          <c:spPr>
            <a:solidFill>
              <a:srgbClr val="DA0000"/>
            </a:solid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'3.21.'!$C$16:$F$16</c:f>
              <c:numCache>
                <c:formatCode>0</c:formatCode>
                <c:ptCount val="4"/>
                <c:pt idx="0">
                  <c:v>4.5492851992943528</c:v>
                </c:pt>
                <c:pt idx="2">
                  <c:v>3.05</c:v>
                </c:pt>
              </c:numCache>
            </c:numRef>
          </c:val>
          <c:extLst>
            <c:ext xmlns:c16="http://schemas.microsoft.com/office/drawing/2014/chart" uri="{C3380CC4-5D6E-409C-BE32-E72D297353CC}">
              <c16:uniqueId val="{00000004-B198-4D5F-9BF6-F1B56207E8B3}"/>
            </c:ext>
          </c:extLst>
        </c:ser>
        <c:ser>
          <c:idx val="5"/>
          <c:order val="5"/>
          <c:tx>
            <c:strRef>
              <c:f>'3.21.'!$A$17</c:f>
              <c:strCache>
                <c:ptCount val="1"/>
                <c:pt idx="0">
                  <c:v>Waste and Water Management</c:v>
                </c:pt>
              </c:strCache>
            </c:strRef>
          </c:tx>
          <c:spPr>
            <a:solidFill>
              <a:schemeClr val="bg2">
                <a:lumMod val="75000"/>
              </a:schemeClr>
            </a:solid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'3.21.'!$C$17:$F$17</c:f>
              <c:numCache>
                <c:formatCode>0</c:formatCode>
                <c:ptCount val="4"/>
                <c:pt idx="0">
                  <c:v>5.731138087081022</c:v>
                </c:pt>
                <c:pt idx="2">
                  <c:v>1.2639999999999998</c:v>
                </c:pt>
              </c:numCache>
            </c:numRef>
          </c:val>
          <c:extLst>
            <c:ext xmlns:c16="http://schemas.microsoft.com/office/drawing/2014/chart" uri="{C3380CC4-5D6E-409C-BE32-E72D297353CC}">
              <c16:uniqueId val="{00000005-B198-4D5F-9BF6-F1B56207E8B3}"/>
            </c:ext>
          </c:extLst>
        </c:ser>
        <c:ser>
          <c:idx val="6"/>
          <c:order val="6"/>
          <c:tx>
            <c:strRef>
              <c:f>'3.21.'!$A$18</c:f>
              <c:strCache>
                <c:ptCount val="1"/>
                <c:pt idx="0">
                  <c:v>Dark Green</c:v>
                </c:pt>
              </c:strCache>
            </c:strRef>
          </c:tx>
          <c:spPr>
            <a:solidFill>
              <a:schemeClr val="accent6">
                <a:lumMod val="50000"/>
              </a:schemeClr>
            </a:solid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'3.21.'!$C$18:$F$18</c:f>
              <c:numCache>
                <c:formatCode>0</c:formatCode>
                <c:ptCount val="4"/>
                <c:pt idx="1">
                  <c:v>5.2929909748676911</c:v>
                </c:pt>
                <c:pt idx="3">
                  <c:v>5.3860000000000001</c:v>
                </c:pt>
              </c:numCache>
            </c:numRef>
          </c:val>
          <c:extLst>
            <c:ext xmlns:c16="http://schemas.microsoft.com/office/drawing/2014/chart" uri="{C3380CC4-5D6E-409C-BE32-E72D297353CC}">
              <c16:uniqueId val="{00000006-B198-4D5F-9BF6-F1B56207E8B3}"/>
            </c:ext>
          </c:extLst>
        </c:ser>
        <c:ser>
          <c:idx val="7"/>
          <c:order val="7"/>
          <c:tx>
            <c:strRef>
              <c:f>'3.21.'!$A$19</c:f>
              <c:strCache>
                <c:ptCount val="1"/>
                <c:pt idx="0">
                  <c:v>Medium - Dark Green</c:v>
                </c:pt>
              </c:strCache>
            </c:strRef>
          </c:tx>
          <c:spPr>
            <a:pattFill prst="dkUpDiag">
              <a:fgClr>
                <a:schemeClr val="accent6">
                  <a:lumMod val="50000"/>
                </a:schemeClr>
              </a:fgClr>
              <a:bgClr>
                <a:srgbClr val="92D050"/>
              </a:bgClr>
            </a:patt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'3.21.'!$C$19:$F$19</c:f>
              <c:numCache>
                <c:formatCode>0</c:formatCode>
                <c:ptCount val="4"/>
                <c:pt idx="1">
                  <c:v>4.587537391660061</c:v>
                </c:pt>
                <c:pt idx="3">
                  <c:v>0</c:v>
                </c:pt>
              </c:numCache>
            </c:numRef>
          </c:val>
          <c:extLst>
            <c:ext xmlns:c16="http://schemas.microsoft.com/office/drawing/2014/chart" uri="{C3380CC4-5D6E-409C-BE32-E72D297353CC}">
              <c16:uniqueId val="{00000007-B198-4D5F-9BF6-F1B56207E8B3}"/>
            </c:ext>
          </c:extLst>
        </c:ser>
        <c:ser>
          <c:idx val="8"/>
          <c:order val="8"/>
          <c:tx>
            <c:strRef>
              <c:f>'3.21.'!$A$20</c:f>
              <c:strCache>
                <c:ptCount val="1"/>
                <c:pt idx="0">
                  <c:v>Medium Green</c:v>
                </c:pt>
              </c:strCache>
            </c:strRef>
          </c:tx>
          <c:spPr>
            <a:solidFill>
              <a:srgbClr val="92D050"/>
            </a:solid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'3.21.'!$C$20:$F$20</c:f>
              <c:numCache>
                <c:formatCode>0</c:formatCode>
                <c:ptCount val="4"/>
                <c:pt idx="1">
                  <c:v>50.786239562293865</c:v>
                </c:pt>
                <c:pt idx="3">
                  <c:v>6.2110000000000003</c:v>
                </c:pt>
              </c:numCache>
            </c:numRef>
          </c:val>
          <c:extLst>
            <c:ext xmlns:c16="http://schemas.microsoft.com/office/drawing/2014/chart" uri="{C3380CC4-5D6E-409C-BE32-E72D297353CC}">
              <c16:uniqueId val="{00000008-B198-4D5F-9BF6-F1B56207E8B3}"/>
            </c:ext>
          </c:extLst>
        </c:ser>
        <c:ser>
          <c:idx val="9"/>
          <c:order val="9"/>
          <c:tx>
            <c:strRef>
              <c:f>'3.21.'!$A$21</c:f>
              <c:strCache>
                <c:ptCount val="1"/>
                <c:pt idx="0">
                  <c:v>Light - Dark Green</c:v>
                </c:pt>
              </c:strCache>
            </c:strRef>
          </c:tx>
          <c:spPr>
            <a:pattFill prst="dkUpDiag">
              <a:fgClr>
                <a:schemeClr val="accent6">
                  <a:lumMod val="50000"/>
                </a:schemeClr>
              </a:fgClr>
              <a:bgClr>
                <a:schemeClr val="accent6">
                  <a:lumMod val="20000"/>
                  <a:lumOff val="80000"/>
                </a:schemeClr>
              </a:bgClr>
            </a:patt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'3.21.'!$C$21:$F$21</c:f>
              <c:numCache>
                <c:formatCode>0</c:formatCode>
                <c:ptCount val="4"/>
                <c:pt idx="1">
                  <c:v>502.73680878480297</c:v>
                </c:pt>
                <c:pt idx="3">
                  <c:v>135.53099999999998</c:v>
                </c:pt>
              </c:numCache>
            </c:numRef>
          </c:val>
          <c:extLst>
            <c:ext xmlns:c16="http://schemas.microsoft.com/office/drawing/2014/chart" uri="{C3380CC4-5D6E-409C-BE32-E72D297353CC}">
              <c16:uniqueId val="{00000009-B198-4D5F-9BF6-F1B56207E8B3}"/>
            </c:ext>
          </c:extLst>
        </c:ser>
        <c:ser>
          <c:idx val="10"/>
          <c:order val="10"/>
          <c:tx>
            <c:strRef>
              <c:f>'3.21.'!$A$22</c:f>
              <c:strCache>
                <c:ptCount val="1"/>
                <c:pt idx="0">
                  <c:v>Light - Medium Green</c:v>
                </c:pt>
              </c:strCache>
            </c:strRef>
          </c:tx>
          <c:spPr>
            <a:pattFill prst="dkUpDiag">
              <a:fgClr>
                <a:srgbClr val="92D050"/>
              </a:fgClr>
              <a:bgClr>
                <a:schemeClr val="accent6">
                  <a:lumMod val="20000"/>
                  <a:lumOff val="80000"/>
                </a:schemeClr>
              </a:bgClr>
            </a:pattFill>
            <a:ln>
              <a:noFill/>
            </a:ln>
            <a:effectLst/>
          </c:spPr>
          <c:invertIfNegative val="0"/>
          <c:cat>
            <c:multiLvlStrRef>
              <c:f>'3.21.'!$C$8:$F$9</c:f>
              <c:multiLvlStrCache>
                <c:ptCount val="4"/>
                <c:lvl>
                  <c:pt idx="0">
                    <c:v>Green Sector</c:v>
                  </c:pt>
                  <c:pt idx="1">
                    <c:v>CICERO category</c:v>
                  </c:pt>
                  <c:pt idx="2">
                    <c:v>Green 
Sector</c:v>
                  </c:pt>
                  <c:pt idx="3">
                    <c:v>CICERO 
category</c:v>
                  </c:pt>
                </c:lvl>
                <c:lvl>
                  <c:pt idx="0">
                    <c:v>Allocated Amount as per 2020 GB issuance*</c:v>
                  </c:pt>
                  <c:pt idx="2">
                    <c:v>Allocated Amount as per 2021 GB issuance</c:v>
                  </c:pt>
                </c:lvl>
              </c:multiLvlStrCache>
            </c:multiLvlStrRef>
          </c:cat>
          <c:val>
            <c:numRef>
              <c:f>'3.21.'!$C$22:$F$22</c:f>
              <c:numCache>
                <c:formatCode>0</c:formatCode>
                <c:ptCount val="4"/>
                <c:pt idx="1">
                  <c:v>10.280423286375374</c:v>
                </c:pt>
                <c:pt idx="3">
                  <c:v>4.3140000000000001</c:v>
                </c:pt>
              </c:numCache>
            </c:numRef>
          </c:val>
          <c:extLst>
            <c:ext xmlns:c16="http://schemas.microsoft.com/office/drawing/2014/chart" uri="{C3380CC4-5D6E-409C-BE32-E72D297353CC}">
              <c16:uniqueId val="{0000000A-B198-4D5F-9BF6-F1B56207E8B3}"/>
            </c:ext>
          </c:extLst>
        </c:ser>
        <c:dLbls>
          <c:showLegendKey val="0"/>
          <c:showVal val="0"/>
          <c:showCatName val="0"/>
          <c:showSerName val="0"/>
          <c:showPercent val="0"/>
          <c:showBubbleSize val="0"/>
        </c:dLbls>
        <c:gapWidth val="50"/>
        <c:overlap val="100"/>
        <c:axId val="407080808"/>
        <c:axId val="407081136"/>
      </c:barChart>
      <c:lineChart>
        <c:grouping val="standard"/>
        <c:varyColors val="0"/>
        <c:ser>
          <c:idx val="11"/>
          <c:order val="11"/>
          <c:spPr>
            <a:ln w="28575" cap="rnd">
              <a:solidFill>
                <a:schemeClr val="accent6">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B-B198-4D5F-9BF6-F1B56207E8B3}"/>
            </c:ext>
          </c:extLst>
        </c:ser>
        <c:dLbls>
          <c:showLegendKey val="0"/>
          <c:showVal val="0"/>
          <c:showCatName val="0"/>
          <c:showSerName val="0"/>
          <c:showPercent val="0"/>
          <c:showBubbleSize val="0"/>
        </c:dLbls>
        <c:marker val="1"/>
        <c:smooth val="0"/>
        <c:axId val="1129651848"/>
        <c:axId val="1129651192"/>
      </c:lineChart>
      <c:catAx>
        <c:axId val="407080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407081136"/>
        <c:crosses val="autoZero"/>
        <c:auto val="1"/>
        <c:lblAlgn val="ctr"/>
        <c:lblOffset val="100"/>
        <c:noMultiLvlLbl val="0"/>
      </c:catAx>
      <c:valAx>
        <c:axId val="407081136"/>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407080808"/>
        <c:crosses val="autoZero"/>
        <c:crossBetween val="between"/>
      </c:valAx>
      <c:valAx>
        <c:axId val="1129651192"/>
        <c:scaling>
          <c:orientation val="minMax"/>
          <c:max val="1"/>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29651848"/>
        <c:crosses val="max"/>
        <c:crossBetween val="between"/>
      </c:valAx>
      <c:catAx>
        <c:axId val="1129651848"/>
        <c:scaling>
          <c:orientation val="minMax"/>
        </c:scaling>
        <c:delete val="1"/>
        <c:axPos val="b"/>
        <c:majorTickMark val="out"/>
        <c:minorTickMark val="none"/>
        <c:tickLblPos val="nextTo"/>
        <c:crossAx val="1129651192"/>
        <c:crosses val="autoZero"/>
        <c:auto val="1"/>
        <c:lblAlgn val="ctr"/>
        <c:lblOffset val="100"/>
        <c:noMultiLvlLbl val="0"/>
      </c:catAx>
      <c:spPr>
        <a:noFill/>
        <a:ln>
          <a:noFill/>
        </a:ln>
        <a:effectLst/>
      </c:spPr>
    </c:plotArea>
    <c:legend>
      <c:legendPos val="b"/>
      <c:legendEntry>
        <c:idx val="11"/>
        <c:delete val="1"/>
      </c:legendEntry>
      <c:layout>
        <c:manualLayout>
          <c:xMode val="edge"/>
          <c:yMode val="edge"/>
          <c:x val="0"/>
          <c:y val="0.55892037037037035"/>
          <c:w val="0.99740104166666665"/>
          <c:h val="0.3609731481481481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895788607833E-2"/>
          <c:y val="5.8047815708861153E-2"/>
          <c:w val="0.83480460327074502"/>
          <c:h val="0.71506635376623751"/>
        </c:manualLayout>
      </c:layout>
      <c:barChart>
        <c:barDir val="col"/>
        <c:grouping val="stacked"/>
        <c:varyColors val="0"/>
        <c:ser>
          <c:idx val="2"/>
          <c:order val="0"/>
          <c:tx>
            <c:strRef>
              <c:f>[167]Sheet1!$D$1</c:f>
              <c:strCache>
                <c:ptCount val="1"/>
                <c:pt idx="0">
                  <c:v>MNB vásárlás</c:v>
                </c:pt>
              </c:strCache>
            </c:strRef>
          </c:tx>
          <c:spPr>
            <a:pattFill prst="pct90">
              <a:fgClr>
                <a:srgbClr val="0070C0"/>
              </a:fgClr>
              <a:bgClr>
                <a:schemeClr val="bg1"/>
              </a:bgClr>
            </a:pattFill>
            <a:ln w="25400" cmpd="sng" algn="ctr">
              <a:noFill/>
              <a:prstDash val="solid"/>
              <a:headEnd type="none" w="med" len="med"/>
              <a:tailEnd type="none" w="med" len="med"/>
            </a:ln>
            <a:effectLst/>
          </c:spPr>
          <c:invertIfNegative val="0"/>
          <c:dPt>
            <c:idx val="0"/>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1-7B22-4D0D-8F0B-2677CF7FA840}"/>
              </c:ext>
            </c:extLst>
          </c:dPt>
          <c:dPt>
            <c:idx val="2"/>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3-7B22-4D0D-8F0B-2677CF7FA840}"/>
              </c:ext>
            </c:extLst>
          </c:dPt>
          <c:dPt>
            <c:idx val="4"/>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5-7B22-4D0D-8F0B-2677CF7FA840}"/>
              </c:ext>
            </c:extLst>
          </c:dPt>
          <c:cat>
            <c:strRef>
              <c:f>'3.22.'!$A$8:$A$12</c:f>
              <c:strCache>
                <c:ptCount val="5"/>
                <c:pt idx="0">
                  <c:v>2022.02.22</c:v>
                </c:pt>
                <c:pt idx="1">
                  <c:v>2022.02.22</c:v>
                </c:pt>
                <c:pt idx="2">
                  <c:v>2022.04.25</c:v>
                </c:pt>
                <c:pt idx="3">
                  <c:v>2022.09.21</c:v>
                </c:pt>
                <c:pt idx="4">
                  <c:v>2022.10.06</c:v>
                </c:pt>
              </c:strCache>
            </c:strRef>
          </c:cat>
          <c:val>
            <c:numRef>
              <c:f>[167]Sheet1!$D$2:$D$6</c:f>
              <c:numCache>
                <c:formatCode>General</c:formatCode>
                <c:ptCount val="5"/>
                <c:pt idx="0">
                  <c:v>2</c:v>
                </c:pt>
                <c:pt idx="1">
                  <c:v>1.2</c:v>
                </c:pt>
                <c:pt idx="2">
                  <c:v>6</c:v>
                </c:pt>
                <c:pt idx="3">
                  <c:v>0</c:v>
                </c:pt>
                <c:pt idx="4">
                  <c:v>2.2999999999999998</c:v>
                </c:pt>
              </c:numCache>
            </c:numRef>
          </c:val>
          <c:extLst>
            <c:ext xmlns:c16="http://schemas.microsoft.com/office/drawing/2014/chart" uri="{C3380CC4-5D6E-409C-BE32-E72D297353CC}">
              <c16:uniqueId val="{00000006-7B22-4D0D-8F0B-2677CF7FA840}"/>
            </c:ext>
          </c:extLst>
        </c:ser>
        <c:ser>
          <c:idx val="1"/>
          <c:order val="1"/>
          <c:tx>
            <c:strRef>
              <c:f>[167]Sheet1!$C$1</c:f>
              <c:strCache>
                <c:ptCount val="1"/>
                <c:pt idx="0">
                  <c:v>Elfogadott ajánlatok</c:v>
                </c:pt>
              </c:strCache>
            </c:strRef>
          </c:tx>
          <c:spPr>
            <a:pattFill prst="dkUpDiag">
              <a:fgClr>
                <a:schemeClr val="accent6">
                  <a:lumMod val="40000"/>
                  <a:lumOff val="60000"/>
                </a:schemeClr>
              </a:fgClr>
              <a:bgClr>
                <a:schemeClr val="bg1"/>
              </a:bgClr>
            </a:pattFill>
            <a:ln w="25400" cmpd="sng" algn="ctr">
              <a:noFill/>
              <a:prstDash val="solid"/>
              <a:headEnd type="none" w="med" len="med"/>
              <a:tailEnd type="none" w="med" len="med"/>
            </a:ln>
            <a:effectLst/>
          </c:spPr>
          <c:invertIfNegative val="0"/>
          <c:dPt>
            <c:idx val="0"/>
            <c:invertIfNegative val="0"/>
            <c:bubble3D val="0"/>
            <c:spPr>
              <a:pattFill prst="dkUpDiag">
                <a:fgClr>
                  <a:schemeClr val="accent6">
                    <a:lumMod val="40000"/>
                    <a:lumOff val="60000"/>
                  </a:schemeClr>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8-7B22-4D0D-8F0B-2677CF7FA840}"/>
              </c:ext>
            </c:extLst>
          </c:dPt>
          <c:dPt>
            <c:idx val="1"/>
            <c:invertIfNegative val="0"/>
            <c:bubble3D val="0"/>
            <c:spPr>
              <a:pattFill prst="dkUpDiag">
                <a:fgClr>
                  <a:schemeClr val="accent6">
                    <a:lumMod val="40000"/>
                    <a:lumOff val="60000"/>
                  </a:schemeClr>
                </a:fgClr>
                <a:bgClr>
                  <a:schemeClr val="bg1"/>
                </a:bgClr>
              </a:pattFill>
              <a:ln w="15875" cmpd="sng" algn="ctr">
                <a:noFill/>
                <a:prstDash val="solid"/>
                <a:headEnd type="none" w="med" len="med"/>
                <a:tailEnd type="none" w="med" len="med"/>
              </a:ln>
              <a:effectLst/>
            </c:spPr>
            <c:extLst>
              <c:ext xmlns:c16="http://schemas.microsoft.com/office/drawing/2014/chart" uri="{C3380CC4-5D6E-409C-BE32-E72D297353CC}">
                <c16:uniqueId val="{0000000A-7B22-4D0D-8F0B-2677CF7FA840}"/>
              </c:ext>
            </c:extLst>
          </c:dPt>
          <c:dPt>
            <c:idx val="2"/>
            <c:invertIfNegative val="0"/>
            <c:bubble3D val="0"/>
            <c:spPr>
              <a:pattFill prst="dkUpDiag">
                <a:fgClr>
                  <a:schemeClr val="accent6">
                    <a:lumMod val="40000"/>
                    <a:lumOff val="60000"/>
                  </a:schemeClr>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C-7B22-4D0D-8F0B-2677CF7FA840}"/>
              </c:ext>
            </c:extLst>
          </c:dPt>
          <c:dPt>
            <c:idx val="4"/>
            <c:invertIfNegative val="0"/>
            <c:bubble3D val="0"/>
            <c:spPr>
              <a:pattFill prst="dkUpDiag">
                <a:fgClr>
                  <a:schemeClr val="accent6">
                    <a:lumMod val="40000"/>
                    <a:lumOff val="60000"/>
                  </a:schemeClr>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E-7B22-4D0D-8F0B-2677CF7FA840}"/>
              </c:ext>
            </c:extLst>
          </c:dPt>
          <c:cat>
            <c:strRef>
              <c:f>'3.22.'!$A$8:$A$12</c:f>
              <c:strCache>
                <c:ptCount val="5"/>
                <c:pt idx="0">
                  <c:v>2022.02.22</c:v>
                </c:pt>
                <c:pt idx="1">
                  <c:v>2022.02.22</c:v>
                </c:pt>
                <c:pt idx="2">
                  <c:v>2022.04.25</c:v>
                </c:pt>
                <c:pt idx="3">
                  <c:v>2022.09.21</c:v>
                </c:pt>
                <c:pt idx="4">
                  <c:v>2022.10.06</c:v>
                </c:pt>
              </c:strCache>
            </c:strRef>
          </c:cat>
          <c:val>
            <c:numRef>
              <c:f>[167]Sheet1!$C$2:$C$6</c:f>
              <c:numCache>
                <c:formatCode>General</c:formatCode>
                <c:ptCount val="5"/>
                <c:pt idx="0">
                  <c:v>3.4355000000000002</c:v>
                </c:pt>
                <c:pt idx="1">
                  <c:v>0.77</c:v>
                </c:pt>
                <c:pt idx="2">
                  <c:v>9</c:v>
                </c:pt>
                <c:pt idx="3">
                  <c:v>1.2</c:v>
                </c:pt>
                <c:pt idx="4">
                  <c:v>2.7</c:v>
                </c:pt>
              </c:numCache>
            </c:numRef>
          </c:val>
          <c:extLst>
            <c:ext xmlns:c16="http://schemas.microsoft.com/office/drawing/2014/chart" uri="{C3380CC4-5D6E-409C-BE32-E72D297353CC}">
              <c16:uniqueId val="{0000000F-7B22-4D0D-8F0B-2677CF7FA840}"/>
            </c:ext>
          </c:extLst>
        </c:ser>
        <c:ser>
          <c:idx val="0"/>
          <c:order val="2"/>
          <c:tx>
            <c:strRef>
              <c:f>[167]Sheet1!$B$1</c:f>
              <c:strCache>
                <c:ptCount val="1"/>
                <c:pt idx="0">
                  <c:v>Benyújtott ajánlatok</c:v>
                </c:pt>
              </c:strCache>
            </c:strRef>
          </c:tx>
          <c:spPr>
            <a:solidFill>
              <a:srgbClr val="FF8A8A"/>
            </a:solidFill>
            <a:ln w="25400" cmpd="sng" algn="ctr">
              <a:noFill/>
              <a:prstDash val="solid"/>
              <a:headEnd type="none" w="med" len="med"/>
              <a:tailEnd type="none" w="med" len="med"/>
            </a:ln>
            <a:effectLst/>
          </c:spPr>
          <c:invertIfNegative val="0"/>
          <c:dPt>
            <c:idx val="0"/>
            <c:invertIfNegative val="0"/>
            <c:bubble3D val="0"/>
            <c:spPr>
              <a:solidFill>
                <a:srgbClr val="FF8A8A"/>
              </a:solidFill>
              <a:ln w="25400" cmpd="sng" algn="ctr">
                <a:noFill/>
                <a:prstDash val="solid"/>
                <a:headEnd type="none" w="med" len="med"/>
                <a:tailEnd type="none" w="med" len="med"/>
              </a:ln>
              <a:effectLst/>
            </c:spPr>
            <c:extLst>
              <c:ext xmlns:c16="http://schemas.microsoft.com/office/drawing/2014/chart" uri="{C3380CC4-5D6E-409C-BE32-E72D297353CC}">
                <c16:uniqueId val="{00000011-7B22-4D0D-8F0B-2677CF7FA840}"/>
              </c:ext>
            </c:extLst>
          </c:dPt>
          <c:dPt>
            <c:idx val="1"/>
            <c:invertIfNegative val="0"/>
            <c:bubble3D val="0"/>
            <c:spPr>
              <a:solidFill>
                <a:srgbClr val="FF8A8A"/>
              </a:solidFill>
              <a:ln w="15875" cmpd="sng" algn="ctr">
                <a:noFill/>
                <a:prstDash val="solid"/>
                <a:headEnd type="none" w="med" len="med"/>
                <a:tailEnd type="none" w="med" len="med"/>
              </a:ln>
              <a:effectLst/>
            </c:spPr>
            <c:extLst>
              <c:ext xmlns:c16="http://schemas.microsoft.com/office/drawing/2014/chart" uri="{C3380CC4-5D6E-409C-BE32-E72D297353CC}">
                <c16:uniqueId val="{00000013-7B22-4D0D-8F0B-2677CF7FA840}"/>
              </c:ext>
            </c:extLst>
          </c:dPt>
          <c:dPt>
            <c:idx val="4"/>
            <c:invertIfNegative val="0"/>
            <c:bubble3D val="0"/>
            <c:spPr>
              <a:solidFill>
                <a:srgbClr val="FF8A8A"/>
              </a:solidFill>
              <a:ln w="25400" cmpd="sng" algn="ctr">
                <a:noFill/>
                <a:prstDash val="solid"/>
                <a:headEnd type="none" w="med" len="med"/>
                <a:tailEnd type="none" w="med" len="med"/>
              </a:ln>
              <a:effectLst/>
            </c:spPr>
            <c:extLst>
              <c:ext xmlns:c16="http://schemas.microsoft.com/office/drawing/2014/chart" uri="{C3380CC4-5D6E-409C-BE32-E72D297353CC}">
                <c16:uniqueId val="{00000015-7B22-4D0D-8F0B-2677CF7FA840}"/>
              </c:ext>
            </c:extLst>
          </c:dPt>
          <c:cat>
            <c:strRef>
              <c:f>'3.22.'!$A$8:$A$12</c:f>
              <c:strCache>
                <c:ptCount val="5"/>
                <c:pt idx="0">
                  <c:v>2022.02.22</c:v>
                </c:pt>
                <c:pt idx="1">
                  <c:v>2022.02.22</c:v>
                </c:pt>
                <c:pt idx="2">
                  <c:v>2022.04.25</c:v>
                </c:pt>
                <c:pt idx="3">
                  <c:v>2022.09.21</c:v>
                </c:pt>
                <c:pt idx="4">
                  <c:v>2022.10.06</c:v>
                </c:pt>
              </c:strCache>
            </c:strRef>
          </c:cat>
          <c:val>
            <c:numRef>
              <c:f>[167]Sheet1!$B$2:$B$6</c:f>
              <c:numCache>
                <c:formatCode>General</c:formatCode>
                <c:ptCount val="5"/>
                <c:pt idx="0">
                  <c:v>2.0099999999999998</c:v>
                </c:pt>
                <c:pt idx="1">
                  <c:v>0.59999999999999987</c:v>
                </c:pt>
                <c:pt idx="2">
                  <c:v>0</c:v>
                </c:pt>
                <c:pt idx="3">
                  <c:v>1.2</c:v>
                </c:pt>
                <c:pt idx="4">
                  <c:v>3.8499999999999996</c:v>
                </c:pt>
              </c:numCache>
            </c:numRef>
          </c:val>
          <c:extLst>
            <c:ext xmlns:c16="http://schemas.microsoft.com/office/drawing/2014/chart" uri="{C3380CC4-5D6E-409C-BE32-E72D297353CC}">
              <c16:uniqueId val="{00000016-7B22-4D0D-8F0B-2677CF7FA840}"/>
            </c:ext>
          </c:extLst>
        </c:ser>
        <c:dLbls>
          <c:showLegendKey val="0"/>
          <c:showVal val="0"/>
          <c:showCatName val="0"/>
          <c:showSerName val="0"/>
          <c:showPercent val="0"/>
          <c:showBubbleSize val="0"/>
        </c:dLbls>
        <c:gapWidth val="150"/>
        <c:overlap val="100"/>
        <c:axId val="1203352472"/>
        <c:axId val="1203353456"/>
      </c:barChart>
      <c:lineChart>
        <c:grouping val="standard"/>
        <c:varyColors val="0"/>
        <c:ser>
          <c:idx val="4"/>
          <c:order val="3"/>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17-7B22-4D0D-8F0B-2677CF7FA840}"/>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203353456"/>
        <c:crosses val="autoZero"/>
        <c:auto val="0"/>
        <c:lblAlgn val="ctr"/>
        <c:lblOffset val="100"/>
        <c:noMultiLvlLbl val="0"/>
      </c:catAx>
      <c:valAx>
        <c:axId val="1203353456"/>
        <c:scaling>
          <c:orientation val="minMax"/>
          <c:max val="20"/>
        </c:scaling>
        <c:delete val="0"/>
        <c:axPos val="l"/>
        <c:majorGridlines>
          <c:spPr>
            <a:ln w="3175" cap="flat" cmpd="sng" algn="ctr">
              <a:solidFill>
                <a:schemeClr val="tx1">
                  <a:lumMod val="50000"/>
                  <a:lumOff val="50000"/>
                </a:scheme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milliárd HUF</a:t>
                </a:r>
              </a:p>
            </c:rich>
          </c:tx>
          <c:layout>
            <c:manualLayout>
              <c:xMode val="edge"/>
              <c:yMode val="edge"/>
              <c:x val="0.10293345648507247"/>
              <c:y val="7.1417183662422128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valAx>
      <c:valAx>
        <c:axId val="1203349520"/>
        <c:scaling>
          <c:orientation val="minMax"/>
          <c:max val="2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800" b="0" i="0" baseline="0">
                    <a:effectLst/>
                  </a:rPr>
                  <a:t>milliárd HUF</a:t>
                </a:r>
                <a:endParaRPr lang="hu-HU">
                  <a:effectLst/>
                </a:endParaRPr>
              </a:p>
            </c:rich>
          </c:tx>
          <c:layout>
            <c:manualLayout>
              <c:xMode val="edge"/>
              <c:yMode val="edge"/>
              <c:x val="0.76322215513094738"/>
              <c:y val="8.4084416975717426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minorUnit val="2.0000000000000004E-2"/>
      </c:valAx>
      <c:catAx>
        <c:axId val="1203353784"/>
        <c:scaling>
          <c:orientation val="minMax"/>
        </c:scaling>
        <c:delete val="1"/>
        <c:axPos val="b"/>
        <c:majorTickMark val="out"/>
        <c:minorTickMark val="none"/>
        <c:tickLblPos val="nextTo"/>
        <c:crossAx val="1203349520"/>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2.7266601731818645E-2"/>
          <c:y val="0.87385201630503062"/>
          <c:w val="0.94820373680330683"/>
          <c:h val="8.410593867058750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20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2060"/>
            </a:solidFill>
            <a:ln>
              <a:noFill/>
            </a:ln>
            <a:effectLst/>
          </c:spPr>
          <c:invertIfNegative val="0"/>
          <c:dPt>
            <c:idx val="16"/>
            <c:invertIfNegative val="0"/>
            <c:bubble3D val="0"/>
            <c:spPr>
              <a:solidFill>
                <a:srgbClr val="C00000"/>
              </a:solidFill>
              <a:ln>
                <a:noFill/>
              </a:ln>
              <a:effectLst/>
            </c:spPr>
            <c:extLst>
              <c:ext xmlns:c16="http://schemas.microsoft.com/office/drawing/2014/chart" uri="{C3380CC4-5D6E-409C-BE32-E72D297353CC}">
                <c16:uniqueId val="{00000001-CA7B-47DD-AE2A-38C2E30EAF78}"/>
              </c:ext>
            </c:extLst>
          </c:dPt>
          <c:dPt>
            <c:idx val="17"/>
            <c:invertIfNegative val="0"/>
            <c:bubble3D val="0"/>
            <c:spPr>
              <a:solidFill>
                <a:srgbClr val="002060"/>
              </a:solidFill>
              <a:ln>
                <a:noFill/>
              </a:ln>
              <a:effectLst/>
            </c:spPr>
            <c:extLst>
              <c:ext xmlns:c16="http://schemas.microsoft.com/office/drawing/2014/chart" uri="{C3380CC4-5D6E-409C-BE32-E72D297353CC}">
                <c16:uniqueId val="{00000003-CA7B-47DD-AE2A-38C2E30EAF78}"/>
              </c:ext>
            </c:extLst>
          </c:dPt>
          <c:cat>
            <c:strRef>
              <c:f>[156]I3_B!$A$42:$A$60</c:f>
              <c:strCache>
                <c:ptCount val="19"/>
                <c:pt idx="0">
                  <c:v>Svédország</c:v>
                </c:pt>
                <c:pt idx="1">
                  <c:v>Szlovákia</c:v>
                </c:pt>
                <c:pt idx="2">
                  <c:v>Csehország</c:v>
                </c:pt>
                <c:pt idx="3">
                  <c:v>Románia</c:v>
                </c:pt>
                <c:pt idx="4">
                  <c:v>Szlovénia</c:v>
                </c:pt>
                <c:pt idx="5">
                  <c:v>Ausztria</c:v>
                </c:pt>
                <c:pt idx="6">
                  <c:v>Franciaország</c:v>
                </c:pt>
                <c:pt idx="7">
                  <c:v>Lengyelország</c:v>
                </c:pt>
                <c:pt idx="8">
                  <c:v>Dánia</c:v>
                </c:pt>
                <c:pt idx="9">
                  <c:v>Észtország</c:v>
                </c:pt>
                <c:pt idx="10">
                  <c:v>Portugália</c:v>
                </c:pt>
                <c:pt idx="11">
                  <c:v>Belgium</c:v>
                </c:pt>
                <c:pt idx="12">
                  <c:v>Olaszország</c:v>
                </c:pt>
                <c:pt idx="13">
                  <c:v>Németország</c:v>
                </c:pt>
                <c:pt idx="14">
                  <c:v>Ciprus</c:v>
                </c:pt>
                <c:pt idx="15">
                  <c:v>Spanyolország</c:v>
                </c:pt>
                <c:pt idx="16">
                  <c:v>Magyarország</c:v>
                </c:pt>
                <c:pt idx="17">
                  <c:v>Görögország</c:v>
                </c:pt>
                <c:pt idx="18">
                  <c:v>Hollandia</c:v>
                </c:pt>
              </c:strCache>
            </c:strRef>
          </c:cat>
          <c:val>
            <c:numRef>
              <c:f>[156]I3_B!$C$42:$C$60</c:f>
              <c:numCache>
                <c:formatCode>General</c:formatCode>
                <c:ptCount val="19"/>
                <c:pt idx="0">
                  <c:v>1.4</c:v>
                </c:pt>
                <c:pt idx="1">
                  <c:v>2.6</c:v>
                </c:pt>
                <c:pt idx="2">
                  <c:v>3</c:v>
                </c:pt>
                <c:pt idx="3">
                  <c:v>3.2</c:v>
                </c:pt>
                <c:pt idx="4">
                  <c:v>3.3</c:v>
                </c:pt>
                <c:pt idx="5">
                  <c:v>4.2</c:v>
                </c:pt>
                <c:pt idx="6">
                  <c:v>4.3</c:v>
                </c:pt>
                <c:pt idx="7">
                  <c:v>4.5</c:v>
                </c:pt>
                <c:pt idx="8">
                  <c:v>5.8</c:v>
                </c:pt>
                <c:pt idx="9">
                  <c:v>6.4</c:v>
                </c:pt>
                <c:pt idx="10">
                  <c:v>6.5</c:v>
                </c:pt>
                <c:pt idx="11">
                  <c:v>7.8</c:v>
                </c:pt>
                <c:pt idx="12">
                  <c:v>9.9</c:v>
                </c:pt>
                <c:pt idx="13">
                  <c:v>10.1</c:v>
                </c:pt>
                <c:pt idx="14">
                  <c:v>11.5</c:v>
                </c:pt>
                <c:pt idx="15">
                  <c:v>11.5</c:v>
                </c:pt>
                <c:pt idx="16">
                  <c:v>12.6</c:v>
                </c:pt>
                <c:pt idx="17">
                  <c:v>12.6</c:v>
                </c:pt>
                <c:pt idx="18">
                  <c:v>14.4</c:v>
                </c:pt>
              </c:numCache>
            </c:numRef>
          </c:val>
          <c:extLst>
            <c:ext xmlns:c16="http://schemas.microsoft.com/office/drawing/2014/chart" uri="{C3380CC4-5D6E-409C-BE32-E72D297353CC}">
              <c16:uniqueId val="{00000004-CA7B-47DD-AE2A-38C2E30EAF78}"/>
            </c:ext>
          </c:extLst>
        </c:ser>
        <c:dLbls>
          <c:showLegendKey val="0"/>
          <c:showVal val="0"/>
          <c:showCatName val="0"/>
          <c:showSerName val="0"/>
          <c:showPercent val="0"/>
          <c:showBubbleSize val="0"/>
        </c:dLbls>
        <c:gapWidth val="182"/>
        <c:axId val="999481408"/>
        <c:axId val="999479440"/>
      </c:barChart>
      <c:catAx>
        <c:axId val="999481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99479440"/>
        <c:crosses val="autoZero"/>
        <c:auto val="1"/>
        <c:lblAlgn val="ctr"/>
        <c:lblOffset val="100"/>
        <c:noMultiLvlLbl val="0"/>
      </c:catAx>
      <c:valAx>
        <c:axId val="999479440"/>
        <c:scaling>
          <c:orientation val="minMax"/>
          <c:max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t>százalék</a:t>
                </a:r>
              </a:p>
            </c:rich>
          </c:tx>
          <c:layout>
            <c:manualLayout>
              <c:xMode val="edge"/>
              <c:yMode val="edge"/>
              <c:x val="0.84910804899387582"/>
              <c:y val="0.945188028848701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99481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895788607833E-2"/>
          <c:y val="5.8047815708861153E-2"/>
          <c:w val="0.83480460327074502"/>
          <c:h val="0.71506635376623751"/>
        </c:manualLayout>
      </c:layout>
      <c:barChart>
        <c:barDir val="col"/>
        <c:grouping val="stacked"/>
        <c:varyColors val="0"/>
        <c:ser>
          <c:idx val="2"/>
          <c:order val="0"/>
          <c:tx>
            <c:strRef>
              <c:f>'3.22.'!$D$15</c:f>
              <c:strCache>
                <c:ptCount val="1"/>
                <c:pt idx="0">
                  <c:v>MNB purchases</c:v>
                </c:pt>
              </c:strCache>
            </c:strRef>
          </c:tx>
          <c:spPr>
            <a:pattFill prst="pct90">
              <a:fgClr>
                <a:srgbClr val="0070C0"/>
              </a:fgClr>
              <a:bgClr>
                <a:schemeClr val="bg1"/>
              </a:bgClr>
            </a:pattFill>
            <a:ln w="25400" cmpd="sng" algn="ctr">
              <a:noFill/>
              <a:prstDash val="solid"/>
              <a:headEnd type="none" w="med" len="med"/>
              <a:tailEnd type="none" w="med" len="med"/>
            </a:ln>
            <a:effectLst/>
          </c:spPr>
          <c:invertIfNegative val="0"/>
          <c:dPt>
            <c:idx val="0"/>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1-BC25-486F-A5BD-4E88F88446D0}"/>
              </c:ext>
            </c:extLst>
          </c:dPt>
          <c:dPt>
            <c:idx val="2"/>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3-BC25-486F-A5BD-4E88F88446D0}"/>
              </c:ext>
            </c:extLst>
          </c:dPt>
          <c:dPt>
            <c:idx val="4"/>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5-BC25-486F-A5BD-4E88F88446D0}"/>
              </c:ext>
            </c:extLst>
          </c:dPt>
          <c:cat>
            <c:strRef>
              <c:f>[167]Sheet1!$A$2:$A$6</c:f>
              <c:strCache>
                <c:ptCount val="5"/>
                <c:pt idx="0">
                  <c:v>2022.02.22</c:v>
                </c:pt>
                <c:pt idx="1">
                  <c:v>2022.02.22</c:v>
                </c:pt>
                <c:pt idx="2">
                  <c:v>2022.04.25</c:v>
                </c:pt>
                <c:pt idx="3">
                  <c:v>44825</c:v>
                </c:pt>
                <c:pt idx="4">
                  <c:v>2022.10.06</c:v>
                </c:pt>
              </c:strCache>
            </c:strRef>
          </c:cat>
          <c:val>
            <c:numRef>
              <c:f>[167]Sheet1!$D$2:$D$6</c:f>
              <c:numCache>
                <c:formatCode>General</c:formatCode>
                <c:ptCount val="5"/>
                <c:pt idx="0">
                  <c:v>2</c:v>
                </c:pt>
                <c:pt idx="1">
                  <c:v>1.2</c:v>
                </c:pt>
                <c:pt idx="2">
                  <c:v>6</c:v>
                </c:pt>
                <c:pt idx="3">
                  <c:v>0</c:v>
                </c:pt>
                <c:pt idx="4">
                  <c:v>2.2999999999999998</c:v>
                </c:pt>
              </c:numCache>
            </c:numRef>
          </c:val>
          <c:extLst>
            <c:ext xmlns:c16="http://schemas.microsoft.com/office/drawing/2014/chart" uri="{C3380CC4-5D6E-409C-BE32-E72D297353CC}">
              <c16:uniqueId val="{00000006-BC25-486F-A5BD-4E88F88446D0}"/>
            </c:ext>
          </c:extLst>
        </c:ser>
        <c:ser>
          <c:idx val="1"/>
          <c:order val="1"/>
          <c:tx>
            <c:strRef>
              <c:f>'3.22.'!$C$15</c:f>
              <c:strCache>
                <c:ptCount val="1"/>
                <c:pt idx="0">
                  <c:v>Allotted amount</c:v>
                </c:pt>
              </c:strCache>
            </c:strRef>
          </c:tx>
          <c:spPr>
            <a:pattFill prst="dkUpDiag">
              <a:fgClr>
                <a:schemeClr val="accent6">
                  <a:lumMod val="40000"/>
                  <a:lumOff val="60000"/>
                </a:schemeClr>
              </a:fgClr>
              <a:bgClr>
                <a:schemeClr val="bg1"/>
              </a:bgClr>
            </a:pattFill>
            <a:ln w="25400" cmpd="sng" algn="ctr">
              <a:noFill/>
              <a:prstDash val="solid"/>
              <a:headEnd type="none" w="med" len="med"/>
              <a:tailEnd type="none" w="med" len="med"/>
            </a:ln>
            <a:effectLst/>
          </c:spPr>
          <c:invertIfNegative val="0"/>
          <c:dPt>
            <c:idx val="0"/>
            <c:invertIfNegative val="0"/>
            <c:bubble3D val="0"/>
            <c:spPr>
              <a:pattFill prst="dkUpDiag">
                <a:fgClr>
                  <a:schemeClr val="accent6">
                    <a:lumMod val="40000"/>
                    <a:lumOff val="60000"/>
                  </a:schemeClr>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8-BC25-486F-A5BD-4E88F88446D0}"/>
              </c:ext>
            </c:extLst>
          </c:dPt>
          <c:dPt>
            <c:idx val="1"/>
            <c:invertIfNegative val="0"/>
            <c:bubble3D val="0"/>
            <c:spPr>
              <a:pattFill prst="dkUpDiag">
                <a:fgClr>
                  <a:schemeClr val="accent6">
                    <a:lumMod val="40000"/>
                    <a:lumOff val="60000"/>
                  </a:schemeClr>
                </a:fgClr>
                <a:bgClr>
                  <a:schemeClr val="bg1"/>
                </a:bgClr>
              </a:pattFill>
              <a:ln w="15875" cmpd="sng" algn="ctr">
                <a:noFill/>
                <a:prstDash val="solid"/>
                <a:headEnd type="none" w="med" len="med"/>
                <a:tailEnd type="none" w="med" len="med"/>
              </a:ln>
              <a:effectLst/>
            </c:spPr>
            <c:extLst>
              <c:ext xmlns:c16="http://schemas.microsoft.com/office/drawing/2014/chart" uri="{C3380CC4-5D6E-409C-BE32-E72D297353CC}">
                <c16:uniqueId val="{0000000A-BC25-486F-A5BD-4E88F88446D0}"/>
              </c:ext>
            </c:extLst>
          </c:dPt>
          <c:dPt>
            <c:idx val="2"/>
            <c:invertIfNegative val="0"/>
            <c:bubble3D val="0"/>
            <c:spPr>
              <a:pattFill prst="dkUpDiag">
                <a:fgClr>
                  <a:schemeClr val="accent6">
                    <a:lumMod val="40000"/>
                    <a:lumOff val="60000"/>
                  </a:schemeClr>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C-BC25-486F-A5BD-4E88F88446D0}"/>
              </c:ext>
            </c:extLst>
          </c:dPt>
          <c:dPt>
            <c:idx val="4"/>
            <c:invertIfNegative val="0"/>
            <c:bubble3D val="0"/>
            <c:spPr>
              <a:pattFill prst="dkUpDiag">
                <a:fgClr>
                  <a:schemeClr val="accent6">
                    <a:lumMod val="40000"/>
                    <a:lumOff val="60000"/>
                  </a:schemeClr>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E-BC25-486F-A5BD-4E88F88446D0}"/>
              </c:ext>
            </c:extLst>
          </c:dPt>
          <c:cat>
            <c:strRef>
              <c:f>[167]Sheet1!$A$2:$A$6</c:f>
              <c:strCache>
                <c:ptCount val="5"/>
                <c:pt idx="0">
                  <c:v>2022.02.22</c:v>
                </c:pt>
                <c:pt idx="1">
                  <c:v>2022.02.22</c:v>
                </c:pt>
                <c:pt idx="2">
                  <c:v>2022.04.25</c:v>
                </c:pt>
                <c:pt idx="3">
                  <c:v>44825</c:v>
                </c:pt>
                <c:pt idx="4">
                  <c:v>2022.10.06</c:v>
                </c:pt>
              </c:strCache>
            </c:strRef>
          </c:cat>
          <c:val>
            <c:numRef>
              <c:f>[167]Sheet1!$C$2:$C$6</c:f>
              <c:numCache>
                <c:formatCode>General</c:formatCode>
                <c:ptCount val="5"/>
                <c:pt idx="0">
                  <c:v>3.4355000000000002</c:v>
                </c:pt>
                <c:pt idx="1">
                  <c:v>0.77</c:v>
                </c:pt>
                <c:pt idx="2">
                  <c:v>9</c:v>
                </c:pt>
                <c:pt idx="3">
                  <c:v>1.2</c:v>
                </c:pt>
                <c:pt idx="4">
                  <c:v>2.7</c:v>
                </c:pt>
              </c:numCache>
            </c:numRef>
          </c:val>
          <c:extLst>
            <c:ext xmlns:c16="http://schemas.microsoft.com/office/drawing/2014/chart" uri="{C3380CC4-5D6E-409C-BE32-E72D297353CC}">
              <c16:uniqueId val="{0000000F-BC25-486F-A5BD-4E88F88446D0}"/>
            </c:ext>
          </c:extLst>
        </c:ser>
        <c:ser>
          <c:idx val="0"/>
          <c:order val="2"/>
          <c:tx>
            <c:strRef>
              <c:f>'3.22.'!$B$15</c:f>
              <c:strCache>
                <c:ptCount val="1"/>
                <c:pt idx="0">
                  <c:v>Bid amount</c:v>
                </c:pt>
              </c:strCache>
            </c:strRef>
          </c:tx>
          <c:spPr>
            <a:solidFill>
              <a:srgbClr val="FF8A8A"/>
            </a:solidFill>
            <a:ln w="25400" cmpd="sng" algn="ctr">
              <a:noFill/>
              <a:prstDash val="solid"/>
              <a:headEnd type="none" w="med" len="med"/>
              <a:tailEnd type="none" w="med" len="med"/>
            </a:ln>
            <a:effectLst/>
          </c:spPr>
          <c:invertIfNegative val="0"/>
          <c:dPt>
            <c:idx val="0"/>
            <c:invertIfNegative val="0"/>
            <c:bubble3D val="0"/>
            <c:spPr>
              <a:solidFill>
                <a:srgbClr val="FF8A8A"/>
              </a:solidFill>
              <a:ln w="25400" cmpd="sng" algn="ctr">
                <a:noFill/>
                <a:prstDash val="solid"/>
                <a:headEnd type="none" w="med" len="med"/>
                <a:tailEnd type="none" w="med" len="med"/>
              </a:ln>
              <a:effectLst/>
            </c:spPr>
            <c:extLst>
              <c:ext xmlns:c16="http://schemas.microsoft.com/office/drawing/2014/chart" uri="{C3380CC4-5D6E-409C-BE32-E72D297353CC}">
                <c16:uniqueId val="{00000011-BC25-486F-A5BD-4E88F88446D0}"/>
              </c:ext>
            </c:extLst>
          </c:dPt>
          <c:dPt>
            <c:idx val="1"/>
            <c:invertIfNegative val="0"/>
            <c:bubble3D val="0"/>
            <c:spPr>
              <a:solidFill>
                <a:srgbClr val="FF8A8A"/>
              </a:solidFill>
              <a:ln w="15875" cmpd="sng" algn="ctr">
                <a:noFill/>
                <a:prstDash val="solid"/>
                <a:headEnd type="none" w="med" len="med"/>
                <a:tailEnd type="none" w="med" len="med"/>
              </a:ln>
              <a:effectLst/>
            </c:spPr>
            <c:extLst>
              <c:ext xmlns:c16="http://schemas.microsoft.com/office/drawing/2014/chart" uri="{C3380CC4-5D6E-409C-BE32-E72D297353CC}">
                <c16:uniqueId val="{00000013-BC25-486F-A5BD-4E88F88446D0}"/>
              </c:ext>
            </c:extLst>
          </c:dPt>
          <c:dPt>
            <c:idx val="4"/>
            <c:invertIfNegative val="0"/>
            <c:bubble3D val="0"/>
            <c:spPr>
              <a:solidFill>
                <a:srgbClr val="FF8A8A"/>
              </a:solidFill>
              <a:ln w="25400" cmpd="sng" algn="ctr">
                <a:noFill/>
                <a:prstDash val="solid"/>
                <a:headEnd type="none" w="med" len="med"/>
                <a:tailEnd type="none" w="med" len="med"/>
              </a:ln>
              <a:effectLst/>
            </c:spPr>
            <c:extLst>
              <c:ext xmlns:c16="http://schemas.microsoft.com/office/drawing/2014/chart" uri="{C3380CC4-5D6E-409C-BE32-E72D297353CC}">
                <c16:uniqueId val="{00000015-BC25-486F-A5BD-4E88F88446D0}"/>
              </c:ext>
            </c:extLst>
          </c:dPt>
          <c:cat>
            <c:strRef>
              <c:f>[167]Sheet1!$A$2:$A$6</c:f>
              <c:strCache>
                <c:ptCount val="5"/>
                <c:pt idx="0">
                  <c:v>2022.02.22</c:v>
                </c:pt>
                <c:pt idx="1">
                  <c:v>2022.02.22</c:v>
                </c:pt>
                <c:pt idx="2">
                  <c:v>2022.04.25</c:v>
                </c:pt>
                <c:pt idx="3">
                  <c:v>44825</c:v>
                </c:pt>
                <c:pt idx="4">
                  <c:v>2022.10.06</c:v>
                </c:pt>
              </c:strCache>
            </c:strRef>
          </c:cat>
          <c:val>
            <c:numRef>
              <c:f>[167]Sheet1!$B$2:$B$6</c:f>
              <c:numCache>
                <c:formatCode>General</c:formatCode>
                <c:ptCount val="5"/>
                <c:pt idx="0">
                  <c:v>2.0099999999999998</c:v>
                </c:pt>
                <c:pt idx="1">
                  <c:v>0.59999999999999987</c:v>
                </c:pt>
                <c:pt idx="2">
                  <c:v>0</c:v>
                </c:pt>
                <c:pt idx="3">
                  <c:v>1.2</c:v>
                </c:pt>
                <c:pt idx="4">
                  <c:v>3.8499999999999996</c:v>
                </c:pt>
              </c:numCache>
            </c:numRef>
          </c:val>
          <c:extLst>
            <c:ext xmlns:c16="http://schemas.microsoft.com/office/drawing/2014/chart" uri="{C3380CC4-5D6E-409C-BE32-E72D297353CC}">
              <c16:uniqueId val="{00000016-BC25-486F-A5BD-4E88F88446D0}"/>
            </c:ext>
          </c:extLst>
        </c:ser>
        <c:dLbls>
          <c:showLegendKey val="0"/>
          <c:showVal val="0"/>
          <c:showCatName val="0"/>
          <c:showSerName val="0"/>
          <c:showPercent val="0"/>
          <c:showBubbleSize val="0"/>
        </c:dLbls>
        <c:gapWidth val="150"/>
        <c:overlap val="100"/>
        <c:axId val="1203352472"/>
        <c:axId val="1203353456"/>
      </c:barChart>
      <c:lineChart>
        <c:grouping val="standard"/>
        <c:varyColors val="0"/>
        <c:ser>
          <c:idx val="4"/>
          <c:order val="3"/>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17-BC25-486F-A5BD-4E88F88446D0}"/>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203353456"/>
        <c:crosses val="autoZero"/>
        <c:auto val="1"/>
        <c:lblAlgn val="ctr"/>
        <c:lblOffset val="100"/>
        <c:noMultiLvlLbl val="0"/>
      </c:catAx>
      <c:valAx>
        <c:axId val="1203353456"/>
        <c:scaling>
          <c:orientation val="minMax"/>
          <c:max val="20"/>
        </c:scaling>
        <c:delete val="0"/>
        <c:axPos val="l"/>
        <c:majorGridlines>
          <c:spPr>
            <a:ln w="3175" cap="flat" cmpd="sng" algn="ctr">
              <a:solidFill>
                <a:schemeClr val="tx1">
                  <a:lumMod val="50000"/>
                  <a:lumOff val="50000"/>
                </a:scheme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billion HUF</a:t>
                </a:r>
              </a:p>
            </c:rich>
          </c:tx>
          <c:layout>
            <c:manualLayout>
              <c:xMode val="edge"/>
              <c:yMode val="edge"/>
              <c:x val="7.2833904925858159E-2"/>
              <c:y val="7.1417403411126162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valAx>
      <c:valAx>
        <c:axId val="1203349520"/>
        <c:scaling>
          <c:orientation val="minMax"/>
          <c:max val="2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800" b="0" i="0" baseline="0">
                    <a:effectLst/>
                  </a:rPr>
                  <a:t>billion HUF</a:t>
                </a:r>
                <a:endParaRPr lang="hu-HU">
                  <a:effectLst/>
                </a:endParaRPr>
              </a:p>
            </c:rich>
          </c:tx>
          <c:layout>
            <c:manualLayout>
              <c:xMode val="edge"/>
              <c:yMode val="edge"/>
              <c:x val="0.76322215513094738"/>
              <c:y val="8.4084416975717426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minorUnit val="2.0000000000000004E-2"/>
      </c:valAx>
      <c:catAx>
        <c:axId val="1203353784"/>
        <c:scaling>
          <c:orientation val="minMax"/>
        </c:scaling>
        <c:delete val="1"/>
        <c:axPos val="b"/>
        <c:majorTickMark val="out"/>
        <c:minorTickMark val="none"/>
        <c:tickLblPos val="nextTo"/>
        <c:crossAx val="1203349520"/>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2.7266601731818645E-2"/>
          <c:y val="0.87385201630503062"/>
          <c:w val="0.94820373680330683"/>
          <c:h val="8.410593867058750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20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91749902422148E-3"/>
          <c:y val="1.2601306565071479E-2"/>
          <c:w val="0.85279615384615381"/>
          <c:h val="0.98739880952380954"/>
        </c:manualLayout>
      </c:layout>
      <c:doughnutChart>
        <c:varyColors val="1"/>
        <c:ser>
          <c:idx val="0"/>
          <c:order val="0"/>
          <c:dPt>
            <c:idx val="0"/>
            <c:bubble3D val="0"/>
            <c:spPr>
              <a:solidFill>
                <a:srgbClr val="0A2146"/>
              </a:solidFill>
              <a:ln w="19050">
                <a:solidFill>
                  <a:schemeClr val="lt1"/>
                </a:solidFill>
              </a:ln>
              <a:effectLst/>
            </c:spPr>
            <c:extLst>
              <c:ext xmlns:c16="http://schemas.microsoft.com/office/drawing/2014/chart" uri="{C3380CC4-5D6E-409C-BE32-E72D297353CC}">
                <c16:uniqueId val="{00000001-F535-42D7-95EB-EC0A12C9507A}"/>
              </c:ext>
            </c:extLst>
          </c:dPt>
          <c:dPt>
            <c:idx val="1"/>
            <c:bubble3D val="0"/>
            <c:spPr>
              <a:solidFill>
                <a:srgbClr val="70AD47"/>
              </a:solidFill>
              <a:ln w="19050">
                <a:solidFill>
                  <a:schemeClr val="lt1"/>
                </a:solidFill>
              </a:ln>
              <a:effectLst/>
            </c:spPr>
            <c:extLst>
              <c:ext xmlns:c16="http://schemas.microsoft.com/office/drawing/2014/chart" uri="{C3380CC4-5D6E-409C-BE32-E72D297353CC}">
                <c16:uniqueId val="{00000003-F535-42D7-95EB-EC0A12C9507A}"/>
              </c:ext>
            </c:extLst>
          </c:dPt>
          <c:cat>
            <c:strRef>
              <c:f>'3.23.'!$C$13:$C$14</c:f>
              <c:strCache>
                <c:ptCount val="2"/>
                <c:pt idx="0">
                  <c:v>Nem ESG befektetési alap</c:v>
                </c:pt>
                <c:pt idx="1">
                  <c:v>ESG befektetési alap</c:v>
                </c:pt>
              </c:strCache>
            </c:strRef>
          </c:cat>
          <c:val>
            <c:numRef>
              <c:f>'3.23.'!$D$13:$D$14</c:f>
              <c:numCache>
                <c:formatCode>_-* #\ ##0_-;\-* #\ ##0_-;_-* "-"??_-;_-@_-</c:formatCode>
                <c:ptCount val="2"/>
                <c:pt idx="0">
                  <c:v>11243.4079063278</c:v>
                </c:pt>
                <c:pt idx="1">
                  <c:v>187.85260876300001</c:v>
                </c:pt>
              </c:numCache>
            </c:numRef>
          </c:val>
          <c:extLst>
            <c:ext xmlns:c16="http://schemas.microsoft.com/office/drawing/2014/chart" uri="{C3380CC4-5D6E-409C-BE32-E72D297353CC}">
              <c16:uniqueId val="{00000004-F535-42D7-95EB-EC0A12C9507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F535-42D7-95EB-EC0A12C9507A}"/>
              </c:ext>
            </c:extLst>
          </c:dPt>
          <c:cat>
            <c:strRef>
              <c:f>'3.23.'!$C$13:$C$14</c:f>
              <c:strCache>
                <c:ptCount val="2"/>
                <c:pt idx="0">
                  <c:v>Nem ESG befektetési alap</c:v>
                </c:pt>
                <c:pt idx="1">
                  <c:v>ESG befektetési alap</c:v>
                </c:pt>
              </c:strCache>
            </c:strRef>
          </c:cat>
          <c:val>
            <c:numRef>
              <c:f>'3.23.'!$D$11</c:f>
              <c:numCache>
                <c:formatCode>General</c:formatCode>
                <c:ptCount val="1"/>
                <c:pt idx="0">
                  <c:v>0</c:v>
                </c:pt>
              </c:numCache>
            </c:numRef>
          </c:val>
          <c:extLst>
            <c:ext xmlns:c16="http://schemas.microsoft.com/office/drawing/2014/chart" uri="{C3380CC4-5D6E-409C-BE32-E72D297353CC}">
              <c16:uniqueId val="{00000007-F535-42D7-95EB-EC0A12C9507A}"/>
            </c:ext>
          </c:extLst>
        </c:ser>
        <c:dLbls>
          <c:showLegendKey val="0"/>
          <c:showVal val="0"/>
          <c:showCatName val="0"/>
          <c:showSerName val="0"/>
          <c:showPercent val="0"/>
          <c:showBubbleSize val="0"/>
          <c:showLeaderLines val="1"/>
        </c:dLbls>
        <c:firstSliceAng val="22"/>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91749902422148E-3"/>
          <c:y val="1.2601306565071479E-2"/>
          <c:w val="0.85279615384615381"/>
          <c:h val="0.98739880952380954"/>
        </c:manualLayout>
      </c:layout>
      <c:doughnutChart>
        <c:varyColors val="1"/>
        <c:ser>
          <c:idx val="0"/>
          <c:order val="0"/>
          <c:dPt>
            <c:idx val="0"/>
            <c:bubble3D val="0"/>
            <c:spPr>
              <a:solidFill>
                <a:srgbClr val="0A2146"/>
              </a:solidFill>
              <a:ln w="19050">
                <a:solidFill>
                  <a:schemeClr val="lt1"/>
                </a:solidFill>
              </a:ln>
              <a:effectLst/>
            </c:spPr>
            <c:extLst>
              <c:ext xmlns:c16="http://schemas.microsoft.com/office/drawing/2014/chart" uri="{C3380CC4-5D6E-409C-BE32-E72D297353CC}">
                <c16:uniqueId val="{00000001-0F9E-4442-B0D4-F65AE5811EC7}"/>
              </c:ext>
            </c:extLst>
          </c:dPt>
          <c:dPt>
            <c:idx val="1"/>
            <c:bubble3D val="0"/>
            <c:spPr>
              <a:solidFill>
                <a:srgbClr val="70AD47"/>
              </a:solidFill>
              <a:ln w="19050">
                <a:solidFill>
                  <a:schemeClr val="lt1"/>
                </a:solidFill>
              </a:ln>
              <a:effectLst/>
            </c:spPr>
            <c:extLst>
              <c:ext xmlns:c16="http://schemas.microsoft.com/office/drawing/2014/chart" uri="{C3380CC4-5D6E-409C-BE32-E72D297353CC}">
                <c16:uniqueId val="{00000003-0F9E-4442-B0D4-F65AE5811EC7}"/>
              </c:ext>
            </c:extLst>
          </c:dPt>
          <c:cat>
            <c:strRef>
              <c:f>'3.23.'!$C$13:$C$14</c:f>
              <c:strCache>
                <c:ptCount val="2"/>
                <c:pt idx="0">
                  <c:v>Nem ESG befektetési alap</c:v>
                </c:pt>
                <c:pt idx="1">
                  <c:v>ESG befektetési alap</c:v>
                </c:pt>
              </c:strCache>
            </c:strRef>
          </c:cat>
          <c:val>
            <c:numRef>
              <c:f>'3.23.'!$D$13:$D$14</c:f>
              <c:numCache>
                <c:formatCode>_-* #\ ##0_-;\-* #\ ##0_-;_-* "-"??_-;_-@_-</c:formatCode>
                <c:ptCount val="2"/>
                <c:pt idx="0">
                  <c:v>11243.4079063278</c:v>
                </c:pt>
                <c:pt idx="1">
                  <c:v>187.85260876300001</c:v>
                </c:pt>
              </c:numCache>
            </c:numRef>
          </c:val>
          <c:extLst>
            <c:ext xmlns:c16="http://schemas.microsoft.com/office/drawing/2014/chart" uri="{C3380CC4-5D6E-409C-BE32-E72D297353CC}">
              <c16:uniqueId val="{00000004-0F9E-4442-B0D4-F65AE5811EC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0F9E-4442-B0D4-F65AE5811EC7}"/>
              </c:ext>
            </c:extLst>
          </c:dPt>
          <c:cat>
            <c:strRef>
              <c:f>'3.23.'!$C$13:$C$14</c:f>
              <c:strCache>
                <c:ptCount val="2"/>
                <c:pt idx="0">
                  <c:v>Nem ESG befektetési alap</c:v>
                </c:pt>
                <c:pt idx="1">
                  <c:v>ESG befektetési alap</c:v>
                </c:pt>
              </c:strCache>
            </c:strRef>
          </c:cat>
          <c:val>
            <c:numRef>
              <c:f>'3.23.'!$D$11</c:f>
              <c:numCache>
                <c:formatCode>General</c:formatCode>
                <c:ptCount val="1"/>
                <c:pt idx="0">
                  <c:v>0</c:v>
                </c:pt>
              </c:numCache>
            </c:numRef>
          </c:val>
          <c:extLst>
            <c:ext xmlns:c16="http://schemas.microsoft.com/office/drawing/2014/chart" uri="{C3380CC4-5D6E-409C-BE32-E72D297353CC}">
              <c16:uniqueId val="{00000007-0F9E-4442-B0D4-F65AE5811EC7}"/>
            </c:ext>
          </c:extLst>
        </c:ser>
        <c:dLbls>
          <c:showLegendKey val="0"/>
          <c:showVal val="0"/>
          <c:showCatName val="0"/>
          <c:showSerName val="0"/>
          <c:showPercent val="0"/>
          <c:showBubbleSize val="0"/>
          <c:showLeaderLines val="1"/>
        </c:dLbls>
        <c:firstSliceAng val="22"/>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1856500522089"/>
          <c:y val="0.16721315626226438"/>
          <c:w val="0.69116286998955823"/>
          <c:h val="0.68359239894162482"/>
        </c:manualLayout>
      </c:layout>
      <c:barChart>
        <c:barDir val="col"/>
        <c:grouping val="clustered"/>
        <c:varyColors val="0"/>
        <c:ser>
          <c:idx val="0"/>
          <c:order val="0"/>
          <c:tx>
            <c:strRef>
              <c:f>'3.23.'!$C$19</c:f>
              <c:strCache>
                <c:ptCount val="1"/>
                <c:pt idx="0">
                  <c:v>milliár forint </c:v>
                </c:pt>
              </c:strCache>
            </c:strRef>
          </c:tx>
          <c:spPr>
            <a:solidFill>
              <a:srgbClr val="70AD47"/>
            </a:solidFill>
            <a:ln>
              <a:solidFill>
                <a:srgbClr val="70AD47"/>
              </a:solidFill>
            </a:ln>
            <a:effectLst/>
          </c:spPr>
          <c:invertIfNegative val="0"/>
          <c:cat>
            <c:numRef>
              <c:f>'3.23.'!$B$20:$B$22</c:f>
              <c:numCache>
                <c:formatCode>m/d/yyyy</c:formatCode>
                <c:ptCount val="3"/>
                <c:pt idx="0">
                  <c:v>44196</c:v>
                </c:pt>
                <c:pt idx="1">
                  <c:v>44561</c:v>
                </c:pt>
                <c:pt idx="2">
                  <c:v>44926</c:v>
                </c:pt>
              </c:numCache>
            </c:numRef>
          </c:cat>
          <c:val>
            <c:numRef>
              <c:f>'3.23.'!$C$20:$C$22</c:f>
              <c:numCache>
                <c:formatCode>_-* #\ ##0_-;\-* #\ ##0_-;_-* "-"??_-;_-@_-</c:formatCode>
                <c:ptCount val="3"/>
                <c:pt idx="0" formatCode="General">
                  <c:v>27</c:v>
                </c:pt>
                <c:pt idx="1">
                  <c:v>158.248036472</c:v>
                </c:pt>
                <c:pt idx="2">
                  <c:v>187.85260876300001</c:v>
                </c:pt>
              </c:numCache>
            </c:numRef>
          </c:val>
          <c:extLst>
            <c:ext xmlns:c16="http://schemas.microsoft.com/office/drawing/2014/chart" uri="{C3380CC4-5D6E-409C-BE32-E72D297353CC}">
              <c16:uniqueId val="{00000000-CC57-47B2-B487-AE18896EA832}"/>
            </c:ext>
          </c:extLst>
        </c:ser>
        <c:ser>
          <c:idx val="1"/>
          <c:order val="1"/>
          <c:tx>
            <c:strRef>
              <c:f>'3.23.'!$D$19</c:f>
              <c:strCache>
                <c:ptCount val="1"/>
                <c:pt idx="0">
                  <c:v>darab</c:v>
                </c:pt>
              </c:strCache>
            </c:strRef>
          </c:tx>
          <c:spPr>
            <a:solidFill>
              <a:srgbClr val="70AD47"/>
            </a:solidFill>
            <a:ln>
              <a:noFill/>
            </a:ln>
            <a:effectLst/>
          </c:spPr>
          <c:invertIfNegative val="0"/>
          <c:cat>
            <c:numRef>
              <c:f>'3.23.'!$B$20:$B$22</c:f>
              <c:numCache>
                <c:formatCode>m/d/yyyy</c:formatCode>
                <c:ptCount val="3"/>
                <c:pt idx="0">
                  <c:v>44196</c:v>
                </c:pt>
                <c:pt idx="1">
                  <c:v>44561</c:v>
                </c:pt>
                <c:pt idx="2">
                  <c:v>44926</c:v>
                </c:pt>
              </c:numCache>
            </c:numRef>
          </c:cat>
          <c:val>
            <c:numRef>
              <c:f>'3.23.'!$D$20:$D$22</c:f>
              <c:numCache>
                <c:formatCode>General</c:formatCode>
                <c:ptCount val="3"/>
                <c:pt idx="0">
                  <c:v>8</c:v>
                </c:pt>
                <c:pt idx="1">
                  <c:v>21</c:v>
                </c:pt>
                <c:pt idx="2">
                  <c:v>36</c:v>
                </c:pt>
              </c:numCache>
            </c:numRef>
          </c:val>
          <c:extLst>
            <c:ext xmlns:c16="http://schemas.microsoft.com/office/drawing/2014/chart" uri="{C3380CC4-5D6E-409C-BE32-E72D297353CC}">
              <c16:uniqueId val="{00000001-CC57-47B2-B487-AE18896EA832}"/>
            </c:ext>
          </c:extLst>
        </c:ser>
        <c:dLbls>
          <c:showLegendKey val="0"/>
          <c:showVal val="0"/>
          <c:showCatName val="0"/>
          <c:showSerName val="0"/>
          <c:showPercent val="0"/>
          <c:showBubbleSize val="0"/>
        </c:dLbls>
        <c:gapWidth val="219"/>
        <c:axId val="952289568"/>
        <c:axId val="952291864"/>
      </c:barChart>
      <c:barChart>
        <c:barDir val="col"/>
        <c:grouping val="clustered"/>
        <c:varyColors val="0"/>
        <c:ser>
          <c:idx val="2"/>
          <c:order val="2"/>
          <c:tx>
            <c:strRef>
              <c:f>'3.23.'!$E$19</c:f>
              <c:strCache>
                <c:ptCount val="1"/>
              </c:strCache>
            </c:strRef>
          </c:tx>
          <c:spPr>
            <a:solidFill>
              <a:schemeClr val="accent3"/>
            </a:solidFill>
            <a:ln>
              <a:noFill/>
            </a:ln>
            <a:effectLst/>
          </c:spPr>
          <c:invertIfNegative val="0"/>
          <c:cat>
            <c:numRef>
              <c:f>'3.23.'!$B$20:$B$22</c:f>
              <c:numCache>
                <c:formatCode>m/d/yyyy</c:formatCode>
                <c:ptCount val="3"/>
                <c:pt idx="0">
                  <c:v>44196</c:v>
                </c:pt>
                <c:pt idx="1">
                  <c:v>44561</c:v>
                </c:pt>
                <c:pt idx="2">
                  <c:v>44926</c:v>
                </c:pt>
              </c:numCache>
            </c:numRef>
          </c:cat>
          <c:val>
            <c:numRef>
              <c:f>'3.23.'!$E$20:$E$22</c:f>
              <c:numCache>
                <c:formatCode>_-* #\ ##0_-;\-* #\ ##0_-;_-* "-"??_-;_-@_-</c:formatCode>
                <c:ptCount val="3"/>
              </c:numCache>
            </c:numRef>
          </c:val>
          <c:extLst>
            <c:ext xmlns:c16="http://schemas.microsoft.com/office/drawing/2014/chart" uri="{C3380CC4-5D6E-409C-BE32-E72D297353CC}">
              <c16:uniqueId val="{00000002-CC57-47B2-B487-AE18896EA832}"/>
            </c:ext>
          </c:extLst>
        </c:ser>
        <c:ser>
          <c:idx val="3"/>
          <c:order val="3"/>
          <c:tx>
            <c:strRef>
              <c:f>'3.23.'!$F$19</c:f>
              <c:strCache>
                <c:ptCount val="1"/>
              </c:strCache>
            </c:strRef>
          </c:tx>
          <c:spPr>
            <a:pattFill prst="wdDnDiag">
              <a:fgClr>
                <a:srgbClr val="70AD47"/>
              </a:fgClr>
              <a:bgClr>
                <a:schemeClr val="bg1"/>
              </a:bgClr>
            </a:pattFill>
            <a:ln>
              <a:solidFill>
                <a:srgbClr val="70AD47"/>
              </a:solidFill>
            </a:ln>
            <a:effectLst/>
          </c:spPr>
          <c:invertIfNegative val="0"/>
          <c:cat>
            <c:numRef>
              <c:f>'3.23.'!$B$20:$B$22</c:f>
              <c:numCache>
                <c:formatCode>m/d/yyyy</c:formatCode>
                <c:ptCount val="3"/>
                <c:pt idx="0">
                  <c:v>44196</c:v>
                </c:pt>
                <c:pt idx="1">
                  <c:v>44561</c:v>
                </c:pt>
                <c:pt idx="2">
                  <c:v>44926</c:v>
                </c:pt>
              </c:numCache>
            </c:numRef>
          </c:cat>
          <c:val>
            <c:numRef>
              <c:f>'3.23.'!$F$20:$F$22</c:f>
              <c:numCache>
                <c:formatCode>General</c:formatCode>
                <c:ptCount val="3"/>
                <c:pt idx="0">
                  <c:v>8</c:v>
                </c:pt>
                <c:pt idx="1">
                  <c:v>21</c:v>
                </c:pt>
                <c:pt idx="2">
                  <c:v>36</c:v>
                </c:pt>
              </c:numCache>
            </c:numRef>
          </c:val>
          <c:extLst>
            <c:ext xmlns:c16="http://schemas.microsoft.com/office/drawing/2014/chart" uri="{C3380CC4-5D6E-409C-BE32-E72D297353CC}">
              <c16:uniqueId val="{00000003-CC57-47B2-B487-AE18896EA832}"/>
            </c:ext>
          </c:extLst>
        </c:ser>
        <c:dLbls>
          <c:showLegendKey val="0"/>
          <c:showVal val="0"/>
          <c:showCatName val="0"/>
          <c:showSerName val="0"/>
          <c:showPercent val="0"/>
          <c:showBubbleSize val="0"/>
        </c:dLbls>
        <c:gapWidth val="219"/>
        <c:axId val="1119110888"/>
        <c:axId val="1119227000"/>
      </c:barChart>
      <c:catAx>
        <c:axId val="952289568"/>
        <c:scaling>
          <c:orientation val="minMax"/>
          <c:min val="1"/>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52291864"/>
        <c:crosses val="autoZero"/>
        <c:auto val="0"/>
        <c:lblAlgn val="ctr"/>
        <c:lblOffset val="100"/>
        <c:noMultiLvlLbl val="0"/>
      </c:catAx>
      <c:valAx>
        <c:axId val="95229186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52289568"/>
        <c:crosses val="autoZero"/>
        <c:crossBetween val="between"/>
        <c:majorUnit val="50"/>
      </c:valAx>
      <c:valAx>
        <c:axId val="1119227000"/>
        <c:scaling>
          <c:orientation val="minMax"/>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19110888"/>
        <c:crosses val="max"/>
        <c:crossBetween val="between"/>
        <c:majorUnit val="10"/>
      </c:valAx>
      <c:dateAx>
        <c:axId val="1119110888"/>
        <c:scaling>
          <c:orientation val="minMax"/>
        </c:scaling>
        <c:delete val="1"/>
        <c:axPos val="b"/>
        <c:numFmt formatCode="m/d/yyyy" sourceLinked="1"/>
        <c:majorTickMark val="out"/>
        <c:minorTickMark val="none"/>
        <c:tickLblPos val="nextTo"/>
        <c:crossAx val="1119227000"/>
        <c:crosses val="autoZero"/>
        <c:auto val="1"/>
        <c:lblOffset val="100"/>
        <c:baseTimeUnit val="years"/>
      </c:dateAx>
      <c:spPr>
        <a:noFill/>
        <a:ln>
          <a:no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1856500522089"/>
          <c:y val="0.16721315626226438"/>
          <c:w val="0.69116286998955823"/>
          <c:h val="0.68359239894162482"/>
        </c:manualLayout>
      </c:layout>
      <c:barChart>
        <c:barDir val="col"/>
        <c:grouping val="clustered"/>
        <c:varyColors val="0"/>
        <c:ser>
          <c:idx val="0"/>
          <c:order val="0"/>
          <c:tx>
            <c:strRef>
              <c:f>'3.23.'!$C$19</c:f>
              <c:strCache>
                <c:ptCount val="1"/>
                <c:pt idx="0">
                  <c:v>milliár forint </c:v>
                </c:pt>
              </c:strCache>
            </c:strRef>
          </c:tx>
          <c:spPr>
            <a:solidFill>
              <a:srgbClr val="70AD47"/>
            </a:solidFill>
            <a:ln>
              <a:solidFill>
                <a:srgbClr val="70AD47"/>
              </a:solidFill>
            </a:ln>
            <a:effectLst/>
          </c:spPr>
          <c:invertIfNegative val="0"/>
          <c:cat>
            <c:numRef>
              <c:f>'3.23.'!$B$20:$B$22</c:f>
              <c:numCache>
                <c:formatCode>m/d/yyyy</c:formatCode>
                <c:ptCount val="3"/>
                <c:pt idx="0">
                  <c:v>44196</c:v>
                </c:pt>
                <c:pt idx="1">
                  <c:v>44561</c:v>
                </c:pt>
                <c:pt idx="2">
                  <c:v>44926</c:v>
                </c:pt>
              </c:numCache>
            </c:numRef>
          </c:cat>
          <c:val>
            <c:numRef>
              <c:f>'3.23.'!$C$20:$C$22</c:f>
              <c:numCache>
                <c:formatCode>_-* #\ ##0_-;\-* #\ ##0_-;_-* "-"??_-;_-@_-</c:formatCode>
                <c:ptCount val="3"/>
                <c:pt idx="0" formatCode="General">
                  <c:v>27</c:v>
                </c:pt>
                <c:pt idx="1">
                  <c:v>158.248036472</c:v>
                </c:pt>
                <c:pt idx="2">
                  <c:v>187.85260876300001</c:v>
                </c:pt>
              </c:numCache>
            </c:numRef>
          </c:val>
          <c:extLst>
            <c:ext xmlns:c16="http://schemas.microsoft.com/office/drawing/2014/chart" uri="{C3380CC4-5D6E-409C-BE32-E72D297353CC}">
              <c16:uniqueId val="{00000000-7AC0-4537-BA57-E27DC0197504}"/>
            </c:ext>
          </c:extLst>
        </c:ser>
        <c:ser>
          <c:idx val="1"/>
          <c:order val="1"/>
          <c:tx>
            <c:strRef>
              <c:f>'3.23.'!$D$19</c:f>
              <c:strCache>
                <c:ptCount val="1"/>
                <c:pt idx="0">
                  <c:v>darab</c:v>
                </c:pt>
              </c:strCache>
            </c:strRef>
          </c:tx>
          <c:spPr>
            <a:solidFill>
              <a:srgbClr val="70AD47"/>
            </a:solidFill>
            <a:ln>
              <a:noFill/>
            </a:ln>
            <a:effectLst/>
          </c:spPr>
          <c:invertIfNegative val="0"/>
          <c:cat>
            <c:numRef>
              <c:f>'3.23.'!$B$20:$B$22</c:f>
              <c:numCache>
                <c:formatCode>m/d/yyyy</c:formatCode>
                <c:ptCount val="3"/>
                <c:pt idx="0">
                  <c:v>44196</c:v>
                </c:pt>
                <c:pt idx="1">
                  <c:v>44561</c:v>
                </c:pt>
                <c:pt idx="2">
                  <c:v>44926</c:v>
                </c:pt>
              </c:numCache>
            </c:numRef>
          </c:cat>
          <c:val>
            <c:numRef>
              <c:f>'3.23.'!$D$20:$D$22</c:f>
              <c:numCache>
                <c:formatCode>General</c:formatCode>
                <c:ptCount val="3"/>
                <c:pt idx="0">
                  <c:v>8</c:v>
                </c:pt>
                <c:pt idx="1">
                  <c:v>21</c:v>
                </c:pt>
                <c:pt idx="2">
                  <c:v>36</c:v>
                </c:pt>
              </c:numCache>
            </c:numRef>
          </c:val>
          <c:extLst>
            <c:ext xmlns:c16="http://schemas.microsoft.com/office/drawing/2014/chart" uri="{C3380CC4-5D6E-409C-BE32-E72D297353CC}">
              <c16:uniqueId val="{00000001-7AC0-4537-BA57-E27DC0197504}"/>
            </c:ext>
          </c:extLst>
        </c:ser>
        <c:dLbls>
          <c:showLegendKey val="0"/>
          <c:showVal val="0"/>
          <c:showCatName val="0"/>
          <c:showSerName val="0"/>
          <c:showPercent val="0"/>
          <c:showBubbleSize val="0"/>
        </c:dLbls>
        <c:gapWidth val="219"/>
        <c:axId val="952289568"/>
        <c:axId val="952291864"/>
      </c:barChart>
      <c:barChart>
        <c:barDir val="col"/>
        <c:grouping val="clustered"/>
        <c:varyColors val="0"/>
        <c:ser>
          <c:idx val="2"/>
          <c:order val="2"/>
          <c:tx>
            <c:strRef>
              <c:f>'3.23.'!$E$19</c:f>
              <c:strCache>
                <c:ptCount val="1"/>
              </c:strCache>
            </c:strRef>
          </c:tx>
          <c:spPr>
            <a:solidFill>
              <a:schemeClr val="accent3"/>
            </a:solidFill>
            <a:ln>
              <a:noFill/>
            </a:ln>
            <a:effectLst/>
          </c:spPr>
          <c:invertIfNegative val="0"/>
          <c:cat>
            <c:numRef>
              <c:f>'3.23.'!$B$20:$B$22</c:f>
              <c:numCache>
                <c:formatCode>m/d/yyyy</c:formatCode>
                <c:ptCount val="3"/>
                <c:pt idx="0">
                  <c:v>44196</c:v>
                </c:pt>
                <c:pt idx="1">
                  <c:v>44561</c:v>
                </c:pt>
                <c:pt idx="2">
                  <c:v>44926</c:v>
                </c:pt>
              </c:numCache>
            </c:numRef>
          </c:cat>
          <c:val>
            <c:numRef>
              <c:f>'3.23.'!$E$20:$E$22</c:f>
              <c:numCache>
                <c:formatCode>_-* #\ ##0_-;\-* #\ ##0_-;_-* "-"??_-;_-@_-</c:formatCode>
                <c:ptCount val="3"/>
              </c:numCache>
            </c:numRef>
          </c:val>
          <c:extLst>
            <c:ext xmlns:c16="http://schemas.microsoft.com/office/drawing/2014/chart" uri="{C3380CC4-5D6E-409C-BE32-E72D297353CC}">
              <c16:uniqueId val="{00000002-7AC0-4537-BA57-E27DC0197504}"/>
            </c:ext>
          </c:extLst>
        </c:ser>
        <c:ser>
          <c:idx val="3"/>
          <c:order val="3"/>
          <c:tx>
            <c:strRef>
              <c:f>'3.23.'!$F$19</c:f>
              <c:strCache>
                <c:ptCount val="1"/>
              </c:strCache>
            </c:strRef>
          </c:tx>
          <c:spPr>
            <a:pattFill prst="wdDnDiag">
              <a:fgClr>
                <a:srgbClr val="70AD47"/>
              </a:fgClr>
              <a:bgClr>
                <a:schemeClr val="bg1"/>
              </a:bgClr>
            </a:pattFill>
            <a:ln>
              <a:solidFill>
                <a:srgbClr val="70AD47"/>
              </a:solidFill>
            </a:ln>
            <a:effectLst/>
          </c:spPr>
          <c:invertIfNegative val="0"/>
          <c:cat>
            <c:numRef>
              <c:f>'3.23.'!$B$20:$B$22</c:f>
              <c:numCache>
                <c:formatCode>m/d/yyyy</c:formatCode>
                <c:ptCount val="3"/>
                <c:pt idx="0">
                  <c:v>44196</c:v>
                </c:pt>
                <c:pt idx="1">
                  <c:v>44561</c:v>
                </c:pt>
                <c:pt idx="2">
                  <c:v>44926</c:v>
                </c:pt>
              </c:numCache>
            </c:numRef>
          </c:cat>
          <c:val>
            <c:numRef>
              <c:f>'3.23.'!$F$20:$F$22</c:f>
              <c:numCache>
                <c:formatCode>General</c:formatCode>
                <c:ptCount val="3"/>
                <c:pt idx="0">
                  <c:v>8</c:v>
                </c:pt>
                <c:pt idx="1">
                  <c:v>21</c:v>
                </c:pt>
                <c:pt idx="2">
                  <c:v>36</c:v>
                </c:pt>
              </c:numCache>
            </c:numRef>
          </c:val>
          <c:extLst>
            <c:ext xmlns:c16="http://schemas.microsoft.com/office/drawing/2014/chart" uri="{C3380CC4-5D6E-409C-BE32-E72D297353CC}">
              <c16:uniqueId val="{00000003-7AC0-4537-BA57-E27DC0197504}"/>
            </c:ext>
          </c:extLst>
        </c:ser>
        <c:dLbls>
          <c:showLegendKey val="0"/>
          <c:showVal val="0"/>
          <c:showCatName val="0"/>
          <c:showSerName val="0"/>
          <c:showPercent val="0"/>
          <c:showBubbleSize val="0"/>
        </c:dLbls>
        <c:gapWidth val="219"/>
        <c:axId val="1119110888"/>
        <c:axId val="1119227000"/>
      </c:barChart>
      <c:catAx>
        <c:axId val="952289568"/>
        <c:scaling>
          <c:orientation val="minMax"/>
          <c:min val="1"/>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52291864"/>
        <c:crosses val="autoZero"/>
        <c:auto val="0"/>
        <c:lblAlgn val="ctr"/>
        <c:lblOffset val="100"/>
        <c:noMultiLvlLbl val="0"/>
      </c:catAx>
      <c:valAx>
        <c:axId val="95229186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52289568"/>
        <c:crosses val="autoZero"/>
        <c:crossBetween val="between"/>
        <c:majorUnit val="50"/>
      </c:valAx>
      <c:valAx>
        <c:axId val="1119227000"/>
        <c:scaling>
          <c:orientation val="minMax"/>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119110888"/>
        <c:crosses val="max"/>
        <c:crossBetween val="between"/>
        <c:majorUnit val="10"/>
      </c:valAx>
      <c:dateAx>
        <c:axId val="1119110888"/>
        <c:scaling>
          <c:orientation val="minMax"/>
        </c:scaling>
        <c:delete val="1"/>
        <c:axPos val="b"/>
        <c:numFmt formatCode="m/d/yyyy" sourceLinked="1"/>
        <c:majorTickMark val="out"/>
        <c:minorTickMark val="none"/>
        <c:tickLblPos val="nextTo"/>
        <c:crossAx val="1119227000"/>
        <c:crosses val="autoZero"/>
        <c:auto val="1"/>
        <c:lblOffset val="100"/>
        <c:baseTimeUnit val="years"/>
      </c:dateAx>
      <c:spPr>
        <a:noFill/>
        <a:ln>
          <a:no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0149808944741"/>
          <c:y val="3.2509948353230039E-2"/>
          <c:w val="0.82068026295506158"/>
          <c:h val="0.93981161628989929"/>
        </c:manualLayout>
      </c:layout>
      <c:doughnutChart>
        <c:varyColors val="1"/>
        <c:ser>
          <c:idx val="0"/>
          <c:order val="0"/>
          <c:spPr>
            <a:solidFill>
              <a:srgbClr val="70AD47"/>
            </a:solidFill>
            <a:ln>
              <a:solidFill>
                <a:schemeClr val="bg1">
                  <a:alpha val="97000"/>
                </a:schemeClr>
              </a:solidFill>
            </a:ln>
          </c:spPr>
          <c:dPt>
            <c:idx val="0"/>
            <c:bubble3D val="0"/>
            <c:spPr>
              <a:solidFill>
                <a:srgbClr val="0A2141"/>
              </a:solidFill>
              <a:ln w="19050">
                <a:solidFill>
                  <a:schemeClr val="bg1">
                    <a:alpha val="97000"/>
                  </a:schemeClr>
                </a:solidFill>
              </a:ln>
              <a:effectLst/>
            </c:spPr>
            <c:extLst>
              <c:ext xmlns:c16="http://schemas.microsoft.com/office/drawing/2014/chart" uri="{C3380CC4-5D6E-409C-BE32-E72D297353CC}">
                <c16:uniqueId val="{00000001-099E-444C-A6AB-49FFCCCAD027}"/>
              </c:ext>
            </c:extLst>
          </c:dPt>
          <c:dPt>
            <c:idx val="1"/>
            <c:bubble3D val="0"/>
            <c:spPr>
              <a:solidFill>
                <a:srgbClr val="70AD47"/>
              </a:solidFill>
              <a:ln w="19050">
                <a:solidFill>
                  <a:schemeClr val="bg1">
                    <a:alpha val="97000"/>
                  </a:schemeClr>
                </a:solidFill>
              </a:ln>
              <a:effectLst/>
            </c:spPr>
            <c:extLst>
              <c:ext xmlns:c16="http://schemas.microsoft.com/office/drawing/2014/chart" uri="{C3380CC4-5D6E-409C-BE32-E72D297353CC}">
                <c16:uniqueId val="{00000003-099E-444C-A6AB-49FFCCCAD027}"/>
              </c:ext>
            </c:extLst>
          </c:dPt>
          <c:cat>
            <c:strRef>
              <c:f>'[168]Befektetési alapok db'!$C$13:$C$14</c:f>
              <c:strCache>
                <c:ptCount val="2"/>
                <c:pt idx="0">
                  <c:v>Nem ESG befektetési alap</c:v>
                </c:pt>
                <c:pt idx="1">
                  <c:v>ESG befektetési alap</c:v>
                </c:pt>
              </c:strCache>
            </c:strRef>
          </c:cat>
          <c:val>
            <c:numRef>
              <c:f>'[168]Befektetési alapok db'!$D$13:$D$14</c:f>
              <c:numCache>
                <c:formatCode>General</c:formatCode>
                <c:ptCount val="2"/>
                <c:pt idx="0">
                  <c:v>662</c:v>
                </c:pt>
                <c:pt idx="1">
                  <c:v>36</c:v>
                </c:pt>
              </c:numCache>
            </c:numRef>
          </c:val>
          <c:extLst>
            <c:ext xmlns:c16="http://schemas.microsoft.com/office/drawing/2014/chart" uri="{C3380CC4-5D6E-409C-BE32-E72D297353CC}">
              <c16:uniqueId val="{00000004-099E-444C-A6AB-49FFCCCAD02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099E-444C-A6AB-49FFCCCAD027}"/>
              </c:ext>
            </c:extLst>
          </c:dPt>
          <c:cat>
            <c:strRef>
              <c:f>'[168]Befektetési alapok db'!$C$13:$C$14</c:f>
              <c:strCache>
                <c:ptCount val="2"/>
                <c:pt idx="0">
                  <c:v>Nem ESG befektetési alap</c:v>
                </c:pt>
                <c:pt idx="1">
                  <c:v>ESG befektetési alap</c:v>
                </c:pt>
              </c:strCache>
            </c:strRef>
          </c:cat>
          <c:val>
            <c:numRef>
              <c:f>'[168]Befektetési alapok db'!$D$11</c:f>
              <c:numCache>
                <c:formatCode>General</c:formatCode>
                <c:ptCount val="1"/>
                <c:pt idx="0">
                  <c:v>0</c:v>
                </c:pt>
              </c:numCache>
            </c:numRef>
          </c:val>
          <c:extLst>
            <c:ext xmlns:c16="http://schemas.microsoft.com/office/drawing/2014/chart" uri="{C3380CC4-5D6E-409C-BE32-E72D297353CC}">
              <c16:uniqueId val="{00000007-099E-444C-A6AB-49FFCCCAD027}"/>
            </c:ext>
          </c:extLst>
        </c:ser>
        <c:dLbls>
          <c:showLegendKey val="0"/>
          <c:showVal val="0"/>
          <c:showCatName val="0"/>
          <c:showSerName val="0"/>
          <c:showPercent val="0"/>
          <c:showBubbleSize val="0"/>
          <c:showLeaderLines val="1"/>
        </c:dLbls>
        <c:firstSliceAng val="40"/>
        <c:holeSize val="4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0149808944741"/>
          <c:y val="3.2509948353230039E-2"/>
          <c:w val="0.82068026295506158"/>
          <c:h val="0.93981161628989929"/>
        </c:manualLayout>
      </c:layout>
      <c:doughnutChart>
        <c:varyColors val="1"/>
        <c:ser>
          <c:idx val="0"/>
          <c:order val="0"/>
          <c:spPr>
            <a:solidFill>
              <a:srgbClr val="70AD47"/>
            </a:solidFill>
            <a:ln>
              <a:solidFill>
                <a:schemeClr val="bg1">
                  <a:alpha val="97000"/>
                </a:schemeClr>
              </a:solidFill>
            </a:ln>
          </c:spPr>
          <c:dPt>
            <c:idx val="0"/>
            <c:bubble3D val="0"/>
            <c:spPr>
              <a:solidFill>
                <a:srgbClr val="0A2141"/>
              </a:solidFill>
              <a:ln w="19050">
                <a:solidFill>
                  <a:schemeClr val="bg1">
                    <a:alpha val="97000"/>
                  </a:schemeClr>
                </a:solidFill>
              </a:ln>
              <a:effectLst/>
            </c:spPr>
            <c:extLst>
              <c:ext xmlns:c16="http://schemas.microsoft.com/office/drawing/2014/chart" uri="{C3380CC4-5D6E-409C-BE32-E72D297353CC}">
                <c16:uniqueId val="{00000001-4E2B-4084-805A-65090EAD9C9D}"/>
              </c:ext>
            </c:extLst>
          </c:dPt>
          <c:dPt>
            <c:idx val="1"/>
            <c:bubble3D val="0"/>
            <c:spPr>
              <a:solidFill>
                <a:srgbClr val="70AD47"/>
              </a:solidFill>
              <a:ln w="19050">
                <a:solidFill>
                  <a:schemeClr val="bg1">
                    <a:alpha val="97000"/>
                  </a:schemeClr>
                </a:solidFill>
              </a:ln>
              <a:effectLst/>
            </c:spPr>
            <c:extLst>
              <c:ext xmlns:c16="http://schemas.microsoft.com/office/drawing/2014/chart" uri="{C3380CC4-5D6E-409C-BE32-E72D297353CC}">
                <c16:uniqueId val="{00000003-4E2B-4084-805A-65090EAD9C9D}"/>
              </c:ext>
            </c:extLst>
          </c:dPt>
          <c:cat>
            <c:strRef>
              <c:f>'[168]Befektetési alapok db'!$C$13:$C$14</c:f>
              <c:strCache>
                <c:ptCount val="2"/>
                <c:pt idx="0">
                  <c:v>Nem ESG befektetési alap</c:v>
                </c:pt>
                <c:pt idx="1">
                  <c:v>ESG befektetési alap</c:v>
                </c:pt>
              </c:strCache>
            </c:strRef>
          </c:cat>
          <c:val>
            <c:numRef>
              <c:f>'[168]Befektetési alapok db'!$D$13:$D$14</c:f>
              <c:numCache>
                <c:formatCode>General</c:formatCode>
                <c:ptCount val="2"/>
                <c:pt idx="0">
                  <c:v>662</c:v>
                </c:pt>
                <c:pt idx="1">
                  <c:v>36</c:v>
                </c:pt>
              </c:numCache>
            </c:numRef>
          </c:val>
          <c:extLst>
            <c:ext xmlns:c16="http://schemas.microsoft.com/office/drawing/2014/chart" uri="{C3380CC4-5D6E-409C-BE32-E72D297353CC}">
              <c16:uniqueId val="{00000004-4E2B-4084-805A-65090EAD9C9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4E2B-4084-805A-65090EAD9C9D}"/>
              </c:ext>
            </c:extLst>
          </c:dPt>
          <c:cat>
            <c:strRef>
              <c:f>'[168]Befektetési alapok db'!$C$13:$C$14</c:f>
              <c:strCache>
                <c:ptCount val="2"/>
                <c:pt idx="0">
                  <c:v>Nem ESG befektetési alap</c:v>
                </c:pt>
                <c:pt idx="1">
                  <c:v>ESG befektetési alap</c:v>
                </c:pt>
              </c:strCache>
            </c:strRef>
          </c:cat>
          <c:val>
            <c:numRef>
              <c:f>'[168]Befektetési alapok db'!$D$11</c:f>
              <c:numCache>
                <c:formatCode>General</c:formatCode>
                <c:ptCount val="1"/>
                <c:pt idx="0">
                  <c:v>0</c:v>
                </c:pt>
              </c:numCache>
            </c:numRef>
          </c:val>
          <c:extLst>
            <c:ext xmlns:c16="http://schemas.microsoft.com/office/drawing/2014/chart" uri="{C3380CC4-5D6E-409C-BE32-E72D297353CC}">
              <c16:uniqueId val="{00000007-4E2B-4084-805A-65090EAD9C9D}"/>
            </c:ext>
          </c:extLst>
        </c:ser>
        <c:dLbls>
          <c:showLegendKey val="0"/>
          <c:showVal val="0"/>
          <c:showCatName val="0"/>
          <c:showSerName val="0"/>
          <c:showPercent val="0"/>
          <c:showBubbleSize val="0"/>
          <c:showLeaderLines val="1"/>
        </c:dLbls>
        <c:firstSliceAng val="40"/>
        <c:holeSize val="4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912-4547-A5AC-662A8E10F0A4}"/>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2-9912-4547-A5AC-662A8E10F0A4}"/>
              </c:ext>
            </c:extLst>
          </c:dPt>
          <c:val>
            <c:numRef>
              <c:f>'3.24.'!$C$17:$C$18</c:f>
              <c:numCache>
                <c:formatCode>_-* #\ ##0_-;\-* #\ ##0_-;_-* "-"??_-;_-@_-</c:formatCode>
                <c:ptCount val="2"/>
                <c:pt idx="0">
                  <c:v>132253199062.82852</c:v>
                </c:pt>
                <c:pt idx="1">
                  <c:v>1372828134124.6968</c:v>
                </c:pt>
              </c:numCache>
            </c:numRef>
          </c:val>
          <c:extLst>
            <c:ext xmlns:c16="http://schemas.microsoft.com/office/drawing/2014/chart" uri="{C3380CC4-5D6E-409C-BE32-E72D297353CC}">
              <c16:uniqueId val="{00000000-9912-4547-A5AC-662A8E10F0A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223-4835-B5F4-CA1BB1C8A5EB}"/>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8223-4835-B5F4-CA1BB1C8A5EB}"/>
              </c:ext>
            </c:extLst>
          </c:dPt>
          <c:val>
            <c:numRef>
              <c:f>'3.24.'!$C$17:$C$18</c:f>
              <c:numCache>
                <c:formatCode>_-* #\ ##0_-;\-* #\ ##0_-;_-* "-"??_-;_-@_-</c:formatCode>
                <c:ptCount val="2"/>
                <c:pt idx="0">
                  <c:v>132253199062.82852</c:v>
                </c:pt>
                <c:pt idx="1">
                  <c:v>1372828134124.6968</c:v>
                </c:pt>
              </c:numCache>
            </c:numRef>
          </c:val>
          <c:extLst>
            <c:ext xmlns:c16="http://schemas.microsoft.com/office/drawing/2014/chart" uri="{C3380CC4-5D6E-409C-BE32-E72D297353CC}">
              <c16:uniqueId val="{00000006-8223-4835-B5F4-CA1BB1C8A5E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'1. függelék'!$F$12</c:f>
              <c:strCache>
                <c:ptCount val="1"/>
                <c:pt idx="0">
                  <c:v>Mezőgazdaság (A01)</c:v>
                </c:pt>
              </c:strCache>
            </c:strRef>
          </c:tx>
          <c:spPr>
            <a:ln w="19050" cap="rnd">
              <a:solidFill>
                <a:srgbClr val="70AD47"/>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'1. függelék'!$F$13:$F$144</c:f>
              <c:numCache>
                <c:formatCode>General</c:formatCode>
                <c:ptCount val="132"/>
                <c:pt idx="3">
                  <c:v>1.0515449887089883</c:v>
                </c:pt>
                <c:pt idx="4">
                  <c:v>1.0455527202318649</c:v>
                </c:pt>
                <c:pt idx="5">
                  <c:v>1.1350592608498185</c:v>
                </c:pt>
                <c:pt idx="6">
                  <c:v>1.2100133938352537</c:v>
                </c:pt>
                <c:pt idx="7">
                  <c:v>1.1888625453876522</c:v>
                </c:pt>
                <c:pt idx="8">
                  <c:v>1.2247613806265316</c:v>
                </c:pt>
                <c:pt idx="9">
                  <c:v>1.2705980287893235</c:v>
                </c:pt>
                <c:pt idx="10">
                  <c:v>1.2688398065797606</c:v>
                </c:pt>
                <c:pt idx="11">
                  <c:v>1.2929084321132578</c:v>
                </c:pt>
                <c:pt idx="12">
                  <c:v>1.2903702479503227</c:v>
                </c:pt>
                <c:pt idx="13">
                  <c:v>1.280856490677331</c:v>
                </c:pt>
                <c:pt idx="14">
                  <c:v>1.279944700724154</c:v>
                </c:pt>
                <c:pt idx="15">
                  <c:v>1.3368361471043291</c:v>
                </c:pt>
                <c:pt idx="16">
                  <c:v>1.3804575231095497</c:v>
                </c:pt>
                <c:pt idx="17">
                  <c:v>1.4218788446764061</c:v>
                </c:pt>
                <c:pt idx="18">
                  <c:v>1.4632107409269255</c:v>
                </c:pt>
                <c:pt idx="19">
                  <c:v>1.5295151863457881</c:v>
                </c:pt>
                <c:pt idx="20">
                  <c:v>1.5944336341466019</c:v>
                </c:pt>
                <c:pt idx="21">
                  <c:v>1.6310347183018246</c:v>
                </c:pt>
                <c:pt idx="22">
                  <c:v>1.5983309560741434</c:v>
                </c:pt>
                <c:pt idx="23">
                  <c:v>1.5913595065431909</c:v>
                </c:pt>
                <c:pt idx="24">
                  <c:v>1.5417783882307254</c:v>
                </c:pt>
                <c:pt idx="25">
                  <c:v>1.5084710913984458</c:v>
                </c:pt>
                <c:pt idx="26">
                  <c:v>1.4618819702754489</c:v>
                </c:pt>
                <c:pt idx="27">
                  <c:v>1.479503444260716</c:v>
                </c:pt>
                <c:pt idx="28">
                  <c:v>1.5356852541772108</c:v>
                </c:pt>
                <c:pt idx="29">
                  <c:v>1.5831239383258151</c:v>
                </c:pt>
                <c:pt idx="30">
                  <c:v>1.6403948310635061</c:v>
                </c:pt>
                <c:pt idx="31">
                  <c:v>1.6746626193597549</c:v>
                </c:pt>
                <c:pt idx="32">
                  <c:v>1.7031875883327372</c:v>
                </c:pt>
                <c:pt idx="33">
                  <c:v>1.706795788659434</c:v>
                </c:pt>
                <c:pt idx="34">
                  <c:v>1.6850000113236434</c:v>
                </c:pt>
                <c:pt idx="35">
                  <c:v>1.677368183098725</c:v>
                </c:pt>
                <c:pt idx="36">
                  <c:v>1.728206621148987</c:v>
                </c:pt>
                <c:pt idx="37">
                  <c:v>1.6989319970266901</c:v>
                </c:pt>
                <c:pt idx="38">
                  <c:v>1.6988106550487709</c:v>
                </c:pt>
                <c:pt idx="39">
                  <c:v>1.6972376675478216</c:v>
                </c:pt>
                <c:pt idx="40">
                  <c:v>1.7140476547277583</c:v>
                </c:pt>
                <c:pt idx="41">
                  <c:v>1.7320859245728297</c:v>
                </c:pt>
                <c:pt idx="42">
                  <c:v>1.8173793954205135</c:v>
                </c:pt>
                <c:pt idx="43">
                  <c:v>1.8387767020353711</c:v>
                </c:pt>
                <c:pt idx="44">
                  <c:v>1.8572833226501935</c:v>
                </c:pt>
                <c:pt idx="45">
                  <c:v>1.8593332247098275</c:v>
                </c:pt>
                <c:pt idx="46">
                  <c:v>1.8387972326960915</c:v>
                </c:pt>
                <c:pt idx="47">
                  <c:v>1.8525340672241701</c:v>
                </c:pt>
                <c:pt idx="48">
                  <c:v>1.8403494443866248</c:v>
                </c:pt>
                <c:pt idx="49">
                  <c:v>1.8398120944104763</c:v>
                </c:pt>
                <c:pt idx="50">
                  <c:v>1.7888797807892023</c:v>
                </c:pt>
                <c:pt idx="51">
                  <c:v>1.812791359184474</c:v>
                </c:pt>
                <c:pt idx="52">
                  <c:v>1.8305138634390989</c:v>
                </c:pt>
                <c:pt idx="53">
                  <c:v>1.8481148515773902</c:v>
                </c:pt>
                <c:pt idx="54">
                  <c:v>1.869655654049263</c:v>
                </c:pt>
                <c:pt idx="55">
                  <c:v>1.9040221579367713</c:v>
                </c:pt>
                <c:pt idx="56">
                  <c:v>1.901028469799293</c:v>
                </c:pt>
                <c:pt idx="57">
                  <c:v>1.8813880442737487</c:v>
                </c:pt>
                <c:pt idx="58">
                  <c:v>1.8369444580302567</c:v>
                </c:pt>
                <c:pt idx="59">
                  <c:v>1.7330879810183435</c:v>
                </c:pt>
                <c:pt idx="60">
                  <c:v>1.713638359821765</c:v>
                </c:pt>
                <c:pt idx="61">
                  <c:v>1.6967190100120513</c:v>
                </c:pt>
                <c:pt idx="62">
                  <c:v>1.6822120030535248</c:v>
                </c:pt>
                <c:pt idx="63">
                  <c:v>1.618960950357105</c:v>
                </c:pt>
                <c:pt idx="64">
                  <c:v>1.660632268943157</c:v>
                </c:pt>
                <c:pt idx="65">
                  <c:v>1.6594628511881786</c:v>
                </c:pt>
                <c:pt idx="66">
                  <c:v>1.6741953523899802</c:v>
                </c:pt>
                <c:pt idx="67">
                  <c:v>1.6832117366490054</c:v>
                </c:pt>
                <c:pt idx="68">
                  <c:v>1.6747137820101607</c:v>
                </c:pt>
                <c:pt idx="69">
                  <c:v>1.639885489078343</c:v>
                </c:pt>
                <c:pt idx="70">
                  <c:v>1.5665110112500071</c:v>
                </c:pt>
                <c:pt idx="71">
                  <c:v>1.5377124044525454</c:v>
                </c:pt>
                <c:pt idx="72">
                  <c:v>1.4539001437307011</c:v>
                </c:pt>
                <c:pt idx="73">
                  <c:v>1.4513003784768921</c:v>
                </c:pt>
                <c:pt idx="74">
                  <c:v>1.434433549604359</c:v>
                </c:pt>
                <c:pt idx="75">
                  <c:v>1.4227748677736902</c:v>
                </c:pt>
                <c:pt idx="76">
                  <c:v>1.4476720978828796</c:v>
                </c:pt>
                <c:pt idx="77">
                  <c:v>1.4728291909033302</c:v>
                </c:pt>
                <c:pt idx="78">
                  <c:v>1.4793999752058216</c:v>
                </c:pt>
                <c:pt idx="79">
                  <c:v>1.4856525607807718</c:v>
                </c:pt>
                <c:pt idx="80">
                  <c:v>1.4930867751612418</c:v>
                </c:pt>
                <c:pt idx="81">
                  <c:v>1.4560161197969974</c:v>
                </c:pt>
                <c:pt idx="82">
                  <c:v>1.4677138093017159</c:v>
                </c:pt>
                <c:pt idx="83">
                  <c:v>1.4865854293416227</c:v>
                </c:pt>
                <c:pt idx="84">
                  <c:v>1.4596977986880748</c:v>
                </c:pt>
                <c:pt idx="85">
                  <c:v>1.4662377618490472</c:v>
                </c:pt>
                <c:pt idx="86">
                  <c:v>1.4612650074779854</c:v>
                </c:pt>
                <c:pt idx="87">
                  <c:v>1.4583539119094755</c:v>
                </c:pt>
                <c:pt idx="88">
                  <c:v>1.4816357324602993</c:v>
                </c:pt>
                <c:pt idx="89">
                  <c:v>1.4722656109312477</c:v>
                </c:pt>
                <c:pt idx="90">
                  <c:v>1.4810067875956134</c:v>
                </c:pt>
                <c:pt idx="91">
                  <c:v>1.4868608823628573</c:v>
                </c:pt>
                <c:pt idx="92">
                  <c:v>1.4926411205199728</c:v>
                </c:pt>
                <c:pt idx="93">
                  <c:v>1.4436614272659649</c:v>
                </c:pt>
                <c:pt idx="94">
                  <c:v>1.4187890295616239</c:v>
                </c:pt>
                <c:pt idx="95">
                  <c:v>1.412235798921035</c:v>
                </c:pt>
                <c:pt idx="96">
                  <c:v>1.3911025616430275</c:v>
                </c:pt>
                <c:pt idx="97">
                  <c:v>1.3651536048579513</c:v>
                </c:pt>
                <c:pt idx="98">
                  <c:v>1.3033756173073052</c:v>
                </c:pt>
                <c:pt idx="99">
                  <c:v>1.339604815002418</c:v>
                </c:pt>
                <c:pt idx="100">
                  <c:v>1.3664985495412358</c:v>
                </c:pt>
                <c:pt idx="101">
                  <c:v>1.388862031047519</c:v>
                </c:pt>
                <c:pt idx="102">
                  <c:v>1.4333895811416364</c:v>
                </c:pt>
                <c:pt idx="103">
                  <c:v>1.4451159235670312</c:v>
                </c:pt>
                <c:pt idx="104">
                  <c:v>1.4801783390508352</c:v>
                </c:pt>
                <c:pt idx="105">
                  <c:v>1.4870290088084528</c:v>
                </c:pt>
                <c:pt idx="106">
                  <c:v>1.4538013091127433</c:v>
                </c:pt>
                <c:pt idx="107">
                  <c:v>1.4181375567478407</c:v>
                </c:pt>
                <c:pt idx="108">
                  <c:v>1.4737233132637171</c:v>
                </c:pt>
                <c:pt idx="109">
                  <c:v>1.455541259636274</c:v>
                </c:pt>
                <c:pt idx="110">
                  <c:v>1.4616600131959754</c:v>
                </c:pt>
                <c:pt idx="111">
                  <c:v>1.5366653454564225</c:v>
                </c:pt>
                <c:pt idx="112">
                  <c:v>1.577642013118135</c:v>
                </c:pt>
                <c:pt idx="113">
                  <c:v>1.597490729598593</c:v>
                </c:pt>
                <c:pt idx="114">
                  <c:v>1.5977578224209972</c:v>
                </c:pt>
                <c:pt idx="115">
                  <c:v>1.6428213792897293</c:v>
                </c:pt>
                <c:pt idx="116">
                  <c:v>1.663147337677964</c:v>
                </c:pt>
                <c:pt idx="117">
                  <c:v>1.6569740349306545</c:v>
                </c:pt>
                <c:pt idx="118">
                  <c:v>1.6031755951231363</c:v>
                </c:pt>
                <c:pt idx="119">
                  <c:v>1.601353658031857</c:v>
                </c:pt>
                <c:pt idx="120">
                  <c:v>1.6075241521046488</c:v>
                </c:pt>
                <c:pt idx="121">
                  <c:v>1.613573939619702</c:v>
                </c:pt>
                <c:pt idx="122">
                  <c:v>1.6320048569935284</c:v>
                </c:pt>
                <c:pt idx="123">
                  <c:v>1.6604977227682869</c:v>
                </c:pt>
                <c:pt idx="124">
                  <c:v>1.6721273615654768</c:v>
                </c:pt>
                <c:pt idx="125">
                  <c:v>1.6885557226867156</c:v>
                </c:pt>
                <c:pt idx="126">
                  <c:v>1.7074633985687968</c:v>
                </c:pt>
                <c:pt idx="127">
                  <c:v>1.7141304587857158</c:v>
                </c:pt>
                <c:pt idx="128">
                  <c:v>1.7409854489506149</c:v>
                </c:pt>
                <c:pt idx="129">
                  <c:v>1.7250445823334384</c:v>
                </c:pt>
                <c:pt idx="130">
                  <c:v>1.6808436851756967</c:v>
                </c:pt>
                <c:pt idx="131">
                  <c:v>1.6960925038121977</c:v>
                </c:pt>
              </c:numCache>
            </c:numRef>
          </c:val>
          <c:smooth val="0"/>
          <c:extLst>
            <c:ext xmlns:c16="http://schemas.microsoft.com/office/drawing/2014/chart" uri="{C3380CC4-5D6E-409C-BE32-E72D297353CC}">
              <c16:uniqueId val="{00000000-2F67-4FD6-A1CF-8CB467CB1DFD}"/>
            </c:ext>
          </c:extLst>
        </c:ser>
        <c:ser>
          <c:idx val="1"/>
          <c:order val="1"/>
          <c:tx>
            <c:strRef>
              <c:f>'1. függelék'!$G$12</c:f>
              <c:strCache>
                <c:ptCount val="1"/>
                <c:pt idx="0">
                  <c:v>Vegyipar (C20)</c:v>
                </c:pt>
              </c:strCache>
            </c:strRef>
          </c:tx>
          <c:spPr>
            <a:ln w="19050" cap="rnd">
              <a:solidFill>
                <a:srgbClr val="A40000"/>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'1. függelék'!$G$13:$G$144</c:f>
              <c:numCache>
                <c:formatCode>General</c:formatCode>
                <c:ptCount val="132"/>
                <c:pt idx="3">
                  <c:v>0.12552151206218767</c:v>
                </c:pt>
                <c:pt idx="4">
                  <c:v>0.21077223884586155</c:v>
                </c:pt>
                <c:pt idx="5">
                  <c:v>0.21142506320843854</c:v>
                </c:pt>
                <c:pt idx="6">
                  <c:v>0.21857656516036128</c:v>
                </c:pt>
                <c:pt idx="7">
                  <c:v>0.21728455999150353</c:v>
                </c:pt>
                <c:pt idx="8">
                  <c:v>0.23150581546832741</c:v>
                </c:pt>
                <c:pt idx="9">
                  <c:v>0.26364066290787913</c:v>
                </c:pt>
                <c:pt idx="10">
                  <c:v>0.25907237580150372</c:v>
                </c:pt>
                <c:pt idx="11">
                  <c:v>0.3002247258852373</c:v>
                </c:pt>
                <c:pt idx="12">
                  <c:v>0.28257869708556554</c:v>
                </c:pt>
                <c:pt idx="13">
                  <c:v>0.28812474269304006</c:v>
                </c:pt>
                <c:pt idx="14">
                  <c:v>0.30193913959781621</c:v>
                </c:pt>
                <c:pt idx="15">
                  <c:v>0.29931334205364912</c:v>
                </c:pt>
                <c:pt idx="16">
                  <c:v>0.28446118213754595</c:v>
                </c:pt>
                <c:pt idx="17">
                  <c:v>0.28225454490847063</c:v>
                </c:pt>
                <c:pt idx="18">
                  <c:v>0.40405458826424445</c:v>
                </c:pt>
                <c:pt idx="19">
                  <c:v>0.39317852919146784</c:v>
                </c:pt>
                <c:pt idx="20">
                  <c:v>0.40234152744894841</c:v>
                </c:pt>
                <c:pt idx="21">
                  <c:v>0.41869914242230633</c:v>
                </c:pt>
                <c:pt idx="22">
                  <c:v>0.42623792596138904</c:v>
                </c:pt>
                <c:pt idx="23">
                  <c:v>0.44338486207880995</c:v>
                </c:pt>
                <c:pt idx="24">
                  <c:v>0.44816017915820777</c:v>
                </c:pt>
                <c:pt idx="25">
                  <c:v>0.43835931903802294</c:v>
                </c:pt>
                <c:pt idx="26">
                  <c:v>2.3828061846451436</c:v>
                </c:pt>
                <c:pt idx="27">
                  <c:v>2.3851910185189271</c:v>
                </c:pt>
                <c:pt idx="28">
                  <c:v>2.3899437700623261</c:v>
                </c:pt>
                <c:pt idx="29">
                  <c:v>2.0591999198285085</c:v>
                </c:pt>
                <c:pt idx="30">
                  <c:v>1.9133698461703867</c:v>
                </c:pt>
                <c:pt idx="31">
                  <c:v>1.9655603735874134</c:v>
                </c:pt>
                <c:pt idx="32">
                  <c:v>1.9641925559711959</c:v>
                </c:pt>
                <c:pt idx="33">
                  <c:v>1.841890755404374</c:v>
                </c:pt>
                <c:pt idx="34">
                  <c:v>1.8426719416420521</c:v>
                </c:pt>
                <c:pt idx="35">
                  <c:v>2.1134600271337867</c:v>
                </c:pt>
                <c:pt idx="36">
                  <c:v>0.64829185312973969</c:v>
                </c:pt>
                <c:pt idx="37">
                  <c:v>0.64405873785814627</c:v>
                </c:pt>
                <c:pt idx="38">
                  <c:v>0.68041160332806705</c:v>
                </c:pt>
                <c:pt idx="39">
                  <c:v>0.67989053061427895</c:v>
                </c:pt>
                <c:pt idx="40">
                  <c:v>0.68487670443099358</c:v>
                </c:pt>
                <c:pt idx="41">
                  <c:v>0.69247618178369452</c:v>
                </c:pt>
                <c:pt idx="42">
                  <c:v>0.69110050311770688</c:v>
                </c:pt>
                <c:pt idx="43">
                  <c:v>0.67189743706830918</c:v>
                </c:pt>
                <c:pt idx="44">
                  <c:v>0.69020995094942539</c:v>
                </c:pt>
                <c:pt idx="45">
                  <c:v>0.82387877787107511</c:v>
                </c:pt>
                <c:pt idx="46">
                  <c:v>0.8335349672240101</c:v>
                </c:pt>
                <c:pt idx="47">
                  <c:v>0.83069164618764135</c:v>
                </c:pt>
                <c:pt idx="48">
                  <c:v>0.81301742824006673</c:v>
                </c:pt>
                <c:pt idx="49">
                  <c:v>0.88002967727069026</c:v>
                </c:pt>
                <c:pt idx="50">
                  <c:v>0.85751431794796207</c:v>
                </c:pt>
                <c:pt idx="51">
                  <c:v>0.86741975628838697</c:v>
                </c:pt>
                <c:pt idx="52">
                  <c:v>0.87492126452289853</c:v>
                </c:pt>
                <c:pt idx="53">
                  <c:v>0.93889505752517577</c:v>
                </c:pt>
                <c:pt idx="54">
                  <c:v>0.83865951865158017</c:v>
                </c:pt>
                <c:pt idx="55">
                  <c:v>0.84182680128249832</c:v>
                </c:pt>
                <c:pt idx="56">
                  <c:v>0.76595119290411495</c:v>
                </c:pt>
                <c:pt idx="57">
                  <c:v>0.67762363003812409</c:v>
                </c:pt>
                <c:pt idx="58">
                  <c:v>0.75681627873894208</c:v>
                </c:pt>
                <c:pt idx="59">
                  <c:v>0.74767001507784503</c:v>
                </c:pt>
                <c:pt idx="60">
                  <c:v>0.7499367474846842</c:v>
                </c:pt>
                <c:pt idx="61">
                  <c:v>0.73248619962251083</c:v>
                </c:pt>
                <c:pt idx="62">
                  <c:v>1.0281497749295405</c:v>
                </c:pt>
                <c:pt idx="63">
                  <c:v>0.97319271581681588</c:v>
                </c:pt>
                <c:pt idx="64">
                  <c:v>0.97940667827438843</c:v>
                </c:pt>
                <c:pt idx="65">
                  <c:v>0.97480432215953683</c:v>
                </c:pt>
                <c:pt idx="66">
                  <c:v>0.94974718836775451</c:v>
                </c:pt>
                <c:pt idx="67">
                  <c:v>0.93256078615108229</c:v>
                </c:pt>
                <c:pt idx="68">
                  <c:v>0.93966131193766489</c:v>
                </c:pt>
                <c:pt idx="69">
                  <c:v>0.590135501863703</c:v>
                </c:pt>
                <c:pt idx="70">
                  <c:v>0.50457489294606706</c:v>
                </c:pt>
                <c:pt idx="71">
                  <c:v>0.51263376323788201</c:v>
                </c:pt>
                <c:pt idx="72">
                  <c:v>0.50106771880074086</c:v>
                </c:pt>
                <c:pt idx="73">
                  <c:v>0.51100150129622957</c:v>
                </c:pt>
                <c:pt idx="74">
                  <c:v>0.50547662441887098</c:v>
                </c:pt>
                <c:pt idx="75">
                  <c:v>0.53408155861159445</c:v>
                </c:pt>
                <c:pt idx="76">
                  <c:v>0.52929612492758737</c:v>
                </c:pt>
                <c:pt idx="77">
                  <c:v>0.52888563886798889</c:v>
                </c:pt>
                <c:pt idx="78">
                  <c:v>0.5161807286525244</c:v>
                </c:pt>
                <c:pt idx="79">
                  <c:v>0.48309654596398532</c:v>
                </c:pt>
                <c:pt idx="80">
                  <c:v>0.48316757258952986</c:v>
                </c:pt>
                <c:pt idx="81">
                  <c:v>0.52408353491955106</c:v>
                </c:pt>
                <c:pt idx="82">
                  <c:v>0.50643612510906855</c:v>
                </c:pt>
                <c:pt idx="83">
                  <c:v>0.53569748195504197</c:v>
                </c:pt>
                <c:pt idx="84">
                  <c:v>0.5258771592936371</c:v>
                </c:pt>
                <c:pt idx="85">
                  <c:v>0.56936448270289819</c:v>
                </c:pt>
                <c:pt idx="86">
                  <c:v>0.57029377784009461</c:v>
                </c:pt>
                <c:pt idx="87">
                  <c:v>0.82692764885912406</c:v>
                </c:pt>
                <c:pt idx="88">
                  <c:v>0.78412677770202699</c:v>
                </c:pt>
                <c:pt idx="89">
                  <c:v>0.80476100056840449</c:v>
                </c:pt>
                <c:pt idx="90">
                  <c:v>0.86849202291504424</c:v>
                </c:pt>
                <c:pt idx="91">
                  <c:v>0.85656476316466756</c:v>
                </c:pt>
                <c:pt idx="92">
                  <c:v>1.1500142900258019</c:v>
                </c:pt>
                <c:pt idx="93">
                  <c:v>1.0949236636402666</c:v>
                </c:pt>
                <c:pt idx="94">
                  <c:v>1.108656187356913</c:v>
                </c:pt>
                <c:pt idx="95">
                  <c:v>1.1403820475924558</c:v>
                </c:pt>
                <c:pt idx="96">
                  <c:v>1.1272915380419661</c:v>
                </c:pt>
                <c:pt idx="97">
                  <c:v>1.0986932627866635</c:v>
                </c:pt>
                <c:pt idx="98">
                  <c:v>1.2470328605701539</c:v>
                </c:pt>
                <c:pt idx="99">
                  <c:v>0.98162533182472378</c:v>
                </c:pt>
                <c:pt idx="100">
                  <c:v>1.1157800696222198</c:v>
                </c:pt>
                <c:pt idx="101">
                  <c:v>1.0765250023611668</c:v>
                </c:pt>
                <c:pt idx="102">
                  <c:v>1.0840264622010845</c:v>
                </c:pt>
                <c:pt idx="103">
                  <c:v>1.1248245844571563</c:v>
                </c:pt>
                <c:pt idx="104">
                  <c:v>0.82946439570683994</c:v>
                </c:pt>
                <c:pt idx="105">
                  <c:v>0.86041613163184649</c:v>
                </c:pt>
                <c:pt idx="106">
                  <c:v>0.84256731406134167</c:v>
                </c:pt>
                <c:pt idx="107">
                  <c:v>0.91563334029367804</c:v>
                </c:pt>
                <c:pt idx="108">
                  <c:v>0.93495796402032416</c:v>
                </c:pt>
                <c:pt idx="109">
                  <c:v>0.92357778785928402</c:v>
                </c:pt>
                <c:pt idx="110">
                  <c:v>1.0109967577850587</c:v>
                </c:pt>
                <c:pt idx="111">
                  <c:v>1.0094320656968232</c:v>
                </c:pt>
                <c:pt idx="112">
                  <c:v>0.84101685297048967</c:v>
                </c:pt>
                <c:pt idx="113">
                  <c:v>0.87922370314536413</c:v>
                </c:pt>
                <c:pt idx="114">
                  <c:v>0.85186601202145229</c:v>
                </c:pt>
                <c:pt idx="115">
                  <c:v>0.81575670555739144</c:v>
                </c:pt>
                <c:pt idx="116">
                  <c:v>0.80739245543950744</c:v>
                </c:pt>
                <c:pt idx="117">
                  <c:v>0.74346284145066122</c:v>
                </c:pt>
                <c:pt idx="118">
                  <c:v>0.58337156186877348</c:v>
                </c:pt>
                <c:pt idx="119">
                  <c:v>0.63725933408794755</c:v>
                </c:pt>
                <c:pt idx="120">
                  <c:v>0.65423951171012984</c:v>
                </c:pt>
                <c:pt idx="121">
                  <c:v>0.64681806856000146</c:v>
                </c:pt>
                <c:pt idx="122">
                  <c:v>0.7047250618123353</c:v>
                </c:pt>
                <c:pt idx="123">
                  <c:v>0.68374536378479933</c:v>
                </c:pt>
                <c:pt idx="124">
                  <c:v>0.76347680169914234</c:v>
                </c:pt>
                <c:pt idx="125">
                  <c:v>0.74556660632217342</c:v>
                </c:pt>
                <c:pt idx="126">
                  <c:v>0.77420483877155033</c:v>
                </c:pt>
                <c:pt idx="127">
                  <c:v>0.7531234076452622</c:v>
                </c:pt>
                <c:pt idx="128">
                  <c:v>0.73412045233994139</c:v>
                </c:pt>
                <c:pt idx="129">
                  <c:v>0.87915902078070252</c:v>
                </c:pt>
                <c:pt idx="130">
                  <c:v>0.87888050353810609</c:v>
                </c:pt>
                <c:pt idx="131">
                  <c:v>0.87149235492348165</c:v>
                </c:pt>
              </c:numCache>
            </c:numRef>
          </c:val>
          <c:smooth val="0"/>
          <c:extLst>
            <c:ext xmlns:c16="http://schemas.microsoft.com/office/drawing/2014/chart" uri="{C3380CC4-5D6E-409C-BE32-E72D297353CC}">
              <c16:uniqueId val="{00000001-2F67-4FD6-A1CF-8CB467CB1DFD}"/>
            </c:ext>
          </c:extLst>
        </c:ser>
        <c:ser>
          <c:idx val="3"/>
          <c:order val="3"/>
          <c:tx>
            <c:strRef>
              <c:f>'1. függelék'!$I$12</c:f>
              <c:strCache>
                <c:ptCount val="1"/>
                <c:pt idx="0">
                  <c:v>Szárazföldi, csővezeték szállítás (H49)</c:v>
                </c:pt>
              </c:strCache>
            </c:strRef>
          </c:tx>
          <c:spPr>
            <a:ln w="19050" cap="rnd">
              <a:solidFill>
                <a:schemeClr val="accent4"/>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'1. függelék'!$I$13:$I$144</c:f>
              <c:numCache>
                <c:formatCode>General</c:formatCode>
                <c:ptCount val="132"/>
                <c:pt idx="3">
                  <c:v>0.2891367184361926</c:v>
                </c:pt>
                <c:pt idx="4">
                  <c:v>0.27931189998830341</c:v>
                </c:pt>
                <c:pt idx="5">
                  <c:v>0.22572439437073943</c:v>
                </c:pt>
                <c:pt idx="6">
                  <c:v>0.24045885517314622</c:v>
                </c:pt>
                <c:pt idx="7">
                  <c:v>0.23246651019867998</c:v>
                </c:pt>
                <c:pt idx="8">
                  <c:v>0.22646715987686539</c:v>
                </c:pt>
                <c:pt idx="9">
                  <c:v>0.24212571872963734</c:v>
                </c:pt>
                <c:pt idx="10">
                  <c:v>0.24587040452623063</c:v>
                </c:pt>
                <c:pt idx="11">
                  <c:v>0.26809940841799201</c:v>
                </c:pt>
                <c:pt idx="12">
                  <c:v>0.27271588266802421</c:v>
                </c:pt>
                <c:pt idx="13">
                  <c:v>0.29176839238041141</c:v>
                </c:pt>
                <c:pt idx="14">
                  <c:v>0.30498657231115112</c:v>
                </c:pt>
                <c:pt idx="15">
                  <c:v>0.3011243096269256</c:v>
                </c:pt>
                <c:pt idx="16">
                  <c:v>0.28977450150278339</c:v>
                </c:pt>
                <c:pt idx="17">
                  <c:v>0.28788506050727941</c:v>
                </c:pt>
                <c:pt idx="18">
                  <c:v>0.30390376191660584</c:v>
                </c:pt>
                <c:pt idx="19">
                  <c:v>0.3297340028544079</c:v>
                </c:pt>
                <c:pt idx="20">
                  <c:v>0.3312615396780057</c:v>
                </c:pt>
                <c:pt idx="21">
                  <c:v>0.34403596551751625</c:v>
                </c:pt>
                <c:pt idx="22">
                  <c:v>0.35215273732814167</c:v>
                </c:pt>
                <c:pt idx="23">
                  <c:v>0.37737290034392779</c:v>
                </c:pt>
                <c:pt idx="24">
                  <c:v>0.37053327155703514</c:v>
                </c:pt>
                <c:pt idx="25">
                  <c:v>0.40191536220935764</c:v>
                </c:pt>
                <c:pt idx="26">
                  <c:v>0.37437990930431531</c:v>
                </c:pt>
                <c:pt idx="27">
                  <c:v>0.37867072039266064</c:v>
                </c:pt>
                <c:pt idx="28">
                  <c:v>0.38257051768509842</c:v>
                </c:pt>
                <c:pt idx="29">
                  <c:v>0.40034831659788178</c:v>
                </c:pt>
                <c:pt idx="30">
                  <c:v>0.41166504820391747</c:v>
                </c:pt>
                <c:pt idx="31">
                  <c:v>0.40465285711131849</c:v>
                </c:pt>
                <c:pt idx="32">
                  <c:v>0.39711356200573455</c:v>
                </c:pt>
                <c:pt idx="33">
                  <c:v>0.40298372706083069</c:v>
                </c:pt>
                <c:pt idx="34">
                  <c:v>0.40543453447853295</c:v>
                </c:pt>
                <c:pt idx="35">
                  <c:v>0.41888943483860502</c:v>
                </c:pt>
                <c:pt idx="36">
                  <c:v>0.42742468481866225</c:v>
                </c:pt>
                <c:pt idx="37">
                  <c:v>0.44134537510740351</c:v>
                </c:pt>
                <c:pt idx="38">
                  <c:v>0.45741444860727848</c:v>
                </c:pt>
                <c:pt idx="39">
                  <c:v>0.45256129823970026</c:v>
                </c:pt>
                <c:pt idx="40">
                  <c:v>0.45784253798638941</c:v>
                </c:pt>
                <c:pt idx="41">
                  <c:v>0.36489293851337301</c:v>
                </c:pt>
                <c:pt idx="42">
                  <c:v>0.38349622363588604</c:v>
                </c:pt>
                <c:pt idx="43">
                  <c:v>0.38996818504741626</c:v>
                </c:pt>
                <c:pt idx="44">
                  <c:v>0.38515740954920702</c:v>
                </c:pt>
                <c:pt idx="45">
                  <c:v>0.3839640333994998</c:v>
                </c:pt>
                <c:pt idx="46">
                  <c:v>0.39186380511068619</c:v>
                </c:pt>
                <c:pt idx="47">
                  <c:v>0.46763249711234689</c:v>
                </c:pt>
                <c:pt idx="48">
                  <c:v>0.48718501895670407</c:v>
                </c:pt>
                <c:pt idx="49">
                  <c:v>0.51106275455794181</c:v>
                </c:pt>
                <c:pt idx="50">
                  <c:v>0.4998220268391842</c:v>
                </c:pt>
                <c:pt idx="51">
                  <c:v>0.49724796097448043</c:v>
                </c:pt>
                <c:pt idx="52">
                  <c:v>0.50648698879622822</c:v>
                </c:pt>
                <c:pt idx="53">
                  <c:v>0.50632439954121133</c:v>
                </c:pt>
                <c:pt idx="54">
                  <c:v>0.5122731956784099</c:v>
                </c:pt>
                <c:pt idx="55">
                  <c:v>0.50717771147548196</c:v>
                </c:pt>
                <c:pt idx="56">
                  <c:v>0.51322776611607257</c:v>
                </c:pt>
                <c:pt idx="57">
                  <c:v>0.5268367146167473</c:v>
                </c:pt>
                <c:pt idx="58">
                  <c:v>0.51780388750371198</c:v>
                </c:pt>
                <c:pt idx="59">
                  <c:v>0.51147940228933342</c:v>
                </c:pt>
                <c:pt idx="60">
                  <c:v>0.51748036217149818</c:v>
                </c:pt>
                <c:pt idx="61">
                  <c:v>0.52022932676002898</c:v>
                </c:pt>
                <c:pt idx="62">
                  <c:v>0.52030757868048794</c:v>
                </c:pt>
                <c:pt idx="63">
                  <c:v>0.50462041886460351</c:v>
                </c:pt>
                <c:pt idx="64">
                  <c:v>0.52457394279283864</c:v>
                </c:pt>
                <c:pt idx="65">
                  <c:v>0.53259345591397422</c:v>
                </c:pt>
                <c:pt idx="66">
                  <c:v>0.53919053096405134</c:v>
                </c:pt>
                <c:pt idx="67">
                  <c:v>0.52808603254223641</c:v>
                </c:pt>
                <c:pt idx="68">
                  <c:v>0.52211216128227744</c:v>
                </c:pt>
                <c:pt idx="69">
                  <c:v>0.52589547827276051</c:v>
                </c:pt>
                <c:pt idx="70">
                  <c:v>0.52343797348983456</c:v>
                </c:pt>
                <c:pt idx="71">
                  <c:v>0.53200091112584236</c:v>
                </c:pt>
                <c:pt idx="72">
                  <c:v>0.53244353376959586</c:v>
                </c:pt>
                <c:pt idx="73">
                  <c:v>0.54878907648703745</c:v>
                </c:pt>
                <c:pt idx="74">
                  <c:v>0.527185916920349</c:v>
                </c:pt>
                <c:pt idx="75">
                  <c:v>0.53039254066546337</c:v>
                </c:pt>
                <c:pt idx="76">
                  <c:v>0.53277595294690228</c:v>
                </c:pt>
                <c:pt idx="77">
                  <c:v>0.52610491258050851</c:v>
                </c:pt>
                <c:pt idx="78">
                  <c:v>0.51451646897206338</c:v>
                </c:pt>
                <c:pt idx="79">
                  <c:v>0.50821496636926555</c:v>
                </c:pt>
                <c:pt idx="80">
                  <c:v>0.51119243751430232</c:v>
                </c:pt>
                <c:pt idx="81">
                  <c:v>0.49489883816371355</c:v>
                </c:pt>
                <c:pt idx="82">
                  <c:v>0.50334779096071725</c:v>
                </c:pt>
                <c:pt idx="83">
                  <c:v>0.52129190011508098</c:v>
                </c:pt>
                <c:pt idx="84">
                  <c:v>0.53890620285747581</c:v>
                </c:pt>
                <c:pt idx="85">
                  <c:v>0.52201856135178781</c:v>
                </c:pt>
                <c:pt idx="86">
                  <c:v>0.51409974303998673</c:v>
                </c:pt>
                <c:pt idx="87">
                  <c:v>0.51737439616617709</c:v>
                </c:pt>
                <c:pt idx="88">
                  <c:v>0.49910512520102501</c:v>
                </c:pt>
                <c:pt idx="89">
                  <c:v>0.48196489764695999</c:v>
                </c:pt>
                <c:pt idx="90">
                  <c:v>0.47657648727444069</c:v>
                </c:pt>
                <c:pt idx="91">
                  <c:v>0.46257871243454696</c:v>
                </c:pt>
                <c:pt idx="92">
                  <c:v>0.45695874979532691</c:v>
                </c:pt>
                <c:pt idx="93">
                  <c:v>0.42662929491486301</c:v>
                </c:pt>
                <c:pt idx="94">
                  <c:v>0.43986485966263339</c:v>
                </c:pt>
                <c:pt idx="95">
                  <c:v>0.41634721501943672</c:v>
                </c:pt>
                <c:pt idx="96">
                  <c:v>0.41077528274329328</c:v>
                </c:pt>
                <c:pt idx="97">
                  <c:v>0.39080155614068851</c:v>
                </c:pt>
                <c:pt idx="98">
                  <c:v>0.39765387610587721</c:v>
                </c:pt>
                <c:pt idx="99">
                  <c:v>0.37688930740575738</c:v>
                </c:pt>
                <c:pt idx="100">
                  <c:v>0.39251043001966718</c:v>
                </c:pt>
                <c:pt idx="101">
                  <c:v>0.39373130615908025</c:v>
                </c:pt>
                <c:pt idx="102">
                  <c:v>0.37175973157632408</c:v>
                </c:pt>
                <c:pt idx="103">
                  <c:v>0.36095144360499554</c:v>
                </c:pt>
                <c:pt idx="104">
                  <c:v>0.36391185422515199</c:v>
                </c:pt>
                <c:pt idx="105">
                  <c:v>0.35650692033627607</c:v>
                </c:pt>
                <c:pt idx="106">
                  <c:v>0.34343880190295606</c:v>
                </c:pt>
                <c:pt idx="107">
                  <c:v>0.34832217380831509</c:v>
                </c:pt>
                <c:pt idx="108">
                  <c:v>0.35360263938701503</c:v>
                </c:pt>
                <c:pt idx="109">
                  <c:v>0.34735842688612367</c:v>
                </c:pt>
                <c:pt idx="110">
                  <c:v>0.34497744594410779</c:v>
                </c:pt>
                <c:pt idx="111">
                  <c:v>0.35834334106287163</c:v>
                </c:pt>
                <c:pt idx="112">
                  <c:v>0.36772574105721451</c:v>
                </c:pt>
                <c:pt idx="113">
                  <c:v>0.37384269375888424</c:v>
                </c:pt>
                <c:pt idx="114">
                  <c:v>0.36427592166041073</c:v>
                </c:pt>
                <c:pt idx="115">
                  <c:v>0.35583951991725044</c:v>
                </c:pt>
                <c:pt idx="116">
                  <c:v>0.35629252393789684</c:v>
                </c:pt>
                <c:pt idx="117">
                  <c:v>0.38192577988800824</c:v>
                </c:pt>
                <c:pt idx="118">
                  <c:v>0.40971546124877695</c:v>
                </c:pt>
                <c:pt idx="119">
                  <c:v>0.40644447821242147</c:v>
                </c:pt>
                <c:pt idx="120">
                  <c:v>0.43649999388566607</c:v>
                </c:pt>
                <c:pt idx="121">
                  <c:v>0.43927572053273417</c:v>
                </c:pt>
                <c:pt idx="122">
                  <c:v>0.42956237392770313</c:v>
                </c:pt>
                <c:pt idx="123">
                  <c:v>0.42691431691313442</c:v>
                </c:pt>
                <c:pt idx="124">
                  <c:v>0.42626484320694852</c:v>
                </c:pt>
                <c:pt idx="125">
                  <c:v>0.4115495643850926</c:v>
                </c:pt>
                <c:pt idx="126">
                  <c:v>0.41593197554121658</c:v>
                </c:pt>
                <c:pt idx="127">
                  <c:v>0.41824083704332271</c:v>
                </c:pt>
                <c:pt idx="128">
                  <c:v>0.41620072500592542</c:v>
                </c:pt>
                <c:pt idx="129">
                  <c:v>0.42067130647947043</c:v>
                </c:pt>
                <c:pt idx="130">
                  <c:v>0.42915381994795959</c:v>
                </c:pt>
                <c:pt idx="131">
                  <c:v>0.39526947566631682</c:v>
                </c:pt>
              </c:numCache>
            </c:numRef>
          </c:val>
          <c:smooth val="0"/>
          <c:extLst>
            <c:ext xmlns:c16="http://schemas.microsoft.com/office/drawing/2014/chart" uri="{C3380CC4-5D6E-409C-BE32-E72D297353CC}">
              <c16:uniqueId val="{00000002-2F67-4FD6-A1CF-8CB467CB1DFD}"/>
            </c:ext>
          </c:extLst>
        </c:ser>
        <c:ser>
          <c:idx val="4"/>
          <c:order val="4"/>
          <c:tx>
            <c:strRef>
              <c:f>'1. függelék'!$J$12</c:f>
              <c:strCache>
                <c:ptCount val="1"/>
                <c:pt idx="0">
                  <c:v>Egyéb</c:v>
                </c:pt>
              </c:strCache>
            </c:strRef>
          </c:tx>
          <c:spPr>
            <a:ln w="19050" cap="rnd">
              <a:solidFill>
                <a:srgbClr val="262626"/>
              </a:solidFill>
              <a:round/>
            </a:ln>
            <a:effectLst/>
          </c:spPr>
          <c:marker>
            <c:symbol val="none"/>
          </c:marker>
          <c:cat>
            <c:multiLvlStrRef>
              <c:f>'1. függelék'!$B$13:$C$144</c:f>
              <c:multiLvlStrCache>
                <c:ptCount val="132"/>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lvl>
                <c:lvl>
                  <c:pt idx="0">
                    <c:v>2012</c:v>
                  </c:pt>
                  <c:pt idx="12">
                    <c:v>2013</c:v>
                  </c:pt>
                  <c:pt idx="24">
                    <c:v>2014</c:v>
                  </c:pt>
                  <c:pt idx="36">
                    <c:v>2015</c:v>
                  </c:pt>
                  <c:pt idx="48">
                    <c:v>2016</c:v>
                  </c:pt>
                  <c:pt idx="60">
                    <c:v>2017</c:v>
                  </c:pt>
                  <c:pt idx="72">
                    <c:v>2018</c:v>
                  </c:pt>
                  <c:pt idx="84">
                    <c:v>2019</c:v>
                  </c:pt>
                  <c:pt idx="96">
                    <c:v>2020</c:v>
                  </c:pt>
                  <c:pt idx="108">
                    <c:v>2021</c:v>
                  </c:pt>
                  <c:pt idx="120">
                    <c:v>2022</c:v>
                  </c:pt>
                </c:lvl>
              </c:multiLvlStrCache>
            </c:multiLvlStrRef>
          </c:cat>
          <c:val>
            <c:numRef>
              <c:f>'1. függelék'!$J$13:$J$144</c:f>
              <c:numCache>
                <c:formatCode>General</c:formatCode>
                <c:ptCount val="132"/>
                <c:pt idx="3">
                  <c:v>3.1627867532902449</c:v>
                </c:pt>
                <c:pt idx="4">
                  <c:v>3.0553411860157662</c:v>
                </c:pt>
                <c:pt idx="5">
                  <c:v>3.1173093776518237</c:v>
                </c:pt>
                <c:pt idx="6">
                  <c:v>2.9532424616583395</c:v>
                </c:pt>
                <c:pt idx="7">
                  <c:v>3.0378783301697077</c:v>
                </c:pt>
                <c:pt idx="8">
                  <c:v>2.9889046251502176</c:v>
                </c:pt>
                <c:pt idx="9">
                  <c:v>3.0793513068913181</c:v>
                </c:pt>
                <c:pt idx="10">
                  <c:v>3.0623813020223349</c:v>
                </c:pt>
                <c:pt idx="11">
                  <c:v>3.0368133041092134</c:v>
                </c:pt>
                <c:pt idx="12">
                  <c:v>3.3628174248628175</c:v>
                </c:pt>
                <c:pt idx="13">
                  <c:v>3.3707784808660488</c:v>
                </c:pt>
                <c:pt idx="14">
                  <c:v>3.3721954407450752</c:v>
                </c:pt>
                <c:pt idx="15">
                  <c:v>3.3632662855676516</c:v>
                </c:pt>
                <c:pt idx="16">
                  <c:v>3.2845902851090591</c:v>
                </c:pt>
                <c:pt idx="17">
                  <c:v>3.2532295282840575</c:v>
                </c:pt>
                <c:pt idx="18">
                  <c:v>3.079891175938116</c:v>
                </c:pt>
                <c:pt idx="19">
                  <c:v>3.2160726279954801</c:v>
                </c:pt>
                <c:pt idx="20">
                  <c:v>3.2513385925811185</c:v>
                </c:pt>
                <c:pt idx="21">
                  <c:v>3.280790490087472</c:v>
                </c:pt>
                <c:pt idx="22">
                  <c:v>2.9945945540873842</c:v>
                </c:pt>
                <c:pt idx="23">
                  <c:v>3.0368485884914311</c:v>
                </c:pt>
                <c:pt idx="24">
                  <c:v>3.0817190981625147</c:v>
                </c:pt>
                <c:pt idx="25">
                  <c:v>3.0986813559651707</c:v>
                </c:pt>
                <c:pt idx="26">
                  <c:v>2.9477357004328906</c:v>
                </c:pt>
                <c:pt idx="27">
                  <c:v>2.9391300300093341</c:v>
                </c:pt>
                <c:pt idx="28">
                  <c:v>2.9147045033099235</c:v>
                </c:pt>
                <c:pt idx="29">
                  <c:v>3.0135083922409516</c:v>
                </c:pt>
                <c:pt idx="30">
                  <c:v>3.0098239213652862</c:v>
                </c:pt>
                <c:pt idx="31">
                  <c:v>3.0304592426935217</c:v>
                </c:pt>
                <c:pt idx="32">
                  <c:v>3.0386893043310237</c:v>
                </c:pt>
                <c:pt idx="33">
                  <c:v>3.1928390700902307</c:v>
                </c:pt>
                <c:pt idx="34">
                  <c:v>3.1346092551206106</c:v>
                </c:pt>
                <c:pt idx="35">
                  <c:v>3.1417893951740772</c:v>
                </c:pt>
                <c:pt idx="36">
                  <c:v>3.2685347634724269</c:v>
                </c:pt>
                <c:pt idx="37">
                  <c:v>3.2964255116518846</c:v>
                </c:pt>
                <c:pt idx="38">
                  <c:v>3.3994226731904007</c:v>
                </c:pt>
                <c:pt idx="39">
                  <c:v>3.4171721464190044</c:v>
                </c:pt>
                <c:pt idx="40">
                  <c:v>3.3568713198155855</c:v>
                </c:pt>
                <c:pt idx="41">
                  <c:v>3.3736892932582134</c:v>
                </c:pt>
                <c:pt idx="42">
                  <c:v>3.2938992668903642</c:v>
                </c:pt>
                <c:pt idx="43">
                  <c:v>3.2734470366472923</c:v>
                </c:pt>
                <c:pt idx="44">
                  <c:v>3.3638802388786035</c:v>
                </c:pt>
                <c:pt idx="45">
                  <c:v>3.4973355100808767</c:v>
                </c:pt>
                <c:pt idx="46">
                  <c:v>3.3059633502119268</c:v>
                </c:pt>
                <c:pt idx="47">
                  <c:v>3.1381210960547392</c:v>
                </c:pt>
                <c:pt idx="48">
                  <c:v>3.1359780145924603</c:v>
                </c:pt>
                <c:pt idx="49">
                  <c:v>3.1678675285037454</c:v>
                </c:pt>
                <c:pt idx="50">
                  <c:v>3.6729237828316919</c:v>
                </c:pt>
                <c:pt idx="51">
                  <c:v>3.5813435451785889</c:v>
                </c:pt>
                <c:pt idx="52">
                  <c:v>3.1564583462126379</c:v>
                </c:pt>
                <c:pt idx="53">
                  <c:v>3.1513024561323886</c:v>
                </c:pt>
                <c:pt idx="54">
                  <c:v>3.1759703332607017</c:v>
                </c:pt>
                <c:pt idx="55">
                  <c:v>3.186772342824669</c:v>
                </c:pt>
                <c:pt idx="56">
                  <c:v>3.2092569860353923</c:v>
                </c:pt>
                <c:pt idx="57">
                  <c:v>3.1893842785213637</c:v>
                </c:pt>
                <c:pt idx="58">
                  <c:v>3.1333830573173014</c:v>
                </c:pt>
                <c:pt idx="59">
                  <c:v>3.1098154688237596</c:v>
                </c:pt>
                <c:pt idx="60">
                  <c:v>3.1308140147377088</c:v>
                </c:pt>
                <c:pt idx="61">
                  <c:v>3.1347370063251563</c:v>
                </c:pt>
                <c:pt idx="62">
                  <c:v>3.0856263434910063</c:v>
                </c:pt>
                <c:pt idx="63">
                  <c:v>3.4041756954751143</c:v>
                </c:pt>
                <c:pt idx="64">
                  <c:v>3.3756250145363391</c:v>
                </c:pt>
                <c:pt idx="65">
                  <c:v>3.3967114016730693</c:v>
                </c:pt>
                <c:pt idx="66">
                  <c:v>3.2459904531448904</c:v>
                </c:pt>
                <c:pt idx="67">
                  <c:v>3.2269812681864405</c:v>
                </c:pt>
                <c:pt idx="68">
                  <c:v>3.2434922889433149</c:v>
                </c:pt>
                <c:pt idx="69">
                  <c:v>3.2633188714118884</c:v>
                </c:pt>
                <c:pt idx="70">
                  <c:v>3.2588153511842806</c:v>
                </c:pt>
                <c:pt idx="71">
                  <c:v>3.2851086157736535</c:v>
                </c:pt>
                <c:pt idx="72">
                  <c:v>3.269351650724893</c:v>
                </c:pt>
                <c:pt idx="73">
                  <c:v>3.2492132584044757</c:v>
                </c:pt>
                <c:pt idx="74">
                  <c:v>3.2333517404706518</c:v>
                </c:pt>
                <c:pt idx="75">
                  <c:v>3.2641827792234941</c:v>
                </c:pt>
                <c:pt idx="76">
                  <c:v>3.2584284234273766</c:v>
                </c:pt>
                <c:pt idx="77">
                  <c:v>3.2203021760485706</c:v>
                </c:pt>
                <c:pt idx="78">
                  <c:v>3.2293956076126076</c:v>
                </c:pt>
                <c:pt idx="79">
                  <c:v>3.2355490353172875</c:v>
                </c:pt>
                <c:pt idx="80">
                  <c:v>3.233938459000004</c:v>
                </c:pt>
                <c:pt idx="81">
                  <c:v>3.2325771551626326</c:v>
                </c:pt>
                <c:pt idx="82">
                  <c:v>3.1987791553967826</c:v>
                </c:pt>
                <c:pt idx="83">
                  <c:v>3.1930036480935753</c:v>
                </c:pt>
                <c:pt idx="84">
                  <c:v>3.192288333387773</c:v>
                </c:pt>
                <c:pt idx="85">
                  <c:v>3.1999316365816481</c:v>
                </c:pt>
                <c:pt idx="86">
                  <c:v>3.1897020775622051</c:v>
                </c:pt>
                <c:pt idx="87">
                  <c:v>3.1239310865008911</c:v>
                </c:pt>
                <c:pt idx="88">
                  <c:v>3.1206633541068025</c:v>
                </c:pt>
                <c:pt idx="89">
                  <c:v>3.0136792183912515</c:v>
                </c:pt>
                <c:pt idx="90">
                  <c:v>2.9624475045858691</c:v>
                </c:pt>
                <c:pt idx="91">
                  <c:v>2.9896011900687949</c:v>
                </c:pt>
                <c:pt idx="92">
                  <c:v>2.974986197829252</c:v>
                </c:pt>
                <c:pt idx="93">
                  <c:v>3.1629918139009705</c:v>
                </c:pt>
                <c:pt idx="94">
                  <c:v>3.2114415842719799</c:v>
                </c:pt>
                <c:pt idx="95">
                  <c:v>3.221137605859107</c:v>
                </c:pt>
                <c:pt idx="96">
                  <c:v>3.184609028607345</c:v>
                </c:pt>
                <c:pt idx="97">
                  <c:v>3.3726021805339861</c:v>
                </c:pt>
                <c:pt idx="98">
                  <c:v>3.3299731095812199</c:v>
                </c:pt>
                <c:pt idx="99">
                  <c:v>3.4128128380506988</c:v>
                </c:pt>
                <c:pt idx="100">
                  <c:v>3.4625531957422631</c:v>
                </c:pt>
                <c:pt idx="101">
                  <c:v>3.4827736641018778</c:v>
                </c:pt>
                <c:pt idx="102">
                  <c:v>3.3172368508534915</c:v>
                </c:pt>
                <c:pt idx="103">
                  <c:v>3.210049375097658</c:v>
                </c:pt>
                <c:pt idx="104">
                  <c:v>3.2255496284967053</c:v>
                </c:pt>
                <c:pt idx="105">
                  <c:v>3.271956329927129</c:v>
                </c:pt>
                <c:pt idx="106">
                  <c:v>3.2260337209745407</c:v>
                </c:pt>
                <c:pt idx="107">
                  <c:v>3.1435758147417676</c:v>
                </c:pt>
                <c:pt idx="108">
                  <c:v>3.2410080210072558</c:v>
                </c:pt>
                <c:pt idx="109">
                  <c:v>3.2276020394613005</c:v>
                </c:pt>
                <c:pt idx="110">
                  <c:v>3.2441176676333456</c:v>
                </c:pt>
                <c:pt idx="111">
                  <c:v>3.2375715829254146</c:v>
                </c:pt>
                <c:pt idx="112">
                  <c:v>3.1128297789526456</c:v>
                </c:pt>
                <c:pt idx="113">
                  <c:v>3.056098327854277</c:v>
                </c:pt>
                <c:pt idx="114">
                  <c:v>3.0526633355288566</c:v>
                </c:pt>
                <c:pt idx="115">
                  <c:v>3.0140944577610194</c:v>
                </c:pt>
                <c:pt idx="116">
                  <c:v>3.142235151944833</c:v>
                </c:pt>
                <c:pt idx="117">
                  <c:v>2.9932338549967858</c:v>
                </c:pt>
                <c:pt idx="118">
                  <c:v>2.9909800040988554</c:v>
                </c:pt>
                <c:pt idx="119">
                  <c:v>2.9658622784685384</c:v>
                </c:pt>
                <c:pt idx="120">
                  <c:v>3.0327003338825498</c:v>
                </c:pt>
                <c:pt idx="121">
                  <c:v>3.0141360321606649</c:v>
                </c:pt>
                <c:pt idx="122">
                  <c:v>2.9755171006970067</c:v>
                </c:pt>
                <c:pt idx="123">
                  <c:v>2.995195899298754</c:v>
                </c:pt>
                <c:pt idx="124">
                  <c:v>2.9811362186269483</c:v>
                </c:pt>
                <c:pt idx="125">
                  <c:v>2.8826424615532491</c:v>
                </c:pt>
                <c:pt idx="126">
                  <c:v>2.778847400234234</c:v>
                </c:pt>
                <c:pt idx="127">
                  <c:v>2.7585272001619447</c:v>
                </c:pt>
                <c:pt idx="128">
                  <c:v>2.7485681935478259</c:v>
                </c:pt>
                <c:pt idx="129">
                  <c:v>2.7498541176822449</c:v>
                </c:pt>
                <c:pt idx="130">
                  <c:v>2.7345953766334992</c:v>
                </c:pt>
                <c:pt idx="131">
                  <c:v>2.7679090949058929</c:v>
                </c:pt>
              </c:numCache>
            </c:numRef>
          </c:val>
          <c:smooth val="0"/>
          <c:extLst>
            <c:ext xmlns:c16="http://schemas.microsoft.com/office/drawing/2014/chart" uri="{C3380CC4-5D6E-409C-BE32-E72D297353CC}">
              <c16:uniqueId val="{00000003-2F67-4FD6-A1CF-8CB467CB1DFD}"/>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'1. függelék'!$H$12</c:f>
              <c:strCache>
                <c:ptCount val="1"/>
                <c:pt idx="0">
                  <c:v>Villamosenergia (D35)</c:v>
                </c:pt>
              </c:strCache>
            </c:strRef>
          </c:tx>
          <c:spPr>
            <a:ln w="19050" cap="rnd">
              <a:solidFill>
                <a:srgbClr val="004E6F"/>
              </a:solidFill>
              <a:round/>
            </a:ln>
            <a:effectLst/>
          </c:spPr>
          <c:marker>
            <c:symbol val="none"/>
          </c:marker>
          <c:cat>
            <c:multiLvlStrRef>
              <c:f>'1. függelék'!$B$13:$C$132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 függelék'!$H$13:$H$144</c:f>
              <c:numCache>
                <c:formatCode>General</c:formatCode>
                <c:ptCount val="132"/>
                <c:pt idx="3">
                  <c:v>3.546261299371281</c:v>
                </c:pt>
                <c:pt idx="4">
                  <c:v>3.1385513181069808</c:v>
                </c:pt>
                <c:pt idx="5">
                  <c:v>3.1082012875635963</c:v>
                </c:pt>
                <c:pt idx="6">
                  <c:v>3.2806411952031893</c:v>
                </c:pt>
                <c:pt idx="7">
                  <c:v>3.2372756953917761</c:v>
                </c:pt>
                <c:pt idx="8">
                  <c:v>3.4054574267367355</c:v>
                </c:pt>
                <c:pt idx="9">
                  <c:v>3.3056727097721574</c:v>
                </c:pt>
                <c:pt idx="10">
                  <c:v>3.2778971326235631</c:v>
                </c:pt>
                <c:pt idx="11">
                  <c:v>3.1589288531318127</c:v>
                </c:pt>
                <c:pt idx="12">
                  <c:v>3.3828871313314126</c:v>
                </c:pt>
                <c:pt idx="13">
                  <c:v>3.1791903742187779</c:v>
                </c:pt>
                <c:pt idx="14">
                  <c:v>3.1250075819395033</c:v>
                </c:pt>
                <c:pt idx="15">
                  <c:v>3.0626502958298891</c:v>
                </c:pt>
                <c:pt idx="16">
                  <c:v>3.0325145181755011</c:v>
                </c:pt>
                <c:pt idx="17">
                  <c:v>2.9536803344230105</c:v>
                </c:pt>
                <c:pt idx="18">
                  <c:v>2.8000126719347618</c:v>
                </c:pt>
                <c:pt idx="19">
                  <c:v>2.6456571236124047</c:v>
                </c:pt>
                <c:pt idx="20">
                  <c:v>2.5486396016511521</c:v>
                </c:pt>
                <c:pt idx="21">
                  <c:v>2.7901226117122038</c:v>
                </c:pt>
                <c:pt idx="22">
                  <c:v>2.6708915318774169</c:v>
                </c:pt>
                <c:pt idx="23">
                  <c:v>2.8086851813149494</c:v>
                </c:pt>
                <c:pt idx="24">
                  <c:v>2.8728357682659391</c:v>
                </c:pt>
                <c:pt idx="25">
                  <c:v>2.6311888037557774</c:v>
                </c:pt>
                <c:pt idx="26">
                  <c:v>2.3646900877142336</c:v>
                </c:pt>
                <c:pt idx="27">
                  <c:v>2.4704151849294393</c:v>
                </c:pt>
                <c:pt idx="28">
                  <c:v>2.5935231636361382</c:v>
                </c:pt>
                <c:pt idx="29">
                  <c:v>2.4685358651053462</c:v>
                </c:pt>
                <c:pt idx="30">
                  <c:v>2.4114185978402194</c:v>
                </c:pt>
                <c:pt idx="31">
                  <c:v>2.4572706349232334</c:v>
                </c:pt>
                <c:pt idx="32">
                  <c:v>2.2605810004932363</c:v>
                </c:pt>
                <c:pt idx="33">
                  <c:v>2.2827022685472911</c:v>
                </c:pt>
                <c:pt idx="34">
                  <c:v>2.2835616957299862</c:v>
                </c:pt>
                <c:pt idx="35">
                  <c:v>2.226003491101789</c:v>
                </c:pt>
                <c:pt idx="36">
                  <c:v>2.2522412249778827</c:v>
                </c:pt>
                <c:pt idx="37">
                  <c:v>1.9044956039844165</c:v>
                </c:pt>
                <c:pt idx="38">
                  <c:v>1.7527748954621774</c:v>
                </c:pt>
                <c:pt idx="39">
                  <c:v>1.9556978618691787</c:v>
                </c:pt>
                <c:pt idx="40">
                  <c:v>1.6309280004615168</c:v>
                </c:pt>
                <c:pt idx="41">
                  <c:v>1.5611432389694424</c:v>
                </c:pt>
                <c:pt idx="42">
                  <c:v>1.5423963148718363</c:v>
                </c:pt>
                <c:pt idx="43">
                  <c:v>1.5871766760930364</c:v>
                </c:pt>
                <c:pt idx="44">
                  <c:v>1.7512812733015974</c:v>
                </c:pt>
                <c:pt idx="45">
                  <c:v>1.6490273369326975</c:v>
                </c:pt>
                <c:pt idx="46">
                  <c:v>1.8623331414417494</c:v>
                </c:pt>
                <c:pt idx="47">
                  <c:v>2.003725574105284</c:v>
                </c:pt>
                <c:pt idx="48">
                  <c:v>2.2533228937256755</c:v>
                </c:pt>
                <c:pt idx="49">
                  <c:v>2.3435804051810818</c:v>
                </c:pt>
                <c:pt idx="50">
                  <c:v>2.168247737889621</c:v>
                </c:pt>
                <c:pt idx="51">
                  <c:v>1.8671261893990487</c:v>
                </c:pt>
                <c:pt idx="52">
                  <c:v>1.7520583084777002</c:v>
                </c:pt>
                <c:pt idx="53">
                  <c:v>1.5368718672091171</c:v>
                </c:pt>
                <c:pt idx="54">
                  <c:v>1.5616534864575327</c:v>
                </c:pt>
                <c:pt idx="55">
                  <c:v>1.4339107364408954</c:v>
                </c:pt>
                <c:pt idx="56">
                  <c:v>1.4889693784270626</c:v>
                </c:pt>
                <c:pt idx="57">
                  <c:v>1.4957375807100488</c:v>
                </c:pt>
                <c:pt idx="58">
                  <c:v>1.4728827588236086</c:v>
                </c:pt>
                <c:pt idx="59">
                  <c:v>1.8870699385017631</c:v>
                </c:pt>
                <c:pt idx="60">
                  <c:v>2.2220761309124408</c:v>
                </c:pt>
                <c:pt idx="61">
                  <c:v>2.3603295546143173</c:v>
                </c:pt>
                <c:pt idx="62">
                  <c:v>1.9235358136615139</c:v>
                </c:pt>
                <c:pt idx="63">
                  <c:v>1.7358690693262977</c:v>
                </c:pt>
                <c:pt idx="64">
                  <c:v>1.7616085419116669</c:v>
                </c:pt>
                <c:pt idx="65">
                  <c:v>1.6014458655339656</c:v>
                </c:pt>
                <c:pt idx="66">
                  <c:v>1.5155439635280255</c:v>
                </c:pt>
                <c:pt idx="67">
                  <c:v>1.4548072879808163</c:v>
                </c:pt>
                <c:pt idx="68">
                  <c:v>1.5158508573944232</c:v>
                </c:pt>
                <c:pt idx="69">
                  <c:v>1.4424732069462392</c:v>
                </c:pt>
                <c:pt idx="70">
                  <c:v>1.219993262166807</c:v>
                </c:pt>
                <c:pt idx="71">
                  <c:v>1.4712920969879153</c:v>
                </c:pt>
                <c:pt idx="72">
                  <c:v>1.3949542376977762</c:v>
                </c:pt>
                <c:pt idx="73">
                  <c:v>1.5056021170548741</c:v>
                </c:pt>
                <c:pt idx="74">
                  <c:v>1.5096159969780765</c:v>
                </c:pt>
                <c:pt idx="75">
                  <c:v>1.5042772079856614</c:v>
                </c:pt>
                <c:pt idx="76">
                  <c:v>1.6672487213165474</c:v>
                </c:pt>
                <c:pt idx="77">
                  <c:v>1.5850970870292878</c:v>
                </c:pt>
                <c:pt idx="78">
                  <c:v>1.5204525457844069</c:v>
                </c:pt>
                <c:pt idx="79">
                  <c:v>1.585183949600167</c:v>
                </c:pt>
                <c:pt idx="80">
                  <c:v>1.5999356102781415</c:v>
                </c:pt>
                <c:pt idx="81">
                  <c:v>1.4990520399664486</c:v>
                </c:pt>
                <c:pt idx="82">
                  <c:v>1.4860787031775418</c:v>
                </c:pt>
                <c:pt idx="83">
                  <c:v>1.8024176578769757</c:v>
                </c:pt>
                <c:pt idx="84">
                  <c:v>1.8579647510804784</c:v>
                </c:pt>
                <c:pt idx="85">
                  <c:v>1.9962159882570996</c:v>
                </c:pt>
                <c:pt idx="86">
                  <c:v>2.1096197701592092</c:v>
                </c:pt>
                <c:pt idx="87">
                  <c:v>2.2917762841786078</c:v>
                </c:pt>
                <c:pt idx="88">
                  <c:v>2.3583690652179405</c:v>
                </c:pt>
                <c:pt idx="89">
                  <c:v>2.3489731287573097</c:v>
                </c:pt>
                <c:pt idx="90">
                  <c:v>2.2789789908297791</c:v>
                </c:pt>
                <c:pt idx="91">
                  <c:v>2.278141404694507</c:v>
                </c:pt>
                <c:pt idx="92">
                  <c:v>2.2026634316540528</c:v>
                </c:pt>
                <c:pt idx="93">
                  <c:v>2.1571858814606033</c:v>
                </c:pt>
                <c:pt idx="94">
                  <c:v>2.2747949083855459</c:v>
                </c:pt>
                <c:pt idx="95">
                  <c:v>2.5114945562859234</c:v>
                </c:pt>
                <c:pt idx="96">
                  <c:v>2.5477323111207548</c:v>
                </c:pt>
                <c:pt idx="97">
                  <c:v>2.5725268016744187</c:v>
                </c:pt>
                <c:pt idx="98">
                  <c:v>2.6181491068225911</c:v>
                </c:pt>
                <c:pt idx="99">
                  <c:v>2.5988248374752305</c:v>
                </c:pt>
                <c:pt idx="100">
                  <c:v>2.5541073703855099</c:v>
                </c:pt>
                <c:pt idx="101">
                  <c:v>2.592020282968897</c:v>
                </c:pt>
                <c:pt idx="102">
                  <c:v>2.5247736737680619</c:v>
                </c:pt>
                <c:pt idx="103">
                  <c:v>2.709093956432552</c:v>
                </c:pt>
                <c:pt idx="104">
                  <c:v>2.599696949446392</c:v>
                </c:pt>
                <c:pt idx="105">
                  <c:v>2.609920396220085</c:v>
                </c:pt>
                <c:pt idx="106">
                  <c:v>2.7730156234164474</c:v>
                </c:pt>
                <c:pt idx="107">
                  <c:v>2.8900188327804486</c:v>
                </c:pt>
                <c:pt idx="108">
                  <c:v>2.9794586695852985</c:v>
                </c:pt>
                <c:pt idx="109">
                  <c:v>2.999961197352901</c:v>
                </c:pt>
                <c:pt idx="110">
                  <c:v>2.9225633286577501</c:v>
                </c:pt>
                <c:pt idx="111">
                  <c:v>2.8512026292796677</c:v>
                </c:pt>
                <c:pt idx="112">
                  <c:v>2.911616172696784</c:v>
                </c:pt>
                <c:pt idx="113">
                  <c:v>2.9693781218826807</c:v>
                </c:pt>
                <c:pt idx="114">
                  <c:v>3.1101461227473939</c:v>
                </c:pt>
                <c:pt idx="115">
                  <c:v>3.1385946578109771</c:v>
                </c:pt>
                <c:pt idx="116">
                  <c:v>3.1770666694299896</c:v>
                </c:pt>
                <c:pt idx="117">
                  <c:v>3.1395775213728063</c:v>
                </c:pt>
                <c:pt idx="118">
                  <c:v>2.9125220625176413</c:v>
                </c:pt>
                <c:pt idx="119">
                  <c:v>2.9346249924877803</c:v>
                </c:pt>
                <c:pt idx="120">
                  <c:v>2.9651322444718318</c:v>
                </c:pt>
                <c:pt idx="121">
                  <c:v>3.182451050119079</c:v>
                </c:pt>
                <c:pt idx="122">
                  <c:v>3.2528305920040288</c:v>
                </c:pt>
                <c:pt idx="123">
                  <c:v>3.3606905064676083</c:v>
                </c:pt>
                <c:pt idx="124">
                  <c:v>3.3866941684285314</c:v>
                </c:pt>
                <c:pt idx="125">
                  <c:v>3.3169301444268986</c:v>
                </c:pt>
                <c:pt idx="126">
                  <c:v>3.347017604140047</c:v>
                </c:pt>
                <c:pt idx="127">
                  <c:v>3.4707042385262676</c:v>
                </c:pt>
                <c:pt idx="128">
                  <c:v>3.3720641229275206</c:v>
                </c:pt>
                <c:pt idx="129">
                  <c:v>3.2913403258643976</c:v>
                </c:pt>
                <c:pt idx="130">
                  <c:v>3.2808364655684574</c:v>
                </c:pt>
                <c:pt idx="131">
                  <c:v>3.3282552080388559</c:v>
                </c:pt>
              </c:numCache>
            </c:numRef>
          </c:val>
          <c:smooth val="0"/>
          <c:extLst>
            <c:ext xmlns:c16="http://schemas.microsoft.com/office/drawing/2014/chart" uri="{C3380CC4-5D6E-409C-BE32-E72D297353CC}">
              <c16:uniqueId val="{00000004-2F67-4FD6-A1CF-8CB467CB1DFD}"/>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89C2262-B075-4ADB-9237-B979C28D40DD}" type="doc">
      <dgm:prSet loTypeId="urn:microsoft.com/office/officeart/2005/8/layout/radial6" loCatId="relationship" qsTypeId="urn:microsoft.com/office/officeart/2005/8/quickstyle/3d1" qsCatId="3D" csTypeId="urn:microsoft.com/office/officeart/2005/8/colors/accent6_2" csCatId="accent6" phldr="1"/>
      <dgm:spPr/>
      <dgm:t>
        <a:bodyPr/>
        <a:lstStyle/>
        <a:p>
          <a:endParaRPr lang="hu-HU"/>
        </a:p>
      </dgm:t>
    </dgm:pt>
    <dgm:pt modelId="{9BE28E13-95E7-4E5A-BDA4-97886A0A2EDC}">
      <dgm:prSet phldrT="[Szöveg]" custT="1"/>
      <dgm:spPr/>
      <dgm:t>
        <a:bodyPr/>
        <a:lstStyle/>
        <a:p>
          <a:r>
            <a:rPr lang="hu-HU" sz="2000" b="1" dirty="0"/>
            <a:t>A zöld pénzügyi kapacitásépítés kulcsszereplői</a:t>
          </a:r>
          <a:endParaRPr lang="hu-HU" sz="2000" dirty="0"/>
        </a:p>
      </dgm:t>
    </dgm:pt>
    <dgm:pt modelId="{C9E5196C-29AE-43B1-8D5E-5DDA67FB4DA0}" type="parTrans" cxnId="{08A50A64-96FD-4036-B20E-E9470DB123E5}">
      <dgm:prSet/>
      <dgm:spPr/>
      <dgm:t>
        <a:bodyPr/>
        <a:lstStyle/>
        <a:p>
          <a:endParaRPr lang="hu-HU" sz="1400"/>
        </a:p>
      </dgm:t>
    </dgm:pt>
    <dgm:pt modelId="{796EB2A2-1B40-4581-88D7-72FDFB0BA68F}" type="sibTrans" cxnId="{08A50A64-96FD-4036-B20E-E9470DB123E5}">
      <dgm:prSet/>
      <dgm:spPr/>
      <dgm:t>
        <a:bodyPr/>
        <a:lstStyle/>
        <a:p>
          <a:endParaRPr lang="hu-HU" sz="1400"/>
        </a:p>
      </dgm:t>
    </dgm:pt>
    <dgm:pt modelId="{DF238204-C1D0-4164-8842-E805E3D6B8CB}">
      <dgm:prSet phldrT="[Szöveg]" custT="1"/>
      <dgm:spPr/>
      <dgm:t>
        <a:bodyPr/>
        <a:lstStyle/>
        <a:p>
          <a:r>
            <a:rPr lang="hu-HU" sz="1400" b="1" dirty="0"/>
            <a:t>Központi és helyi kormányzat </a:t>
          </a:r>
        </a:p>
      </dgm:t>
    </dgm:pt>
    <dgm:pt modelId="{D4FF74DB-1771-4363-8FA7-FD721DF4345A}" type="parTrans" cxnId="{C020E762-2768-490D-8D46-0BBEB2A07135}">
      <dgm:prSet/>
      <dgm:spPr/>
      <dgm:t>
        <a:bodyPr/>
        <a:lstStyle/>
        <a:p>
          <a:endParaRPr lang="hu-HU" sz="1400"/>
        </a:p>
      </dgm:t>
    </dgm:pt>
    <dgm:pt modelId="{D7086BEC-89FF-45CB-8A68-3289BC6F8BEE}" type="sibTrans" cxnId="{C020E762-2768-490D-8D46-0BBEB2A07135}">
      <dgm:prSet/>
      <dgm:spPr/>
      <dgm:t>
        <a:bodyPr/>
        <a:lstStyle/>
        <a:p>
          <a:endParaRPr lang="hu-HU" sz="1400"/>
        </a:p>
      </dgm:t>
    </dgm:pt>
    <dgm:pt modelId="{47673CAA-2374-4668-893C-49C2F0F00640}">
      <dgm:prSet phldrT="[Szöveg]" custT="1"/>
      <dgm:spPr/>
      <dgm:t>
        <a:bodyPr/>
        <a:lstStyle/>
        <a:p>
          <a:r>
            <a:rPr lang="hu-HU" sz="1400" b="1" dirty="0"/>
            <a:t>Monetáris és felügyeleti döntéshozók</a:t>
          </a:r>
        </a:p>
      </dgm:t>
    </dgm:pt>
    <dgm:pt modelId="{53538FD4-C532-4010-800D-71314225712C}" type="parTrans" cxnId="{6A8BE599-CF3F-4888-AA26-D22AE618D8FF}">
      <dgm:prSet/>
      <dgm:spPr/>
      <dgm:t>
        <a:bodyPr/>
        <a:lstStyle/>
        <a:p>
          <a:endParaRPr lang="hu-HU" sz="1400"/>
        </a:p>
      </dgm:t>
    </dgm:pt>
    <dgm:pt modelId="{047A841C-D9A8-41A4-A81A-CDA5102F0D8F}" type="sibTrans" cxnId="{6A8BE599-CF3F-4888-AA26-D22AE618D8FF}">
      <dgm:prSet/>
      <dgm:spPr/>
      <dgm:t>
        <a:bodyPr/>
        <a:lstStyle/>
        <a:p>
          <a:endParaRPr lang="hu-HU" sz="1400"/>
        </a:p>
      </dgm:t>
    </dgm:pt>
    <dgm:pt modelId="{B4C52312-63D5-47CD-943D-3E2A943946E7}">
      <dgm:prSet phldrT="[Szöveg]" custT="1"/>
      <dgm:spPr/>
      <dgm:t>
        <a:bodyPr/>
        <a:lstStyle/>
        <a:p>
          <a:r>
            <a:rPr lang="hu-HU" sz="1400" b="1" dirty="0"/>
            <a:t>Pénzügyi intézmények</a:t>
          </a:r>
        </a:p>
      </dgm:t>
    </dgm:pt>
    <dgm:pt modelId="{1EFCC1EC-27E7-4C0E-BF5E-65FF4D8E0583}" type="parTrans" cxnId="{CFB29877-12A2-4604-ACE3-3EE1DAC69544}">
      <dgm:prSet/>
      <dgm:spPr/>
      <dgm:t>
        <a:bodyPr/>
        <a:lstStyle/>
        <a:p>
          <a:endParaRPr lang="hu-HU" sz="1400"/>
        </a:p>
      </dgm:t>
    </dgm:pt>
    <dgm:pt modelId="{2473F9C2-1512-4BD3-9619-511D710C2B73}" type="sibTrans" cxnId="{CFB29877-12A2-4604-ACE3-3EE1DAC69544}">
      <dgm:prSet/>
      <dgm:spPr/>
      <dgm:t>
        <a:bodyPr/>
        <a:lstStyle/>
        <a:p>
          <a:endParaRPr lang="hu-HU" sz="1400"/>
        </a:p>
      </dgm:t>
    </dgm:pt>
    <dgm:pt modelId="{462E38A9-7CE3-4B87-AFCB-C97EB9B65974}">
      <dgm:prSet phldrT="[Szöveg]" custT="1"/>
      <dgm:spPr/>
      <dgm:t>
        <a:bodyPr/>
        <a:lstStyle/>
        <a:p>
          <a:r>
            <a:rPr lang="hu-HU" sz="1400" b="1" dirty="0"/>
            <a:t>Reálszféra</a:t>
          </a:r>
        </a:p>
      </dgm:t>
    </dgm:pt>
    <dgm:pt modelId="{A0ECEC9A-541B-43A1-B6FB-38AADAD82CF5}" type="parTrans" cxnId="{1059B31F-27BC-4EDE-BD17-493485E80173}">
      <dgm:prSet/>
      <dgm:spPr/>
      <dgm:t>
        <a:bodyPr/>
        <a:lstStyle/>
        <a:p>
          <a:endParaRPr lang="hu-HU" sz="1400"/>
        </a:p>
      </dgm:t>
    </dgm:pt>
    <dgm:pt modelId="{164BB4B9-A1A6-4C4F-933B-BAF12C5E748C}" type="sibTrans" cxnId="{1059B31F-27BC-4EDE-BD17-493485E80173}">
      <dgm:prSet/>
      <dgm:spPr/>
      <dgm:t>
        <a:bodyPr/>
        <a:lstStyle/>
        <a:p>
          <a:endParaRPr lang="hu-HU" sz="1400"/>
        </a:p>
      </dgm:t>
    </dgm:pt>
    <dgm:pt modelId="{2DFC46B0-24CA-4D64-B643-82C4A3F0147B}">
      <dgm:prSet phldrT="[Szöveg]" custT="1"/>
      <dgm:spPr/>
      <dgm:t>
        <a:bodyPr/>
        <a:lstStyle/>
        <a:p>
          <a:r>
            <a:rPr lang="hu-HU" sz="1400" b="1" dirty="0"/>
            <a:t>Képzési központok és kutató-műhelyek</a:t>
          </a:r>
        </a:p>
      </dgm:t>
    </dgm:pt>
    <dgm:pt modelId="{A51F53E5-1602-42D3-B4C0-6A5C7283BE47}" type="parTrans" cxnId="{4BE25020-9D59-432B-A492-E7193B30EFCA}">
      <dgm:prSet/>
      <dgm:spPr/>
      <dgm:t>
        <a:bodyPr/>
        <a:lstStyle/>
        <a:p>
          <a:endParaRPr lang="hu-HU" sz="1400"/>
        </a:p>
      </dgm:t>
    </dgm:pt>
    <dgm:pt modelId="{5F33210C-0AEF-4DA8-B775-FD9686C2393F}" type="sibTrans" cxnId="{4BE25020-9D59-432B-A492-E7193B30EFCA}">
      <dgm:prSet/>
      <dgm:spPr/>
      <dgm:t>
        <a:bodyPr/>
        <a:lstStyle/>
        <a:p>
          <a:endParaRPr lang="hu-HU" sz="1400"/>
        </a:p>
      </dgm:t>
    </dgm:pt>
    <dgm:pt modelId="{6202E5ED-12D9-4FF2-9479-A9976367CD83}" type="pres">
      <dgm:prSet presAssocID="{389C2262-B075-4ADB-9237-B979C28D40DD}" presName="Name0" presStyleCnt="0">
        <dgm:presLayoutVars>
          <dgm:chMax val="1"/>
          <dgm:dir/>
          <dgm:animLvl val="ctr"/>
          <dgm:resizeHandles val="exact"/>
        </dgm:presLayoutVars>
      </dgm:prSet>
      <dgm:spPr/>
    </dgm:pt>
    <dgm:pt modelId="{208705E9-EF74-4BC6-A270-E8660E646950}" type="pres">
      <dgm:prSet presAssocID="{9BE28E13-95E7-4E5A-BDA4-97886A0A2EDC}" presName="centerShape" presStyleLbl="node0" presStyleIdx="0" presStyleCnt="1" custScaleX="111765" custScaleY="113077"/>
      <dgm:spPr/>
    </dgm:pt>
    <dgm:pt modelId="{3A2BF5FB-9307-41D8-B9E8-FB6C41DEA826}" type="pres">
      <dgm:prSet presAssocID="{DF238204-C1D0-4164-8842-E805E3D6B8CB}" presName="node" presStyleLbl="node1" presStyleIdx="0" presStyleCnt="5">
        <dgm:presLayoutVars>
          <dgm:bulletEnabled val="1"/>
        </dgm:presLayoutVars>
      </dgm:prSet>
      <dgm:spPr/>
    </dgm:pt>
    <dgm:pt modelId="{E7885CA7-5E6D-47F3-9B17-72D523856F14}" type="pres">
      <dgm:prSet presAssocID="{DF238204-C1D0-4164-8842-E805E3D6B8CB}" presName="dummy" presStyleCnt="0"/>
      <dgm:spPr/>
    </dgm:pt>
    <dgm:pt modelId="{2BD249CF-D50E-494F-8105-F93E76F610EC}" type="pres">
      <dgm:prSet presAssocID="{D7086BEC-89FF-45CB-8A68-3289BC6F8BEE}" presName="sibTrans" presStyleLbl="sibTrans2D1" presStyleIdx="0" presStyleCnt="5"/>
      <dgm:spPr/>
    </dgm:pt>
    <dgm:pt modelId="{3B94F2B5-AC0A-437D-A862-8D835C382240}" type="pres">
      <dgm:prSet presAssocID="{47673CAA-2374-4668-893C-49C2F0F00640}" presName="node" presStyleLbl="node1" presStyleIdx="1" presStyleCnt="5">
        <dgm:presLayoutVars>
          <dgm:bulletEnabled val="1"/>
        </dgm:presLayoutVars>
      </dgm:prSet>
      <dgm:spPr/>
    </dgm:pt>
    <dgm:pt modelId="{9D1461E3-7382-46AC-8A2C-256360E6A13E}" type="pres">
      <dgm:prSet presAssocID="{47673CAA-2374-4668-893C-49C2F0F00640}" presName="dummy" presStyleCnt="0"/>
      <dgm:spPr/>
    </dgm:pt>
    <dgm:pt modelId="{283ACA7F-312B-43A9-98E9-0A3A2F673D30}" type="pres">
      <dgm:prSet presAssocID="{047A841C-D9A8-41A4-A81A-CDA5102F0D8F}" presName="sibTrans" presStyleLbl="sibTrans2D1" presStyleIdx="1" presStyleCnt="5"/>
      <dgm:spPr/>
    </dgm:pt>
    <dgm:pt modelId="{5C934AC8-7BB5-4784-BAAC-15AD58A321D9}" type="pres">
      <dgm:prSet presAssocID="{B4C52312-63D5-47CD-943D-3E2A943946E7}" presName="node" presStyleLbl="node1" presStyleIdx="2" presStyleCnt="5">
        <dgm:presLayoutVars>
          <dgm:bulletEnabled val="1"/>
        </dgm:presLayoutVars>
      </dgm:prSet>
      <dgm:spPr/>
    </dgm:pt>
    <dgm:pt modelId="{66F3B93B-C107-48E1-809C-018F0CEAD19B}" type="pres">
      <dgm:prSet presAssocID="{B4C52312-63D5-47CD-943D-3E2A943946E7}" presName="dummy" presStyleCnt="0"/>
      <dgm:spPr/>
    </dgm:pt>
    <dgm:pt modelId="{1CDEF2AC-C501-4C82-B2AD-3EB24ADE275C}" type="pres">
      <dgm:prSet presAssocID="{2473F9C2-1512-4BD3-9619-511D710C2B73}" presName="sibTrans" presStyleLbl="sibTrans2D1" presStyleIdx="2" presStyleCnt="5"/>
      <dgm:spPr/>
    </dgm:pt>
    <dgm:pt modelId="{549729D5-00D7-4127-A9D2-22B9EBC90A35}" type="pres">
      <dgm:prSet presAssocID="{462E38A9-7CE3-4B87-AFCB-C97EB9B65974}" presName="node" presStyleLbl="node1" presStyleIdx="3" presStyleCnt="5">
        <dgm:presLayoutVars>
          <dgm:bulletEnabled val="1"/>
        </dgm:presLayoutVars>
      </dgm:prSet>
      <dgm:spPr/>
    </dgm:pt>
    <dgm:pt modelId="{13FE101E-0909-4660-B6AF-E7C9B868BFE6}" type="pres">
      <dgm:prSet presAssocID="{462E38A9-7CE3-4B87-AFCB-C97EB9B65974}" presName="dummy" presStyleCnt="0"/>
      <dgm:spPr/>
    </dgm:pt>
    <dgm:pt modelId="{04A3D4E7-7ECC-4F74-B2EF-DE79BB22AB82}" type="pres">
      <dgm:prSet presAssocID="{164BB4B9-A1A6-4C4F-933B-BAF12C5E748C}" presName="sibTrans" presStyleLbl="sibTrans2D1" presStyleIdx="3" presStyleCnt="5"/>
      <dgm:spPr/>
    </dgm:pt>
    <dgm:pt modelId="{81D3BDF6-1A82-428C-BABF-E446F036BC4C}" type="pres">
      <dgm:prSet presAssocID="{2DFC46B0-24CA-4D64-B643-82C4A3F0147B}" presName="node" presStyleLbl="node1" presStyleIdx="4" presStyleCnt="5">
        <dgm:presLayoutVars>
          <dgm:bulletEnabled val="1"/>
        </dgm:presLayoutVars>
      </dgm:prSet>
      <dgm:spPr/>
    </dgm:pt>
    <dgm:pt modelId="{A8E3702E-612C-4ACE-900C-169CD6E7F709}" type="pres">
      <dgm:prSet presAssocID="{2DFC46B0-24CA-4D64-B643-82C4A3F0147B}" presName="dummy" presStyleCnt="0"/>
      <dgm:spPr/>
    </dgm:pt>
    <dgm:pt modelId="{4C3E6F75-752E-4701-83E7-3B4EE0032E7A}" type="pres">
      <dgm:prSet presAssocID="{5F33210C-0AEF-4DA8-B775-FD9686C2393F}" presName="sibTrans" presStyleLbl="sibTrans2D1" presStyleIdx="4" presStyleCnt="5"/>
      <dgm:spPr/>
    </dgm:pt>
  </dgm:ptLst>
  <dgm:cxnLst>
    <dgm:cxn modelId="{E26B9405-9A5B-4288-98A2-ED6A06B03DFB}" type="presOf" srcId="{047A841C-D9A8-41A4-A81A-CDA5102F0D8F}" destId="{283ACA7F-312B-43A9-98E9-0A3A2F673D30}" srcOrd="0" destOrd="0" presId="urn:microsoft.com/office/officeart/2005/8/layout/radial6"/>
    <dgm:cxn modelId="{B7640411-25EE-4F34-920E-76252A9E2207}" type="presOf" srcId="{B4C52312-63D5-47CD-943D-3E2A943946E7}" destId="{5C934AC8-7BB5-4784-BAAC-15AD58A321D9}" srcOrd="0" destOrd="0" presId="urn:microsoft.com/office/officeart/2005/8/layout/radial6"/>
    <dgm:cxn modelId="{E3268E15-5788-4411-9F60-4AF0A0C20E7F}" type="presOf" srcId="{2DFC46B0-24CA-4D64-B643-82C4A3F0147B}" destId="{81D3BDF6-1A82-428C-BABF-E446F036BC4C}" srcOrd="0" destOrd="0" presId="urn:microsoft.com/office/officeart/2005/8/layout/radial6"/>
    <dgm:cxn modelId="{1059B31F-27BC-4EDE-BD17-493485E80173}" srcId="{9BE28E13-95E7-4E5A-BDA4-97886A0A2EDC}" destId="{462E38A9-7CE3-4B87-AFCB-C97EB9B65974}" srcOrd="3" destOrd="0" parTransId="{A0ECEC9A-541B-43A1-B6FB-38AADAD82CF5}" sibTransId="{164BB4B9-A1A6-4C4F-933B-BAF12C5E748C}"/>
    <dgm:cxn modelId="{4BE25020-9D59-432B-A492-E7193B30EFCA}" srcId="{9BE28E13-95E7-4E5A-BDA4-97886A0A2EDC}" destId="{2DFC46B0-24CA-4D64-B643-82C4A3F0147B}" srcOrd="4" destOrd="0" parTransId="{A51F53E5-1602-42D3-B4C0-6A5C7283BE47}" sibTransId="{5F33210C-0AEF-4DA8-B775-FD9686C2393F}"/>
    <dgm:cxn modelId="{0244BF23-C69B-44A4-8151-1FB113434691}" type="presOf" srcId="{47673CAA-2374-4668-893C-49C2F0F00640}" destId="{3B94F2B5-AC0A-437D-A862-8D835C382240}" srcOrd="0" destOrd="0" presId="urn:microsoft.com/office/officeart/2005/8/layout/radial6"/>
    <dgm:cxn modelId="{F9120A3C-F5FF-4CAF-8A91-D4426C41F735}" type="presOf" srcId="{DF238204-C1D0-4164-8842-E805E3D6B8CB}" destId="{3A2BF5FB-9307-41D8-B9E8-FB6C41DEA826}" srcOrd="0" destOrd="0" presId="urn:microsoft.com/office/officeart/2005/8/layout/radial6"/>
    <dgm:cxn modelId="{FF68853C-DA1B-4A02-A221-9759E81B1760}" type="presOf" srcId="{462E38A9-7CE3-4B87-AFCB-C97EB9B65974}" destId="{549729D5-00D7-4127-A9D2-22B9EBC90A35}" srcOrd="0" destOrd="0" presId="urn:microsoft.com/office/officeart/2005/8/layout/radial6"/>
    <dgm:cxn modelId="{C020E762-2768-490D-8D46-0BBEB2A07135}" srcId="{9BE28E13-95E7-4E5A-BDA4-97886A0A2EDC}" destId="{DF238204-C1D0-4164-8842-E805E3D6B8CB}" srcOrd="0" destOrd="0" parTransId="{D4FF74DB-1771-4363-8FA7-FD721DF4345A}" sibTransId="{D7086BEC-89FF-45CB-8A68-3289BC6F8BEE}"/>
    <dgm:cxn modelId="{08A50A64-96FD-4036-B20E-E9470DB123E5}" srcId="{389C2262-B075-4ADB-9237-B979C28D40DD}" destId="{9BE28E13-95E7-4E5A-BDA4-97886A0A2EDC}" srcOrd="0" destOrd="0" parTransId="{C9E5196C-29AE-43B1-8D5E-5DDA67FB4DA0}" sibTransId="{796EB2A2-1B40-4581-88D7-72FDFB0BA68F}"/>
    <dgm:cxn modelId="{EF92624C-A4F8-4F3F-BC8A-53A17168E256}" type="presOf" srcId="{389C2262-B075-4ADB-9237-B979C28D40DD}" destId="{6202E5ED-12D9-4FF2-9479-A9976367CD83}" srcOrd="0" destOrd="0" presId="urn:microsoft.com/office/officeart/2005/8/layout/radial6"/>
    <dgm:cxn modelId="{D9BBDC4E-70FA-4B07-9330-20C7F4DEF7F9}" type="presOf" srcId="{5F33210C-0AEF-4DA8-B775-FD9686C2393F}" destId="{4C3E6F75-752E-4701-83E7-3B4EE0032E7A}" srcOrd="0" destOrd="0" presId="urn:microsoft.com/office/officeart/2005/8/layout/radial6"/>
    <dgm:cxn modelId="{CFB29877-12A2-4604-ACE3-3EE1DAC69544}" srcId="{9BE28E13-95E7-4E5A-BDA4-97886A0A2EDC}" destId="{B4C52312-63D5-47CD-943D-3E2A943946E7}" srcOrd="2" destOrd="0" parTransId="{1EFCC1EC-27E7-4C0E-BF5E-65FF4D8E0583}" sibTransId="{2473F9C2-1512-4BD3-9619-511D710C2B73}"/>
    <dgm:cxn modelId="{A306E75A-334A-4212-A7FF-E441A8F70217}" type="presOf" srcId="{D7086BEC-89FF-45CB-8A68-3289BC6F8BEE}" destId="{2BD249CF-D50E-494F-8105-F93E76F610EC}" srcOrd="0" destOrd="0" presId="urn:microsoft.com/office/officeart/2005/8/layout/radial6"/>
    <dgm:cxn modelId="{A1B1A97B-56E5-4842-AE57-6679F48B10C3}" type="presOf" srcId="{9BE28E13-95E7-4E5A-BDA4-97886A0A2EDC}" destId="{208705E9-EF74-4BC6-A270-E8660E646950}" srcOrd="0" destOrd="0" presId="urn:microsoft.com/office/officeart/2005/8/layout/radial6"/>
    <dgm:cxn modelId="{6A8BE599-CF3F-4888-AA26-D22AE618D8FF}" srcId="{9BE28E13-95E7-4E5A-BDA4-97886A0A2EDC}" destId="{47673CAA-2374-4668-893C-49C2F0F00640}" srcOrd="1" destOrd="0" parTransId="{53538FD4-C532-4010-800D-71314225712C}" sibTransId="{047A841C-D9A8-41A4-A81A-CDA5102F0D8F}"/>
    <dgm:cxn modelId="{5AE6D3EC-4C57-42B1-BD9D-461AE8C1C622}" type="presOf" srcId="{2473F9C2-1512-4BD3-9619-511D710C2B73}" destId="{1CDEF2AC-C501-4C82-B2AD-3EB24ADE275C}" srcOrd="0" destOrd="0" presId="urn:microsoft.com/office/officeart/2005/8/layout/radial6"/>
    <dgm:cxn modelId="{D84983F5-3717-40A6-9B65-16330BAACADB}" type="presOf" srcId="{164BB4B9-A1A6-4C4F-933B-BAF12C5E748C}" destId="{04A3D4E7-7ECC-4F74-B2EF-DE79BB22AB82}" srcOrd="0" destOrd="0" presId="urn:microsoft.com/office/officeart/2005/8/layout/radial6"/>
    <dgm:cxn modelId="{959B2A91-0CB0-45EA-AE85-DAC6729B8833}" type="presParOf" srcId="{6202E5ED-12D9-4FF2-9479-A9976367CD83}" destId="{208705E9-EF74-4BC6-A270-E8660E646950}" srcOrd="0" destOrd="0" presId="urn:microsoft.com/office/officeart/2005/8/layout/radial6"/>
    <dgm:cxn modelId="{F77B9DBA-4E0C-4E85-9311-10652D120B2F}" type="presParOf" srcId="{6202E5ED-12D9-4FF2-9479-A9976367CD83}" destId="{3A2BF5FB-9307-41D8-B9E8-FB6C41DEA826}" srcOrd="1" destOrd="0" presId="urn:microsoft.com/office/officeart/2005/8/layout/radial6"/>
    <dgm:cxn modelId="{3E3792E9-1E2A-4DEB-AA10-B912F52B921D}" type="presParOf" srcId="{6202E5ED-12D9-4FF2-9479-A9976367CD83}" destId="{E7885CA7-5E6D-47F3-9B17-72D523856F14}" srcOrd="2" destOrd="0" presId="urn:microsoft.com/office/officeart/2005/8/layout/radial6"/>
    <dgm:cxn modelId="{F4082369-B6C1-420A-A56E-56EFB577BD40}" type="presParOf" srcId="{6202E5ED-12D9-4FF2-9479-A9976367CD83}" destId="{2BD249CF-D50E-494F-8105-F93E76F610EC}" srcOrd="3" destOrd="0" presId="urn:microsoft.com/office/officeart/2005/8/layout/radial6"/>
    <dgm:cxn modelId="{F2AD847B-A9C3-4534-8DD5-EC7B706FEB01}" type="presParOf" srcId="{6202E5ED-12D9-4FF2-9479-A9976367CD83}" destId="{3B94F2B5-AC0A-437D-A862-8D835C382240}" srcOrd="4" destOrd="0" presId="urn:microsoft.com/office/officeart/2005/8/layout/radial6"/>
    <dgm:cxn modelId="{CEB39212-EBFC-4BAB-B1CA-8126DB930129}" type="presParOf" srcId="{6202E5ED-12D9-4FF2-9479-A9976367CD83}" destId="{9D1461E3-7382-46AC-8A2C-256360E6A13E}" srcOrd="5" destOrd="0" presId="urn:microsoft.com/office/officeart/2005/8/layout/radial6"/>
    <dgm:cxn modelId="{C7D205A6-9086-4992-B7DF-A72068D6846F}" type="presParOf" srcId="{6202E5ED-12D9-4FF2-9479-A9976367CD83}" destId="{283ACA7F-312B-43A9-98E9-0A3A2F673D30}" srcOrd="6" destOrd="0" presId="urn:microsoft.com/office/officeart/2005/8/layout/radial6"/>
    <dgm:cxn modelId="{FD087DA8-E339-46E3-AD24-01901B5B9F64}" type="presParOf" srcId="{6202E5ED-12D9-4FF2-9479-A9976367CD83}" destId="{5C934AC8-7BB5-4784-BAAC-15AD58A321D9}" srcOrd="7" destOrd="0" presId="urn:microsoft.com/office/officeart/2005/8/layout/radial6"/>
    <dgm:cxn modelId="{5848CFC5-6FD1-414C-A6F1-7E4728B1A9BF}" type="presParOf" srcId="{6202E5ED-12D9-4FF2-9479-A9976367CD83}" destId="{66F3B93B-C107-48E1-809C-018F0CEAD19B}" srcOrd="8" destOrd="0" presId="urn:microsoft.com/office/officeart/2005/8/layout/radial6"/>
    <dgm:cxn modelId="{0368AEE2-B0C7-4024-914A-6621C8514D2A}" type="presParOf" srcId="{6202E5ED-12D9-4FF2-9479-A9976367CD83}" destId="{1CDEF2AC-C501-4C82-B2AD-3EB24ADE275C}" srcOrd="9" destOrd="0" presId="urn:microsoft.com/office/officeart/2005/8/layout/radial6"/>
    <dgm:cxn modelId="{95BEBC11-2DF5-4C4D-8A32-FFE252F35BBF}" type="presParOf" srcId="{6202E5ED-12D9-4FF2-9479-A9976367CD83}" destId="{549729D5-00D7-4127-A9D2-22B9EBC90A35}" srcOrd="10" destOrd="0" presId="urn:microsoft.com/office/officeart/2005/8/layout/radial6"/>
    <dgm:cxn modelId="{36E1F887-0210-481F-8279-CF6AE9A00AFF}" type="presParOf" srcId="{6202E5ED-12D9-4FF2-9479-A9976367CD83}" destId="{13FE101E-0909-4660-B6AF-E7C9B868BFE6}" srcOrd="11" destOrd="0" presId="urn:microsoft.com/office/officeart/2005/8/layout/radial6"/>
    <dgm:cxn modelId="{4D8443AF-4499-46CB-8D4C-3297A13BBAF7}" type="presParOf" srcId="{6202E5ED-12D9-4FF2-9479-A9976367CD83}" destId="{04A3D4E7-7ECC-4F74-B2EF-DE79BB22AB82}" srcOrd="12" destOrd="0" presId="urn:microsoft.com/office/officeart/2005/8/layout/radial6"/>
    <dgm:cxn modelId="{363364E5-BB86-41A9-AB0F-DF05896F0268}" type="presParOf" srcId="{6202E5ED-12D9-4FF2-9479-A9976367CD83}" destId="{81D3BDF6-1A82-428C-BABF-E446F036BC4C}" srcOrd="13" destOrd="0" presId="urn:microsoft.com/office/officeart/2005/8/layout/radial6"/>
    <dgm:cxn modelId="{3F058622-0E96-477F-8F2D-F9576A0464F1}" type="presParOf" srcId="{6202E5ED-12D9-4FF2-9479-A9976367CD83}" destId="{A8E3702E-612C-4ACE-900C-169CD6E7F709}" srcOrd="14" destOrd="0" presId="urn:microsoft.com/office/officeart/2005/8/layout/radial6"/>
    <dgm:cxn modelId="{7A01CFA6-AF73-4F74-8359-2D5CBF5CF4C5}" type="presParOf" srcId="{6202E5ED-12D9-4FF2-9479-A9976367CD83}" destId="{4C3E6F75-752E-4701-83E7-3B4EE0032E7A}" srcOrd="15" destOrd="0" presId="urn:microsoft.com/office/officeart/2005/8/layout/radial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89C2262-B075-4ADB-9237-B979C28D40DD}" type="doc">
      <dgm:prSet loTypeId="urn:microsoft.com/office/officeart/2005/8/layout/radial6" loCatId="relationship" qsTypeId="urn:microsoft.com/office/officeart/2005/8/quickstyle/3d1" qsCatId="3D" csTypeId="urn:microsoft.com/office/officeart/2005/8/colors/accent6_2" csCatId="accent6" phldr="1"/>
      <dgm:spPr/>
      <dgm:t>
        <a:bodyPr/>
        <a:lstStyle/>
        <a:p>
          <a:endParaRPr lang="hu-HU"/>
        </a:p>
      </dgm:t>
    </dgm:pt>
    <dgm:pt modelId="{9BE28E13-95E7-4E5A-BDA4-97886A0A2EDC}">
      <dgm:prSet phldrT="[Szöveg]" custT="1"/>
      <dgm:spPr/>
      <dgm:t>
        <a:bodyPr/>
        <a:lstStyle/>
        <a:p>
          <a:r>
            <a:rPr lang="en-US" sz="2000" b="1" noProof="0" dirty="0"/>
            <a:t>Key Actors of Green Finance Capacity Building</a:t>
          </a:r>
          <a:endParaRPr lang="en-US" sz="2000" noProof="0" dirty="0"/>
        </a:p>
      </dgm:t>
    </dgm:pt>
    <dgm:pt modelId="{C9E5196C-29AE-43B1-8D5E-5DDA67FB4DA0}" type="parTrans" cxnId="{08A50A64-96FD-4036-B20E-E9470DB123E5}">
      <dgm:prSet/>
      <dgm:spPr/>
      <dgm:t>
        <a:bodyPr/>
        <a:lstStyle/>
        <a:p>
          <a:endParaRPr lang="en-US" sz="1400" noProof="0" dirty="0"/>
        </a:p>
      </dgm:t>
    </dgm:pt>
    <dgm:pt modelId="{796EB2A2-1B40-4581-88D7-72FDFB0BA68F}" type="sibTrans" cxnId="{08A50A64-96FD-4036-B20E-E9470DB123E5}">
      <dgm:prSet/>
      <dgm:spPr/>
      <dgm:t>
        <a:bodyPr/>
        <a:lstStyle/>
        <a:p>
          <a:endParaRPr lang="en-US" sz="1400" noProof="0" dirty="0"/>
        </a:p>
      </dgm:t>
    </dgm:pt>
    <dgm:pt modelId="{DF238204-C1D0-4164-8842-E805E3D6B8CB}">
      <dgm:prSet phldrT="[Szöveg]" custT="1"/>
      <dgm:spPr/>
      <dgm:t>
        <a:bodyPr/>
        <a:lstStyle/>
        <a:p>
          <a:r>
            <a:rPr lang="en-US" sz="1400" b="1" noProof="0" dirty="0"/>
            <a:t>Central and Local Governments </a:t>
          </a:r>
        </a:p>
      </dgm:t>
    </dgm:pt>
    <dgm:pt modelId="{D4FF74DB-1771-4363-8FA7-FD721DF4345A}" type="parTrans" cxnId="{C020E762-2768-490D-8D46-0BBEB2A07135}">
      <dgm:prSet/>
      <dgm:spPr/>
      <dgm:t>
        <a:bodyPr/>
        <a:lstStyle/>
        <a:p>
          <a:endParaRPr lang="en-US" sz="1400" noProof="0" dirty="0"/>
        </a:p>
      </dgm:t>
    </dgm:pt>
    <dgm:pt modelId="{D7086BEC-89FF-45CB-8A68-3289BC6F8BEE}" type="sibTrans" cxnId="{C020E762-2768-490D-8D46-0BBEB2A07135}">
      <dgm:prSet/>
      <dgm:spPr/>
      <dgm:t>
        <a:bodyPr/>
        <a:lstStyle/>
        <a:p>
          <a:endParaRPr lang="en-US" sz="1400" noProof="0" dirty="0"/>
        </a:p>
      </dgm:t>
    </dgm:pt>
    <dgm:pt modelId="{47673CAA-2374-4668-893C-49C2F0F00640}">
      <dgm:prSet phldrT="[Szöveg]" custT="1"/>
      <dgm:spPr/>
      <dgm:t>
        <a:bodyPr/>
        <a:lstStyle/>
        <a:p>
          <a:r>
            <a:rPr lang="en-US" sz="1400" b="1" noProof="0" dirty="0"/>
            <a:t>Monetary and Supervisory </a:t>
          </a:r>
          <a:r>
            <a:rPr lang="hu-HU" sz="1400" b="1" noProof="0" dirty="0"/>
            <a:t>Policy-</a:t>
          </a:r>
          <a:r>
            <a:rPr lang="en-US" sz="1400" b="1" noProof="0" dirty="0"/>
            <a:t>makers</a:t>
          </a:r>
        </a:p>
      </dgm:t>
    </dgm:pt>
    <dgm:pt modelId="{53538FD4-C532-4010-800D-71314225712C}" type="parTrans" cxnId="{6A8BE599-CF3F-4888-AA26-D22AE618D8FF}">
      <dgm:prSet/>
      <dgm:spPr/>
      <dgm:t>
        <a:bodyPr/>
        <a:lstStyle/>
        <a:p>
          <a:endParaRPr lang="en-US" sz="1400" noProof="0" dirty="0"/>
        </a:p>
      </dgm:t>
    </dgm:pt>
    <dgm:pt modelId="{047A841C-D9A8-41A4-A81A-CDA5102F0D8F}" type="sibTrans" cxnId="{6A8BE599-CF3F-4888-AA26-D22AE618D8FF}">
      <dgm:prSet/>
      <dgm:spPr/>
      <dgm:t>
        <a:bodyPr/>
        <a:lstStyle/>
        <a:p>
          <a:endParaRPr lang="en-US" sz="1400" noProof="0" dirty="0"/>
        </a:p>
      </dgm:t>
    </dgm:pt>
    <dgm:pt modelId="{B4C52312-63D5-47CD-943D-3E2A943946E7}">
      <dgm:prSet phldrT="[Szöveg]" custT="1"/>
      <dgm:spPr/>
      <dgm:t>
        <a:bodyPr/>
        <a:lstStyle/>
        <a:p>
          <a:r>
            <a:rPr lang="en-US" sz="1400" b="1" noProof="0" dirty="0"/>
            <a:t>Financial Institutions</a:t>
          </a:r>
        </a:p>
      </dgm:t>
    </dgm:pt>
    <dgm:pt modelId="{1EFCC1EC-27E7-4C0E-BF5E-65FF4D8E0583}" type="parTrans" cxnId="{CFB29877-12A2-4604-ACE3-3EE1DAC69544}">
      <dgm:prSet/>
      <dgm:spPr/>
      <dgm:t>
        <a:bodyPr/>
        <a:lstStyle/>
        <a:p>
          <a:endParaRPr lang="en-US" sz="1400" noProof="0" dirty="0"/>
        </a:p>
      </dgm:t>
    </dgm:pt>
    <dgm:pt modelId="{2473F9C2-1512-4BD3-9619-511D710C2B73}" type="sibTrans" cxnId="{CFB29877-12A2-4604-ACE3-3EE1DAC69544}">
      <dgm:prSet/>
      <dgm:spPr/>
      <dgm:t>
        <a:bodyPr/>
        <a:lstStyle/>
        <a:p>
          <a:endParaRPr lang="en-US" sz="1400" noProof="0" dirty="0"/>
        </a:p>
      </dgm:t>
    </dgm:pt>
    <dgm:pt modelId="{462E38A9-7CE3-4B87-AFCB-C97EB9B65974}">
      <dgm:prSet phldrT="[Szöveg]" custT="1"/>
      <dgm:spPr/>
      <dgm:t>
        <a:bodyPr/>
        <a:lstStyle/>
        <a:p>
          <a:r>
            <a:rPr lang="en-US" sz="1400" b="1" noProof="0" dirty="0"/>
            <a:t>Real Economy</a:t>
          </a:r>
        </a:p>
      </dgm:t>
    </dgm:pt>
    <dgm:pt modelId="{A0ECEC9A-541B-43A1-B6FB-38AADAD82CF5}" type="parTrans" cxnId="{1059B31F-27BC-4EDE-BD17-493485E80173}">
      <dgm:prSet/>
      <dgm:spPr/>
      <dgm:t>
        <a:bodyPr/>
        <a:lstStyle/>
        <a:p>
          <a:endParaRPr lang="en-US" sz="1400" noProof="0" dirty="0"/>
        </a:p>
      </dgm:t>
    </dgm:pt>
    <dgm:pt modelId="{164BB4B9-A1A6-4C4F-933B-BAF12C5E748C}" type="sibTrans" cxnId="{1059B31F-27BC-4EDE-BD17-493485E80173}">
      <dgm:prSet/>
      <dgm:spPr/>
      <dgm:t>
        <a:bodyPr/>
        <a:lstStyle/>
        <a:p>
          <a:endParaRPr lang="en-US" sz="1400" noProof="0" dirty="0"/>
        </a:p>
      </dgm:t>
    </dgm:pt>
    <dgm:pt modelId="{2DFC46B0-24CA-4D64-B643-82C4A3F0147B}">
      <dgm:prSet phldrT="[Szöveg]" custT="1"/>
      <dgm:spPr/>
      <dgm:t>
        <a:bodyPr/>
        <a:lstStyle/>
        <a:p>
          <a:r>
            <a:rPr lang="en-US" sz="1400" b="1" noProof="0" dirty="0"/>
            <a:t>Training Centers and Research Hubs</a:t>
          </a:r>
        </a:p>
      </dgm:t>
    </dgm:pt>
    <dgm:pt modelId="{A51F53E5-1602-42D3-B4C0-6A5C7283BE47}" type="parTrans" cxnId="{4BE25020-9D59-432B-A492-E7193B30EFCA}">
      <dgm:prSet/>
      <dgm:spPr/>
      <dgm:t>
        <a:bodyPr/>
        <a:lstStyle/>
        <a:p>
          <a:endParaRPr lang="en-US" sz="1400" noProof="0" dirty="0"/>
        </a:p>
      </dgm:t>
    </dgm:pt>
    <dgm:pt modelId="{5F33210C-0AEF-4DA8-B775-FD9686C2393F}" type="sibTrans" cxnId="{4BE25020-9D59-432B-A492-E7193B30EFCA}">
      <dgm:prSet/>
      <dgm:spPr/>
      <dgm:t>
        <a:bodyPr/>
        <a:lstStyle/>
        <a:p>
          <a:endParaRPr lang="en-US" sz="1400" noProof="0" dirty="0"/>
        </a:p>
      </dgm:t>
    </dgm:pt>
    <dgm:pt modelId="{6202E5ED-12D9-4FF2-9479-A9976367CD83}" type="pres">
      <dgm:prSet presAssocID="{389C2262-B075-4ADB-9237-B979C28D40DD}" presName="Name0" presStyleCnt="0">
        <dgm:presLayoutVars>
          <dgm:chMax val="1"/>
          <dgm:dir/>
          <dgm:animLvl val="ctr"/>
          <dgm:resizeHandles val="exact"/>
        </dgm:presLayoutVars>
      </dgm:prSet>
      <dgm:spPr/>
    </dgm:pt>
    <dgm:pt modelId="{208705E9-EF74-4BC6-A270-E8660E646950}" type="pres">
      <dgm:prSet presAssocID="{9BE28E13-95E7-4E5A-BDA4-97886A0A2EDC}" presName="centerShape" presStyleLbl="node0" presStyleIdx="0" presStyleCnt="1" custScaleX="111765" custScaleY="113077"/>
      <dgm:spPr/>
    </dgm:pt>
    <dgm:pt modelId="{3A2BF5FB-9307-41D8-B9E8-FB6C41DEA826}" type="pres">
      <dgm:prSet presAssocID="{DF238204-C1D0-4164-8842-E805E3D6B8CB}" presName="node" presStyleLbl="node1" presStyleIdx="0" presStyleCnt="5">
        <dgm:presLayoutVars>
          <dgm:bulletEnabled val="1"/>
        </dgm:presLayoutVars>
      </dgm:prSet>
      <dgm:spPr/>
    </dgm:pt>
    <dgm:pt modelId="{E7885CA7-5E6D-47F3-9B17-72D523856F14}" type="pres">
      <dgm:prSet presAssocID="{DF238204-C1D0-4164-8842-E805E3D6B8CB}" presName="dummy" presStyleCnt="0"/>
      <dgm:spPr/>
    </dgm:pt>
    <dgm:pt modelId="{2BD249CF-D50E-494F-8105-F93E76F610EC}" type="pres">
      <dgm:prSet presAssocID="{D7086BEC-89FF-45CB-8A68-3289BC6F8BEE}" presName="sibTrans" presStyleLbl="sibTrans2D1" presStyleIdx="0" presStyleCnt="5"/>
      <dgm:spPr/>
    </dgm:pt>
    <dgm:pt modelId="{3B94F2B5-AC0A-437D-A862-8D835C382240}" type="pres">
      <dgm:prSet presAssocID="{47673CAA-2374-4668-893C-49C2F0F00640}" presName="node" presStyleLbl="node1" presStyleIdx="1" presStyleCnt="5">
        <dgm:presLayoutVars>
          <dgm:bulletEnabled val="1"/>
        </dgm:presLayoutVars>
      </dgm:prSet>
      <dgm:spPr/>
    </dgm:pt>
    <dgm:pt modelId="{9D1461E3-7382-46AC-8A2C-256360E6A13E}" type="pres">
      <dgm:prSet presAssocID="{47673CAA-2374-4668-893C-49C2F0F00640}" presName="dummy" presStyleCnt="0"/>
      <dgm:spPr/>
    </dgm:pt>
    <dgm:pt modelId="{283ACA7F-312B-43A9-98E9-0A3A2F673D30}" type="pres">
      <dgm:prSet presAssocID="{047A841C-D9A8-41A4-A81A-CDA5102F0D8F}" presName="sibTrans" presStyleLbl="sibTrans2D1" presStyleIdx="1" presStyleCnt="5"/>
      <dgm:spPr/>
    </dgm:pt>
    <dgm:pt modelId="{5C934AC8-7BB5-4784-BAAC-15AD58A321D9}" type="pres">
      <dgm:prSet presAssocID="{B4C52312-63D5-47CD-943D-3E2A943946E7}" presName="node" presStyleLbl="node1" presStyleIdx="2" presStyleCnt="5">
        <dgm:presLayoutVars>
          <dgm:bulletEnabled val="1"/>
        </dgm:presLayoutVars>
      </dgm:prSet>
      <dgm:spPr/>
    </dgm:pt>
    <dgm:pt modelId="{66F3B93B-C107-48E1-809C-018F0CEAD19B}" type="pres">
      <dgm:prSet presAssocID="{B4C52312-63D5-47CD-943D-3E2A943946E7}" presName="dummy" presStyleCnt="0"/>
      <dgm:spPr/>
    </dgm:pt>
    <dgm:pt modelId="{1CDEF2AC-C501-4C82-B2AD-3EB24ADE275C}" type="pres">
      <dgm:prSet presAssocID="{2473F9C2-1512-4BD3-9619-511D710C2B73}" presName="sibTrans" presStyleLbl="sibTrans2D1" presStyleIdx="2" presStyleCnt="5"/>
      <dgm:spPr/>
    </dgm:pt>
    <dgm:pt modelId="{549729D5-00D7-4127-A9D2-22B9EBC90A35}" type="pres">
      <dgm:prSet presAssocID="{462E38A9-7CE3-4B87-AFCB-C97EB9B65974}" presName="node" presStyleLbl="node1" presStyleIdx="3" presStyleCnt="5">
        <dgm:presLayoutVars>
          <dgm:bulletEnabled val="1"/>
        </dgm:presLayoutVars>
      </dgm:prSet>
      <dgm:spPr/>
    </dgm:pt>
    <dgm:pt modelId="{13FE101E-0909-4660-B6AF-E7C9B868BFE6}" type="pres">
      <dgm:prSet presAssocID="{462E38A9-7CE3-4B87-AFCB-C97EB9B65974}" presName="dummy" presStyleCnt="0"/>
      <dgm:spPr/>
    </dgm:pt>
    <dgm:pt modelId="{04A3D4E7-7ECC-4F74-B2EF-DE79BB22AB82}" type="pres">
      <dgm:prSet presAssocID="{164BB4B9-A1A6-4C4F-933B-BAF12C5E748C}" presName="sibTrans" presStyleLbl="sibTrans2D1" presStyleIdx="3" presStyleCnt="5"/>
      <dgm:spPr/>
    </dgm:pt>
    <dgm:pt modelId="{81D3BDF6-1A82-428C-BABF-E446F036BC4C}" type="pres">
      <dgm:prSet presAssocID="{2DFC46B0-24CA-4D64-B643-82C4A3F0147B}" presName="node" presStyleLbl="node1" presStyleIdx="4" presStyleCnt="5">
        <dgm:presLayoutVars>
          <dgm:bulletEnabled val="1"/>
        </dgm:presLayoutVars>
      </dgm:prSet>
      <dgm:spPr/>
    </dgm:pt>
    <dgm:pt modelId="{A8E3702E-612C-4ACE-900C-169CD6E7F709}" type="pres">
      <dgm:prSet presAssocID="{2DFC46B0-24CA-4D64-B643-82C4A3F0147B}" presName="dummy" presStyleCnt="0"/>
      <dgm:spPr/>
    </dgm:pt>
    <dgm:pt modelId="{4C3E6F75-752E-4701-83E7-3B4EE0032E7A}" type="pres">
      <dgm:prSet presAssocID="{5F33210C-0AEF-4DA8-B775-FD9686C2393F}" presName="sibTrans" presStyleLbl="sibTrans2D1" presStyleIdx="4" presStyleCnt="5"/>
      <dgm:spPr/>
    </dgm:pt>
  </dgm:ptLst>
  <dgm:cxnLst>
    <dgm:cxn modelId="{E26B9405-9A5B-4288-98A2-ED6A06B03DFB}" type="presOf" srcId="{047A841C-D9A8-41A4-A81A-CDA5102F0D8F}" destId="{283ACA7F-312B-43A9-98E9-0A3A2F673D30}" srcOrd="0" destOrd="0" presId="urn:microsoft.com/office/officeart/2005/8/layout/radial6"/>
    <dgm:cxn modelId="{B7640411-25EE-4F34-920E-76252A9E2207}" type="presOf" srcId="{B4C52312-63D5-47CD-943D-3E2A943946E7}" destId="{5C934AC8-7BB5-4784-BAAC-15AD58A321D9}" srcOrd="0" destOrd="0" presId="urn:microsoft.com/office/officeart/2005/8/layout/radial6"/>
    <dgm:cxn modelId="{E3268E15-5788-4411-9F60-4AF0A0C20E7F}" type="presOf" srcId="{2DFC46B0-24CA-4D64-B643-82C4A3F0147B}" destId="{81D3BDF6-1A82-428C-BABF-E446F036BC4C}" srcOrd="0" destOrd="0" presId="urn:microsoft.com/office/officeart/2005/8/layout/radial6"/>
    <dgm:cxn modelId="{1059B31F-27BC-4EDE-BD17-493485E80173}" srcId="{9BE28E13-95E7-4E5A-BDA4-97886A0A2EDC}" destId="{462E38A9-7CE3-4B87-AFCB-C97EB9B65974}" srcOrd="3" destOrd="0" parTransId="{A0ECEC9A-541B-43A1-B6FB-38AADAD82CF5}" sibTransId="{164BB4B9-A1A6-4C4F-933B-BAF12C5E748C}"/>
    <dgm:cxn modelId="{4BE25020-9D59-432B-A492-E7193B30EFCA}" srcId="{9BE28E13-95E7-4E5A-BDA4-97886A0A2EDC}" destId="{2DFC46B0-24CA-4D64-B643-82C4A3F0147B}" srcOrd="4" destOrd="0" parTransId="{A51F53E5-1602-42D3-B4C0-6A5C7283BE47}" sibTransId="{5F33210C-0AEF-4DA8-B775-FD9686C2393F}"/>
    <dgm:cxn modelId="{0244BF23-C69B-44A4-8151-1FB113434691}" type="presOf" srcId="{47673CAA-2374-4668-893C-49C2F0F00640}" destId="{3B94F2B5-AC0A-437D-A862-8D835C382240}" srcOrd="0" destOrd="0" presId="urn:microsoft.com/office/officeart/2005/8/layout/radial6"/>
    <dgm:cxn modelId="{F9120A3C-F5FF-4CAF-8A91-D4426C41F735}" type="presOf" srcId="{DF238204-C1D0-4164-8842-E805E3D6B8CB}" destId="{3A2BF5FB-9307-41D8-B9E8-FB6C41DEA826}" srcOrd="0" destOrd="0" presId="urn:microsoft.com/office/officeart/2005/8/layout/radial6"/>
    <dgm:cxn modelId="{FF68853C-DA1B-4A02-A221-9759E81B1760}" type="presOf" srcId="{462E38A9-7CE3-4B87-AFCB-C97EB9B65974}" destId="{549729D5-00D7-4127-A9D2-22B9EBC90A35}" srcOrd="0" destOrd="0" presId="urn:microsoft.com/office/officeart/2005/8/layout/radial6"/>
    <dgm:cxn modelId="{C020E762-2768-490D-8D46-0BBEB2A07135}" srcId="{9BE28E13-95E7-4E5A-BDA4-97886A0A2EDC}" destId="{DF238204-C1D0-4164-8842-E805E3D6B8CB}" srcOrd="0" destOrd="0" parTransId="{D4FF74DB-1771-4363-8FA7-FD721DF4345A}" sibTransId="{D7086BEC-89FF-45CB-8A68-3289BC6F8BEE}"/>
    <dgm:cxn modelId="{08A50A64-96FD-4036-B20E-E9470DB123E5}" srcId="{389C2262-B075-4ADB-9237-B979C28D40DD}" destId="{9BE28E13-95E7-4E5A-BDA4-97886A0A2EDC}" srcOrd="0" destOrd="0" parTransId="{C9E5196C-29AE-43B1-8D5E-5DDA67FB4DA0}" sibTransId="{796EB2A2-1B40-4581-88D7-72FDFB0BA68F}"/>
    <dgm:cxn modelId="{EF92624C-A4F8-4F3F-BC8A-53A17168E256}" type="presOf" srcId="{389C2262-B075-4ADB-9237-B979C28D40DD}" destId="{6202E5ED-12D9-4FF2-9479-A9976367CD83}" srcOrd="0" destOrd="0" presId="urn:microsoft.com/office/officeart/2005/8/layout/radial6"/>
    <dgm:cxn modelId="{D9BBDC4E-70FA-4B07-9330-20C7F4DEF7F9}" type="presOf" srcId="{5F33210C-0AEF-4DA8-B775-FD9686C2393F}" destId="{4C3E6F75-752E-4701-83E7-3B4EE0032E7A}" srcOrd="0" destOrd="0" presId="urn:microsoft.com/office/officeart/2005/8/layout/radial6"/>
    <dgm:cxn modelId="{CFB29877-12A2-4604-ACE3-3EE1DAC69544}" srcId="{9BE28E13-95E7-4E5A-BDA4-97886A0A2EDC}" destId="{B4C52312-63D5-47CD-943D-3E2A943946E7}" srcOrd="2" destOrd="0" parTransId="{1EFCC1EC-27E7-4C0E-BF5E-65FF4D8E0583}" sibTransId="{2473F9C2-1512-4BD3-9619-511D710C2B73}"/>
    <dgm:cxn modelId="{A306E75A-334A-4212-A7FF-E441A8F70217}" type="presOf" srcId="{D7086BEC-89FF-45CB-8A68-3289BC6F8BEE}" destId="{2BD249CF-D50E-494F-8105-F93E76F610EC}" srcOrd="0" destOrd="0" presId="urn:microsoft.com/office/officeart/2005/8/layout/radial6"/>
    <dgm:cxn modelId="{A1B1A97B-56E5-4842-AE57-6679F48B10C3}" type="presOf" srcId="{9BE28E13-95E7-4E5A-BDA4-97886A0A2EDC}" destId="{208705E9-EF74-4BC6-A270-E8660E646950}" srcOrd="0" destOrd="0" presId="urn:microsoft.com/office/officeart/2005/8/layout/radial6"/>
    <dgm:cxn modelId="{6A8BE599-CF3F-4888-AA26-D22AE618D8FF}" srcId="{9BE28E13-95E7-4E5A-BDA4-97886A0A2EDC}" destId="{47673CAA-2374-4668-893C-49C2F0F00640}" srcOrd="1" destOrd="0" parTransId="{53538FD4-C532-4010-800D-71314225712C}" sibTransId="{047A841C-D9A8-41A4-A81A-CDA5102F0D8F}"/>
    <dgm:cxn modelId="{5AE6D3EC-4C57-42B1-BD9D-461AE8C1C622}" type="presOf" srcId="{2473F9C2-1512-4BD3-9619-511D710C2B73}" destId="{1CDEF2AC-C501-4C82-B2AD-3EB24ADE275C}" srcOrd="0" destOrd="0" presId="urn:microsoft.com/office/officeart/2005/8/layout/radial6"/>
    <dgm:cxn modelId="{D84983F5-3717-40A6-9B65-16330BAACADB}" type="presOf" srcId="{164BB4B9-A1A6-4C4F-933B-BAF12C5E748C}" destId="{04A3D4E7-7ECC-4F74-B2EF-DE79BB22AB82}" srcOrd="0" destOrd="0" presId="urn:microsoft.com/office/officeart/2005/8/layout/radial6"/>
    <dgm:cxn modelId="{959B2A91-0CB0-45EA-AE85-DAC6729B8833}" type="presParOf" srcId="{6202E5ED-12D9-4FF2-9479-A9976367CD83}" destId="{208705E9-EF74-4BC6-A270-E8660E646950}" srcOrd="0" destOrd="0" presId="urn:microsoft.com/office/officeart/2005/8/layout/radial6"/>
    <dgm:cxn modelId="{F77B9DBA-4E0C-4E85-9311-10652D120B2F}" type="presParOf" srcId="{6202E5ED-12D9-4FF2-9479-A9976367CD83}" destId="{3A2BF5FB-9307-41D8-B9E8-FB6C41DEA826}" srcOrd="1" destOrd="0" presId="urn:microsoft.com/office/officeart/2005/8/layout/radial6"/>
    <dgm:cxn modelId="{3E3792E9-1E2A-4DEB-AA10-B912F52B921D}" type="presParOf" srcId="{6202E5ED-12D9-4FF2-9479-A9976367CD83}" destId="{E7885CA7-5E6D-47F3-9B17-72D523856F14}" srcOrd="2" destOrd="0" presId="urn:microsoft.com/office/officeart/2005/8/layout/radial6"/>
    <dgm:cxn modelId="{F4082369-B6C1-420A-A56E-56EFB577BD40}" type="presParOf" srcId="{6202E5ED-12D9-4FF2-9479-A9976367CD83}" destId="{2BD249CF-D50E-494F-8105-F93E76F610EC}" srcOrd="3" destOrd="0" presId="urn:microsoft.com/office/officeart/2005/8/layout/radial6"/>
    <dgm:cxn modelId="{F2AD847B-A9C3-4534-8DD5-EC7B706FEB01}" type="presParOf" srcId="{6202E5ED-12D9-4FF2-9479-A9976367CD83}" destId="{3B94F2B5-AC0A-437D-A862-8D835C382240}" srcOrd="4" destOrd="0" presId="urn:microsoft.com/office/officeart/2005/8/layout/radial6"/>
    <dgm:cxn modelId="{CEB39212-EBFC-4BAB-B1CA-8126DB930129}" type="presParOf" srcId="{6202E5ED-12D9-4FF2-9479-A9976367CD83}" destId="{9D1461E3-7382-46AC-8A2C-256360E6A13E}" srcOrd="5" destOrd="0" presId="urn:microsoft.com/office/officeart/2005/8/layout/radial6"/>
    <dgm:cxn modelId="{C7D205A6-9086-4992-B7DF-A72068D6846F}" type="presParOf" srcId="{6202E5ED-12D9-4FF2-9479-A9976367CD83}" destId="{283ACA7F-312B-43A9-98E9-0A3A2F673D30}" srcOrd="6" destOrd="0" presId="urn:microsoft.com/office/officeart/2005/8/layout/radial6"/>
    <dgm:cxn modelId="{FD087DA8-E339-46E3-AD24-01901B5B9F64}" type="presParOf" srcId="{6202E5ED-12D9-4FF2-9479-A9976367CD83}" destId="{5C934AC8-7BB5-4784-BAAC-15AD58A321D9}" srcOrd="7" destOrd="0" presId="urn:microsoft.com/office/officeart/2005/8/layout/radial6"/>
    <dgm:cxn modelId="{5848CFC5-6FD1-414C-A6F1-7E4728B1A9BF}" type="presParOf" srcId="{6202E5ED-12D9-4FF2-9479-A9976367CD83}" destId="{66F3B93B-C107-48E1-809C-018F0CEAD19B}" srcOrd="8" destOrd="0" presId="urn:microsoft.com/office/officeart/2005/8/layout/radial6"/>
    <dgm:cxn modelId="{0368AEE2-B0C7-4024-914A-6621C8514D2A}" type="presParOf" srcId="{6202E5ED-12D9-4FF2-9479-A9976367CD83}" destId="{1CDEF2AC-C501-4C82-B2AD-3EB24ADE275C}" srcOrd="9" destOrd="0" presId="urn:microsoft.com/office/officeart/2005/8/layout/radial6"/>
    <dgm:cxn modelId="{95BEBC11-2DF5-4C4D-8A32-FFE252F35BBF}" type="presParOf" srcId="{6202E5ED-12D9-4FF2-9479-A9976367CD83}" destId="{549729D5-00D7-4127-A9D2-22B9EBC90A35}" srcOrd="10" destOrd="0" presId="urn:microsoft.com/office/officeart/2005/8/layout/radial6"/>
    <dgm:cxn modelId="{36E1F887-0210-481F-8279-CF6AE9A00AFF}" type="presParOf" srcId="{6202E5ED-12D9-4FF2-9479-A9976367CD83}" destId="{13FE101E-0909-4660-B6AF-E7C9B868BFE6}" srcOrd="11" destOrd="0" presId="urn:microsoft.com/office/officeart/2005/8/layout/radial6"/>
    <dgm:cxn modelId="{4D8443AF-4499-46CB-8D4C-3297A13BBAF7}" type="presParOf" srcId="{6202E5ED-12D9-4FF2-9479-A9976367CD83}" destId="{04A3D4E7-7ECC-4F74-B2EF-DE79BB22AB82}" srcOrd="12" destOrd="0" presId="urn:microsoft.com/office/officeart/2005/8/layout/radial6"/>
    <dgm:cxn modelId="{363364E5-BB86-41A9-AB0F-DF05896F0268}" type="presParOf" srcId="{6202E5ED-12D9-4FF2-9479-A9976367CD83}" destId="{81D3BDF6-1A82-428C-BABF-E446F036BC4C}" srcOrd="13" destOrd="0" presId="urn:microsoft.com/office/officeart/2005/8/layout/radial6"/>
    <dgm:cxn modelId="{3F058622-0E96-477F-8F2D-F9576A0464F1}" type="presParOf" srcId="{6202E5ED-12D9-4FF2-9479-A9976367CD83}" destId="{A8E3702E-612C-4ACE-900C-169CD6E7F709}" srcOrd="14" destOrd="0" presId="urn:microsoft.com/office/officeart/2005/8/layout/radial6"/>
    <dgm:cxn modelId="{7A01CFA6-AF73-4F74-8359-2D5CBF5CF4C5}" type="presParOf" srcId="{6202E5ED-12D9-4FF2-9479-A9976367CD83}" destId="{4C3E6F75-752E-4701-83E7-3B4EE0032E7A}" srcOrd="15" destOrd="0" presId="urn:microsoft.com/office/officeart/2005/8/layout/radial6"/>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3E6F75-752E-4701-83E7-3B4EE0032E7A}">
      <dsp:nvSpPr>
        <dsp:cNvPr id="0" name=""/>
        <dsp:cNvSpPr/>
      </dsp:nvSpPr>
      <dsp:spPr>
        <a:xfrm>
          <a:off x="1813069" y="549394"/>
          <a:ext cx="3660486" cy="3660486"/>
        </a:xfrm>
        <a:prstGeom prst="blockArc">
          <a:avLst>
            <a:gd name="adj1" fmla="val 11880000"/>
            <a:gd name="adj2" fmla="val 16200000"/>
            <a:gd name="adj3" fmla="val 4644"/>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A3D4E7-7ECC-4F74-B2EF-DE79BB22AB82}">
      <dsp:nvSpPr>
        <dsp:cNvPr id="0" name=""/>
        <dsp:cNvSpPr/>
      </dsp:nvSpPr>
      <dsp:spPr>
        <a:xfrm>
          <a:off x="1813069" y="549394"/>
          <a:ext cx="3660486" cy="3660486"/>
        </a:xfrm>
        <a:prstGeom prst="blockArc">
          <a:avLst>
            <a:gd name="adj1" fmla="val 7560000"/>
            <a:gd name="adj2" fmla="val 11880000"/>
            <a:gd name="adj3" fmla="val 4644"/>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CDEF2AC-C501-4C82-B2AD-3EB24ADE275C}">
      <dsp:nvSpPr>
        <dsp:cNvPr id="0" name=""/>
        <dsp:cNvSpPr/>
      </dsp:nvSpPr>
      <dsp:spPr>
        <a:xfrm>
          <a:off x="1813069" y="549394"/>
          <a:ext cx="3660486" cy="3660486"/>
        </a:xfrm>
        <a:prstGeom prst="blockArc">
          <a:avLst>
            <a:gd name="adj1" fmla="val 3240000"/>
            <a:gd name="adj2" fmla="val 7560000"/>
            <a:gd name="adj3" fmla="val 4644"/>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283ACA7F-312B-43A9-98E9-0A3A2F673D30}">
      <dsp:nvSpPr>
        <dsp:cNvPr id="0" name=""/>
        <dsp:cNvSpPr/>
      </dsp:nvSpPr>
      <dsp:spPr>
        <a:xfrm>
          <a:off x="1813069" y="549394"/>
          <a:ext cx="3660486" cy="3660486"/>
        </a:xfrm>
        <a:prstGeom prst="blockArc">
          <a:avLst>
            <a:gd name="adj1" fmla="val 20520000"/>
            <a:gd name="adj2" fmla="val 3240000"/>
            <a:gd name="adj3" fmla="val 4644"/>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2BD249CF-D50E-494F-8105-F93E76F610EC}">
      <dsp:nvSpPr>
        <dsp:cNvPr id="0" name=""/>
        <dsp:cNvSpPr/>
      </dsp:nvSpPr>
      <dsp:spPr>
        <a:xfrm>
          <a:off x="1813069" y="549394"/>
          <a:ext cx="3660486" cy="3660486"/>
        </a:xfrm>
        <a:prstGeom prst="blockArc">
          <a:avLst>
            <a:gd name="adj1" fmla="val 16200000"/>
            <a:gd name="adj2" fmla="val 20520000"/>
            <a:gd name="adj3" fmla="val 4644"/>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208705E9-EF74-4BC6-A270-E8660E646950}">
      <dsp:nvSpPr>
        <dsp:cNvPr id="0" name=""/>
        <dsp:cNvSpPr/>
      </dsp:nvSpPr>
      <dsp:spPr>
        <a:xfrm>
          <a:off x="2700879" y="1426141"/>
          <a:ext cx="1884866" cy="1906992"/>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hu-HU" sz="2000" b="1" kern="1200" dirty="0"/>
            <a:t>A zöld pénzügyi kapacitásépítés kulcsszereplői</a:t>
          </a:r>
          <a:endParaRPr lang="hu-HU" sz="2000" kern="1200" dirty="0"/>
        </a:p>
      </dsp:txBody>
      <dsp:txXfrm>
        <a:off x="2976911" y="1705414"/>
        <a:ext cx="1332802" cy="1348446"/>
      </dsp:txXfrm>
    </dsp:sp>
    <dsp:sp modelId="{3A2BF5FB-9307-41D8-B9E8-FB6C41DEA826}">
      <dsp:nvSpPr>
        <dsp:cNvPr id="0" name=""/>
        <dsp:cNvSpPr/>
      </dsp:nvSpPr>
      <dsp:spPr>
        <a:xfrm>
          <a:off x="3053053" y="1634"/>
          <a:ext cx="1180518" cy="1180518"/>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hu-HU" sz="1400" b="1" kern="1200" dirty="0"/>
            <a:t>Központi és helyi kormányzat </a:t>
          </a:r>
        </a:p>
      </dsp:txBody>
      <dsp:txXfrm>
        <a:off x="3225936" y="174517"/>
        <a:ext cx="834752" cy="834752"/>
      </dsp:txXfrm>
    </dsp:sp>
    <dsp:sp modelId="{3B94F2B5-AC0A-437D-A862-8D835C382240}">
      <dsp:nvSpPr>
        <dsp:cNvPr id="0" name=""/>
        <dsp:cNvSpPr/>
      </dsp:nvSpPr>
      <dsp:spPr>
        <a:xfrm>
          <a:off x="4753299" y="1236935"/>
          <a:ext cx="1180518" cy="1180518"/>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hu-HU" sz="1400" b="1" kern="1200" dirty="0"/>
            <a:t>Monetáris és felügyeleti döntéshozók</a:t>
          </a:r>
        </a:p>
      </dsp:txBody>
      <dsp:txXfrm>
        <a:off x="4926182" y="1409818"/>
        <a:ext cx="834752" cy="834752"/>
      </dsp:txXfrm>
    </dsp:sp>
    <dsp:sp modelId="{5C934AC8-7BB5-4784-BAAC-15AD58A321D9}">
      <dsp:nvSpPr>
        <dsp:cNvPr id="0" name=""/>
        <dsp:cNvSpPr/>
      </dsp:nvSpPr>
      <dsp:spPr>
        <a:xfrm>
          <a:off x="4103863" y="3235694"/>
          <a:ext cx="1180518" cy="1180518"/>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hu-HU" sz="1400" b="1" kern="1200" dirty="0"/>
            <a:t>Pénzügyi intézmények</a:t>
          </a:r>
        </a:p>
      </dsp:txBody>
      <dsp:txXfrm>
        <a:off x="4276746" y="3408577"/>
        <a:ext cx="834752" cy="834752"/>
      </dsp:txXfrm>
    </dsp:sp>
    <dsp:sp modelId="{549729D5-00D7-4127-A9D2-22B9EBC90A35}">
      <dsp:nvSpPr>
        <dsp:cNvPr id="0" name=""/>
        <dsp:cNvSpPr/>
      </dsp:nvSpPr>
      <dsp:spPr>
        <a:xfrm>
          <a:off x="2002243" y="3235694"/>
          <a:ext cx="1180518" cy="1180518"/>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hu-HU" sz="1400" b="1" kern="1200" dirty="0"/>
            <a:t>Reálszféra</a:t>
          </a:r>
        </a:p>
      </dsp:txBody>
      <dsp:txXfrm>
        <a:off x="2175126" y="3408577"/>
        <a:ext cx="834752" cy="834752"/>
      </dsp:txXfrm>
    </dsp:sp>
    <dsp:sp modelId="{81D3BDF6-1A82-428C-BABF-E446F036BC4C}">
      <dsp:nvSpPr>
        <dsp:cNvPr id="0" name=""/>
        <dsp:cNvSpPr/>
      </dsp:nvSpPr>
      <dsp:spPr>
        <a:xfrm>
          <a:off x="1352807" y="1236935"/>
          <a:ext cx="1180518" cy="1180518"/>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hu-HU" sz="1400" b="1" kern="1200" dirty="0"/>
            <a:t>Képzési központok és kutató-műhelyek</a:t>
          </a:r>
        </a:p>
      </dsp:txBody>
      <dsp:txXfrm>
        <a:off x="1525690" y="1409818"/>
        <a:ext cx="834752" cy="83475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C3E6F75-752E-4701-83E7-3B4EE0032E7A}">
      <dsp:nvSpPr>
        <dsp:cNvPr id="0" name=""/>
        <dsp:cNvSpPr/>
      </dsp:nvSpPr>
      <dsp:spPr>
        <a:xfrm>
          <a:off x="974752" y="536879"/>
          <a:ext cx="3584520" cy="3584520"/>
        </a:xfrm>
        <a:prstGeom prst="blockArc">
          <a:avLst>
            <a:gd name="adj1" fmla="val 11880000"/>
            <a:gd name="adj2" fmla="val 16200000"/>
            <a:gd name="adj3" fmla="val 4635"/>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A3D4E7-7ECC-4F74-B2EF-DE79BB22AB82}">
      <dsp:nvSpPr>
        <dsp:cNvPr id="0" name=""/>
        <dsp:cNvSpPr/>
      </dsp:nvSpPr>
      <dsp:spPr>
        <a:xfrm>
          <a:off x="974752" y="536879"/>
          <a:ext cx="3584520" cy="3584520"/>
        </a:xfrm>
        <a:prstGeom prst="blockArc">
          <a:avLst>
            <a:gd name="adj1" fmla="val 7560000"/>
            <a:gd name="adj2" fmla="val 11880000"/>
            <a:gd name="adj3" fmla="val 4635"/>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CDEF2AC-C501-4C82-B2AD-3EB24ADE275C}">
      <dsp:nvSpPr>
        <dsp:cNvPr id="0" name=""/>
        <dsp:cNvSpPr/>
      </dsp:nvSpPr>
      <dsp:spPr>
        <a:xfrm>
          <a:off x="974752" y="536879"/>
          <a:ext cx="3584520" cy="3584520"/>
        </a:xfrm>
        <a:prstGeom prst="blockArc">
          <a:avLst>
            <a:gd name="adj1" fmla="val 3240000"/>
            <a:gd name="adj2" fmla="val 7560000"/>
            <a:gd name="adj3" fmla="val 4635"/>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283ACA7F-312B-43A9-98E9-0A3A2F673D30}">
      <dsp:nvSpPr>
        <dsp:cNvPr id="0" name=""/>
        <dsp:cNvSpPr/>
      </dsp:nvSpPr>
      <dsp:spPr>
        <a:xfrm>
          <a:off x="974752" y="536879"/>
          <a:ext cx="3584520" cy="3584520"/>
        </a:xfrm>
        <a:prstGeom prst="blockArc">
          <a:avLst>
            <a:gd name="adj1" fmla="val 20520000"/>
            <a:gd name="adj2" fmla="val 3240000"/>
            <a:gd name="adj3" fmla="val 4635"/>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2BD249CF-D50E-494F-8105-F93E76F610EC}">
      <dsp:nvSpPr>
        <dsp:cNvPr id="0" name=""/>
        <dsp:cNvSpPr/>
      </dsp:nvSpPr>
      <dsp:spPr>
        <a:xfrm>
          <a:off x="974752" y="536879"/>
          <a:ext cx="3584520" cy="3584520"/>
        </a:xfrm>
        <a:prstGeom prst="blockArc">
          <a:avLst>
            <a:gd name="adj1" fmla="val 16200000"/>
            <a:gd name="adj2" fmla="val 20520000"/>
            <a:gd name="adj3" fmla="val 4635"/>
          </a:avLst>
        </a:prstGeom>
        <a:gradFill rotWithShape="0">
          <a:gsLst>
            <a:gs pos="0">
              <a:schemeClr val="accent6">
                <a:tint val="60000"/>
                <a:hueOff val="0"/>
                <a:satOff val="0"/>
                <a:lumOff val="0"/>
                <a:alphaOff val="0"/>
                <a:satMod val="103000"/>
                <a:lumMod val="102000"/>
                <a:tint val="94000"/>
              </a:schemeClr>
            </a:gs>
            <a:gs pos="50000">
              <a:schemeClr val="accent6">
                <a:tint val="60000"/>
                <a:hueOff val="0"/>
                <a:satOff val="0"/>
                <a:lumOff val="0"/>
                <a:alphaOff val="0"/>
                <a:satMod val="110000"/>
                <a:lumMod val="100000"/>
                <a:shade val="100000"/>
              </a:schemeClr>
            </a:gs>
            <a:gs pos="100000">
              <a:schemeClr val="accent6">
                <a:tint val="60000"/>
                <a:hueOff val="0"/>
                <a:satOff val="0"/>
                <a:lumOff val="0"/>
                <a:alphaOff val="0"/>
                <a:lumMod val="99000"/>
                <a:satMod val="120000"/>
                <a:shade val="78000"/>
              </a:schemeClr>
            </a:gs>
          </a:gsLst>
          <a:lin ang="5400000" scaled="0"/>
        </a:gradFill>
        <a:ln>
          <a:noFill/>
        </a:ln>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208705E9-EF74-4BC6-A270-E8660E646950}">
      <dsp:nvSpPr>
        <dsp:cNvPr id="0" name=""/>
        <dsp:cNvSpPr/>
      </dsp:nvSpPr>
      <dsp:spPr>
        <a:xfrm>
          <a:off x="1845891" y="1397205"/>
          <a:ext cx="1842242" cy="1863868"/>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n-US" sz="2000" b="1" kern="1200" noProof="0" dirty="0"/>
            <a:t>Key Actors of Green Finance Capacity Building</a:t>
          </a:r>
          <a:endParaRPr lang="en-US" sz="2000" kern="1200" noProof="0" dirty="0"/>
        </a:p>
      </dsp:txBody>
      <dsp:txXfrm>
        <a:off x="2115681" y="1670162"/>
        <a:ext cx="1302662" cy="1317954"/>
      </dsp:txXfrm>
    </dsp:sp>
    <dsp:sp modelId="{3A2BF5FB-9307-41D8-B9E8-FB6C41DEA826}">
      <dsp:nvSpPr>
        <dsp:cNvPr id="0" name=""/>
        <dsp:cNvSpPr/>
      </dsp:nvSpPr>
      <dsp:spPr>
        <a:xfrm>
          <a:off x="2190101" y="1505"/>
          <a:ext cx="1153822" cy="1153822"/>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en-US" sz="1400" b="1" kern="1200" noProof="0" dirty="0"/>
            <a:t>Central and Local Governments </a:t>
          </a:r>
        </a:p>
      </dsp:txBody>
      <dsp:txXfrm>
        <a:off x="2359074" y="170478"/>
        <a:ext cx="815876" cy="815876"/>
      </dsp:txXfrm>
    </dsp:sp>
    <dsp:sp modelId="{3B94F2B5-AC0A-437D-A862-8D835C382240}">
      <dsp:nvSpPr>
        <dsp:cNvPr id="0" name=""/>
        <dsp:cNvSpPr/>
      </dsp:nvSpPr>
      <dsp:spPr>
        <a:xfrm>
          <a:off x="3855137" y="1211225"/>
          <a:ext cx="1153822" cy="1153822"/>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en-US" sz="1400" b="1" kern="1200" noProof="0" dirty="0"/>
            <a:t>Monetary and Supervisory </a:t>
          </a:r>
          <a:r>
            <a:rPr lang="hu-HU" sz="1400" b="1" kern="1200" noProof="0" dirty="0"/>
            <a:t>Policy-</a:t>
          </a:r>
          <a:r>
            <a:rPr lang="en-US" sz="1400" b="1" kern="1200" noProof="0" dirty="0"/>
            <a:t>makers</a:t>
          </a:r>
        </a:p>
      </dsp:txBody>
      <dsp:txXfrm>
        <a:off x="4024110" y="1380198"/>
        <a:ext cx="815876" cy="815876"/>
      </dsp:txXfrm>
    </dsp:sp>
    <dsp:sp modelId="{5C934AC8-7BB5-4784-BAAC-15AD58A321D9}">
      <dsp:nvSpPr>
        <dsp:cNvPr id="0" name=""/>
        <dsp:cNvSpPr/>
      </dsp:nvSpPr>
      <dsp:spPr>
        <a:xfrm>
          <a:off x="3219150" y="3168593"/>
          <a:ext cx="1153822" cy="1153822"/>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en-US" sz="1400" b="1" kern="1200" noProof="0" dirty="0"/>
            <a:t>Financial Institutions</a:t>
          </a:r>
        </a:p>
      </dsp:txBody>
      <dsp:txXfrm>
        <a:off x="3388123" y="3337566"/>
        <a:ext cx="815876" cy="815876"/>
      </dsp:txXfrm>
    </dsp:sp>
    <dsp:sp modelId="{549729D5-00D7-4127-A9D2-22B9EBC90A35}">
      <dsp:nvSpPr>
        <dsp:cNvPr id="0" name=""/>
        <dsp:cNvSpPr/>
      </dsp:nvSpPr>
      <dsp:spPr>
        <a:xfrm>
          <a:off x="1161052" y="3168593"/>
          <a:ext cx="1153822" cy="1153822"/>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en-US" sz="1400" b="1" kern="1200" noProof="0" dirty="0"/>
            <a:t>Real Economy</a:t>
          </a:r>
        </a:p>
      </dsp:txBody>
      <dsp:txXfrm>
        <a:off x="1330025" y="3337566"/>
        <a:ext cx="815876" cy="815876"/>
      </dsp:txXfrm>
    </dsp:sp>
    <dsp:sp modelId="{81D3BDF6-1A82-428C-BABF-E446F036BC4C}">
      <dsp:nvSpPr>
        <dsp:cNvPr id="0" name=""/>
        <dsp:cNvSpPr/>
      </dsp:nvSpPr>
      <dsp:spPr>
        <a:xfrm>
          <a:off x="525064" y="1211225"/>
          <a:ext cx="1153822" cy="1153822"/>
        </a:xfrm>
        <a:prstGeom prst="ellipse">
          <a:avLst/>
        </a:prstGeom>
        <a:gradFill rotWithShape="0">
          <a:gsLst>
            <a:gs pos="0">
              <a:schemeClr val="accent6">
                <a:hueOff val="0"/>
                <a:satOff val="0"/>
                <a:lumOff val="0"/>
                <a:alphaOff val="0"/>
                <a:satMod val="103000"/>
                <a:lumMod val="102000"/>
                <a:tint val="94000"/>
              </a:schemeClr>
            </a:gs>
            <a:gs pos="50000">
              <a:schemeClr val="accent6">
                <a:hueOff val="0"/>
                <a:satOff val="0"/>
                <a:lumOff val="0"/>
                <a:alphaOff val="0"/>
                <a:satMod val="110000"/>
                <a:lumMod val="100000"/>
                <a:shade val="100000"/>
              </a:schemeClr>
            </a:gs>
            <a:gs pos="100000">
              <a:schemeClr val="accent6">
                <a:hueOff val="0"/>
                <a:satOff val="0"/>
                <a:lumOff val="0"/>
                <a:alphaOff val="0"/>
                <a:lumMod val="99000"/>
                <a:satMod val="120000"/>
                <a:shade val="78000"/>
              </a:schemeClr>
            </a:gs>
          </a:gsLst>
          <a:lin ang="5400000" scaled="0"/>
        </a:gradFill>
        <a:ln>
          <a:noFill/>
        </a:ln>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en-US" sz="1400" b="1" kern="1200" noProof="0" dirty="0"/>
            <a:t>Training Centers and Research Hubs</a:t>
          </a:r>
        </a:p>
      </dsp:txBody>
      <dsp:txXfrm>
        <a:off x="694037" y="1380198"/>
        <a:ext cx="815876" cy="815876"/>
      </dsp:txXfrm>
    </dsp:sp>
  </dsp:spTree>
</dsp:drawing>
</file>

<file path=xl/diagrams/layout1.xml><?xml version="1.0" encoding="utf-8"?>
<dgm:layoutDef xmlns:dgm="http://schemas.openxmlformats.org/drawingml/2006/diagram" xmlns:a="http://schemas.openxmlformats.org/drawingml/2006/main" uniqueId="urn:microsoft.com/office/officeart/2005/8/layout/radial6">
  <dgm:title val=""/>
  <dgm:desc val=""/>
  <dgm:catLst>
    <dgm:cat type="cycle" pri="9000"/>
    <dgm:cat type="relationship" pri="21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Name0">
    <dgm:varLst>
      <dgm:chMax val="1"/>
      <dgm:dir/>
      <dgm:animLvl val="ctr"/>
      <dgm:resizeHandles val="exact"/>
    </dgm:varLst>
    <dgm:choose name="Name1">
      <dgm:if name="Name2" func="var" arg="dir" op="equ" val="norm">
        <dgm:choose name="Name3">
          <dgm:if name="Name4" axis="ch ch" ptType="node node" st="1 1" cnt="1 0" func="cnt" op="lte" val="1">
            <dgm:alg type="cycle">
              <dgm:param type="stAng" val="90"/>
              <dgm:param type="spanAng" val="360"/>
              <dgm:param type="ctrShpMap" val="fNode"/>
            </dgm:alg>
          </dgm:if>
          <dgm:else name="Name5">
            <dgm:alg type="cycle">
              <dgm:param type="stAng" val="0"/>
              <dgm:param type="spanAng" val="360"/>
              <dgm:param type="ctrShpMap" val="fNode"/>
            </dgm:alg>
          </dgm:else>
        </dgm:choose>
      </dgm:if>
      <dgm:else name="Name6">
        <dgm:choose name="Name7">
          <dgm:if name="Name8" axis="ch ch" ptType="node node" st="1 1" cnt="1 0" func="cnt" op="lte" val="1">
            <dgm:alg type="cycle">
              <dgm:param type="stAng" val="-90"/>
              <dgm:param type="spanAng" val="360"/>
              <dgm:param type="ctrShpMap" val="fNode"/>
            </dgm:alg>
          </dgm:if>
          <dgm:else name="Name9">
            <dgm:alg type="cycle">
              <dgm:param type="stAng" val="0"/>
              <dgm:param type="spanAng" val="-360"/>
              <dgm:param type="ctrShpMap" val="fNode"/>
            </dgm:alg>
          </dgm:else>
        </dgm:choose>
      </dgm:else>
    </dgm:choose>
    <dgm:shape xmlns:r="http://schemas.openxmlformats.org/officeDocument/2006/relationships" r:blip="">
      <dgm:adjLst/>
    </dgm:shape>
    <dgm:presOf/>
    <dgm:choose name="Name10">
      <dgm:if name="Name11" func="var" arg="dir" op="equ" val="norm">
        <dgm:choose name="Name12">
          <dgm:if name="Name13"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des" forName="oneNode" refType="primFontSz" refFor="ch" refForName="centerShape" op="lte" fact="0.95"/>
              <dgm:constr type="diam" for="ch" forName="singleconn" refType="diam" op="equ" fact="-1"/>
              <dgm:constr type="h" for="ch" forName="singleconn" refType="w" refFor="ch" refForName="oneComp" fact="0.24"/>
              <dgm:constr type="w" for="ch" forName="dummya" refType="w" refFor="ch" refForName="oneComp" op="equ"/>
              <dgm:constr type="w" for="ch" forName="dummyb" refType="w" refFor="ch" refForName="oneComp" op="equ"/>
              <dgm:constr type="w" for="ch" forName="dummyc" refType="w" refFor="ch" refForName="oneComp" op="equ"/>
            </dgm:constrLst>
          </dgm:if>
          <dgm:else name="Name14">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forName="sibTrans" refType="diam" op="equ"/>
              <dgm:constr type="h" for="ch" forName="sibTrans" refType="w" refFor="ch" refForName="node" fact="0.24"/>
              <dgm:constr type="w" for="ch" forName="dummy" val="1"/>
            </dgm:constrLst>
          </dgm:else>
        </dgm:choose>
      </dgm:if>
      <dgm:else name="Name15">
        <dgm:choose name="Name16">
          <dgm:if name="Name17"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ch" forName="oneNode" refType="primFontSz" refFor="ch" refForName="centerShape" op="lte" fact="0.95"/>
              <dgm:constr type="diam" for="ch" forName="singleconn" refType="diam"/>
              <dgm:constr type="h" for="ch" forName="singleconn" refType="w" refFor="ch" refForName="oneComp" fact="0.24"/>
              <dgm:constr type="diam" for="ch" refType="diam" op="equ"/>
              <dgm:constr type="w" for="ch" forName="dummya" refType="w" refFor="ch" refForName="oneComp" op="equ"/>
              <dgm:constr type="w" for="ch" forName="dummyb" refType="w" refFor="ch" refForName="oneComp" op="equ"/>
              <dgm:constr type="w" for="ch" forName="dummyc" refType="w" refFor="ch" refForName="oneComp" op="equ"/>
            </dgm:constrLst>
          </dgm:if>
          <dgm:else name="Name18">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ptType="sibTrans" refType="diam" fact="-1"/>
              <dgm:constr type="h" for="ch" forName="sibTrans" refType="w" refFor="ch" refForName="node" fact="0.24"/>
              <dgm:constr type="diam" for="ch" refType="diam" op="equ" fact="-1"/>
              <dgm:constr type="w" for="ch" forName="dummy" val="1"/>
            </dgm:constrLst>
          </dgm:else>
        </dgm:choose>
      </dgm:else>
    </dgm:choose>
    <dgm:ruleLst>
      <dgm:rule type="diam" val="INF" fact="NaN" max="NaN"/>
    </dgm:ruleLst>
    <dgm:forEach name="Name19"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20" axis="ch">
        <dgm:forEach name="Name21" axis="self" ptType="node">
          <dgm:choose name="Name22">
            <dgm:if name="Name23" axis="par ch" ptType="node node" func="cnt" op="gt" val="1">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dummy">
                <dgm:alg type="sp"/>
                <dgm:shape xmlns:r="http://schemas.openxmlformats.org/officeDocument/2006/relationships" r:blip="">
                  <dgm:adjLst/>
                </dgm:shape>
                <dgm:presOf/>
                <dgm:constrLst>
                  <dgm:constr type="h" refType="w"/>
                </dgm:constrLst>
                <dgm:ruleLst/>
              </dgm:layoutNode>
              <dgm:forEach name="sibTransForEach" axis="followSib" ptType="sibTrans" hideLastTrans="0" cnt="1">
                <dgm:layoutNode name="sibTrans" styleLbl="sibTrans2D1">
                  <dgm:alg type="conn">
                    <dgm:param type="connRout" val="curve"/>
                    <dgm:param type="begPts" val="ctr"/>
                    <dgm:param type="endPts" val="ctr"/>
                    <dgm:param type="begSty" val="noArr"/>
                    <dgm:param type="endSty" val="noArr"/>
                    <dgm:param type="dstNode" val="node"/>
                  </dgm:alg>
                  <dgm:shape xmlns:r="http://schemas.openxmlformats.org/officeDocument/2006/relationships" type="conn" r:blip="" zOrderOff="-999">
                    <dgm:adjLst/>
                  </dgm:shape>
                  <dgm:presOf axis="self"/>
                  <dgm:constrLst>
                    <dgm:constr type="begPad"/>
                    <dgm:constr type="endPad"/>
                  </dgm:constrLst>
                  <dgm:ruleLst/>
                </dgm:layoutNode>
              </dgm:forEach>
            </dgm:if>
            <dgm:if name="Name24" axis="par ch" ptType="node node" func="cnt" op="equ" val="1">
              <dgm:layoutNode name="oneComp">
                <dgm:alg type="composite">
                  <dgm:param type="ar" val="1"/>
                </dgm:alg>
                <dgm:shape xmlns:r="http://schemas.openxmlformats.org/officeDocument/2006/relationships" r:blip="">
                  <dgm:adjLst/>
                </dgm:shape>
                <dgm:presOf/>
                <dgm:constrLst>
                  <dgm:constr type="h" refType="w"/>
                  <dgm:constr type="l" for="ch" forName="dummyConnPt" refType="w" fact="0.5"/>
                  <dgm:constr type="t" for="ch" forName="dummyConnPt" refType="w" fact="0.5"/>
                  <dgm:constr type="l" for="ch" forName="oneNode"/>
                  <dgm:constr type="t" for="ch" forName="oneNode"/>
                  <dgm:constr type="h" for="ch" forName="oneNode" refType="h"/>
                  <dgm:constr type="w" for="ch" forName="oneNode" refType="w"/>
                </dgm:constrLst>
                <dgm:ruleLst/>
                <dgm:layoutNode name="dummyConnPt" styleLbl="node1">
                  <dgm:alg type="sp"/>
                  <dgm:shape xmlns:r="http://schemas.openxmlformats.org/officeDocument/2006/relationships" r:blip="">
                    <dgm:adjLst/>
                  </dgm:shape>
                  <dgm:presOf/>
                  <dgm:constrLst>
                    <dgm:constr type="w" val="1"/>
                    <dgm:constr type="h" val="1"/>
                  </dgm:constrLst>
                  <dgm:ruleLst/>
                </dgm:layoutNode>
                <dgm:layoutNode name="on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dgm:layoutNode name="dummya">
                <dgm:alg type="sp"/>
                <dgm:shape xmlns:r="http://schemas.openxmlformats.org/officeDocument/2006/relationships" r:blip="">
                  <dgm:adjLst/>
                </dgm:shape>
                <dgm:presOf/>
                <dgm:constrLst>
                  <dgm:constr type="h" refType="w"/>
                </dgm:constrLst>
                <dgm:ruleLst/>
              </dgm:layoutNode>
              <dgm:layoutNode name="dummyb">
                <dgm:alg type="sp"/>
                <dgm:shape xmlns:r="http://schemas.openxmlformats.org/officeDocument/2006/relationships" r:blip="">
                  <dgm:adjLst/>
                </dgm:shape>
                <dgm:presOf/>
                <dgm:constrLst>
                  <dgm:constr type="h" refType="w"/>
                </dgm:constrLst>
                <dgm:ruleLst/>
              </dgm:layoutNode>
              <dgm:layoutNode name="dummyc">
                <dgm:alg type="sp"/>
                <dgm:shape xmlns:r="http://schemas.openxmlformats.org/officeDocument/2006/relationships" r:blip="">
                  <dgm:adjLst/>
                </dgm:shape>
                <dgm:presOf/>
                <dgm:constrLst>
                  <dgm:constr type="h" refType="w"/>
                </dgm:constrLst>
                <dgm:ruleLst/>
              </dgm:layoutNode>
              <dgm:forEach name="sibTransForEach1" axis="followSib" ptType="sibTrans" hideLastTrans="0" cnt="1">
                <dgm:layoutNode name="singleconn" styleLbl="sibTrans2D1">
                  <dgm:alg type="conn">
                    <dgm:param type="connRout" val="longCurve"/>
                    <dgm:param type="begPts" val="bCtr"/>
                    <dgm:param type="endPts" val="tCtr"/>
                    <dgm:param type="begSty" val="noArr"/>
                    <dgm:param type="endSty" val="noArr"/>
                    <dgm:param type="srcNode" val="dummyConnPt"/>
                    <dgm:param type="dstNode" val="dummyConnPt"/>
                  </dgm:alg>
                  <dgm:shape xmlns:r="http://schemas.openxmlformats.org/officeDocument/2006/relationships" type="conn" r:blip="" zOrderOff="-999">
                    <dgm:adjLst/>
                  </dgm:shape>
                  <dgm:presOf axis="self"/>
                  <dgm:constrLst>
                    <dgm:constr type="begPad"/>
                    <dgm:constr type="endPad"/>
                  </dgm:constrLst>
                  <dgm:ruleLst/>
                </dgm:layoutNode>
              </dgm:forEach>
            </dgm:if>
            <dgm:else name="Name25"/>
          </dgm:choose>
        </dgm:forEach>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radial6">
  <dgm:title val=""/>
  <dgm:desc val=""/>
  <dgm:catLst>
    <dgm:cat type="cycle" pri="9000"/>
    <dgm:cat type="relationship" pri="21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Name0">
    <dgm:varLst>
      <dgm:chMax val="1"/>
      <dgm:dir/>
      <dgm:animLvl val="ctr"/>
      <dgm:resizeHandles val="exact"/>
    </dgm:varLst>
    <dgm:choose name="Name1">
      <dgm:if name="Name2" func="var" arg="dir" op="equ" val="norm">
        <dgm:choose name="Name3">
          <dgm:if name="Name4" axis="ch ch" ptType="node node" st="1 1" cnt="1 0" func="cnt" op="lte" val="1">
            <dgm:alg type="cycle">
              <dgm:param type="stAng" val="90"/>
              <dgm:param type="spanAng" val="360"/>
              <dgm:param type="ctrShpMap" val="fNode"/>
            </dgm:alg>
          </dgm:if>
          <dgm:else name="Name5">
            <dgm:alg type="cycle">
              <dgm:param type="stAng" val="0"/>
              <dgm:param type="spanAng" val="360"/>
              <dgm:param type="ctrShpMap" val="fNode"/>
            </dgm:alg>
          </dgm:else>
        </dgm:choose>
      </dgm:if>
      <dgm:else name="Name6">
        <dgm:choose name="Name7">
          <dgm:if name="Name8" axis="ch ch" ptType="node node" st="1 1" cnt="1 0" func="cnt" op="lte" val="1">
            <dgm:alg type="cycle">
              <dgm:param type="stAng" val="-90"/>
              <dgm:param type="spanAng" val="360"/>
              <dgm:param type="ctrShpMap" val="fNode"/>
            </dgm:alg>
          </dgm:if>
          <dgm:else name="Name9">
            <dgm:alg type="cycle">
              <dgm:param type="stAng" val="0"/>
              <dgm:param type="spanAng" val="-360"/>
              <dgm:param type="ctrShpMap" val="fNode"/>
            </dgm:alg>
          </dgm:else>
        </dgm:choose>
      </dgm:else>
    </dgm:choose>
    <dgm:shape xmlns:r="http://schemas.openxmlformats.org/officeDocument/2006/relationships" r:blip="">
      <dgm:adjLst/>
    </dgm:shape>
    <dgm:presOf/>
    <dgm:choose name="Name10">
      <dgm:if name="Name11" func="var" arg="dir" op="equ" val="norm">
        <dgm:choose name="Name12">
          <dgm:if name="Name13"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des" forName="oneNode" refType="primFontSz" refFor="ch" refForName="centerShape" op="lte" fact="0.95"/>
              <dgm:constr type="diam" for="ch" forName="singleconn" refType="diam" op="equ" fact="-1"/>
              <dgm:constr type="h" for="ch" forName="singleconn" refType="w" refFor="ch" refForName="oneComp" fact="0.24"/>
              <dgm:constr type="w" for="ch" forName="dummya" refType="w" refFor="ch" refForName="oneComp" op="equ"/>
              <dgm:constr type="w" for="ch" forName="dummyb" refType="w" refFor="ch" refForName="oneComp" op="equ"/>
              <dgm:constr type="w" for="ch" forName="dummyc" refType="w" refFor="ch" refForName="oneComp" op="equ"/>
            </dgm:constrLst>
          </dgm:if>
          <dgm:else name="Name14">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forName="sibTrans" refType="diam" op="equ"/>
              <dgm:constr type="h" for="ch" forName="sibTrans" refType="w" refFor="ch" refForName="node" fact="0.24"/>
              <dgm:constr type="w" for="ch" forName="dummy" val="1"/>
            </dgm:constrLst>
          </dgm:else>
        </dgm:choose>
      </dgm:if>
      <dgm:else name="Name15">
        <dgm:choose name="Name16">
          <dgm:if name="Name17"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ch" forName="oneNode" refType="primFontSz" refFor="ch" refForName="centerShape" op="lte" fact="0.95"/>
              <dgm:constr type="diam" for="ch" forName="singleconn" refType="diam"/>
              <dgm:constr type="h" for="ch" forName="singleconn" refType="w" refFor="ch" refForName="oneComp" fact="0.24"/>
              <dgm:constr type="diam" for="ch" refType="diam" op="equ"/>
              <dgm:constr type="w" for="ch" forName="dummya" refType="w" refFor="ch" refForName="oneComp" op="equ"/>
              <dgm:constr type="w" for="ch" forName="dummyb" refType="w" refFor="ch" refForName="oneComp" op="equ"/>
              <dgm:constr type="w" for="ch" forName="dummyc" refType="w" refFor="ch" refForName="oneComp" op="equ"/>
            </dgm:constrLst>
          </dgm:if>
          <dgm:else name="Name18">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ptType="sibTrans" refType="diam" fact="-1"/>
              <dgm:constr type="h" for="ch" forName="sibTrans" refType="w" refFor="ch" refForName="node" fact="0.24"/>
              <dgm:constr type="diam" for="ch" refType="diam" op="equ" fact="-1"/>
              <dgm:constr type="w" for="ch" forName="dummy" val="1"/>
            </dgm:constrLst>
          </dgm:else>
        </dgm:choose>
      </dgm:else>
    </dgm:choose>
    <dgm:ruleLst>
      <dgm:rule type="diam" val="INF" fact="NaN" max="NaN"/>
    </dgm:ruleLst>
    <dgm:forEach name="Name19"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20" axis="ch">
        <dgm:forEach name="Name21" axis="self" ptType="node">
          <dgm:choose name="Name22">
            <dgm:if name="Name23" axis="par ch" ptType="node node" func="cnt" op="gt" val="1">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dummy">
                <dgm:alg type="sp"/>
                <dgm:shape xmlns:r="http://schemas.openxmlformats.org/officeDocument/2006/relationships" r:blip="">
                  <dgm:adjLst/>
                </dgm:shape>
                <dgm:presOf/>
                <dgm:constrLst>
                  <dgm:constr type="h" refType="w"/>
                </dgm:constrLst>
                <dgm:ruleLst/>
              </dgm:layoutNode>
              <dgm:forEach name="sibTransForEach" axis="followSib" ptType="sibTrans" hideLastTrans="0" cnt="1">
                <dgm:layoutNode name="sibTrans" styleLbl="sibTrans2D1">
                  <dgm:alg type="conn">
                    <dgm:param type="connRout" val="curve"/>
                    <dgm:param type="begPts" val="ctr"/>
                    <dgm:param type="endPts" val="ctr"/>
                    <dgm:param type="begSty" val="noArr"/>
                    <dgm:param type="endSty" val="noArr"/>
                    <dgm:param type="dstNode" val="node"/>
                  </dgm:alg>
                  <dgm:shape xmlns:r="http://schemas.openxmlformats.org/officeDocument/2006/relationships" type="conn" r:blip="" zOrderOff="-999">
                    <dgm:adjLst/>
                  </dgm:shape>
                  <dgm:presOf axis="self"/>
                  <dgm:constrLst>
                    <dgm:constr type="begPad"/>
                    <dgm:constr type="endPad"/>
                  </dgm:constrLst>
                  <dgm:ruleLst/>
                </dgm:layoutNode>
              </dgm:forEach>
            </dgm:if>
            <dgm:if name="Name24" axis="par ch" ptType="node node" func="cnt" op="equ" val="1">
              <dgm:layoutNode name="oneComp">
                <dgm:alg type="composite">
                  <dgm:param type="ar" val="1"/>
                </dgm:alg>
                <dgm:shape xmlns:r="http://schemas.openxmlformats.org/officeDocument/2006/relationships" r:blip="">
                  <dgm:adjLst/>
                </dgm:shape>
                <dgm:presOf/>
                <dgm:constrLst>
                  <dgm:constr type="h" refType="w"/>
                  <dgm:constr type="l" for="ch" forName="dummyConnPt" refType="w" fact="0.5"/>
                  <dgm:constr type="t" for="ch" forName="dummyConnPt" refType="w" fact="0.5"/>
                  <dgm:constr type="l" for="ch" forName="oneNode"/>
                  <dgm:constr type="t" for="ch" forName="oneNode"/>
                  <dgm:constr type="h" for="ch" forName="oneNode" refType="h"/>
                  <dgm:constr type="w" for="ch" forName="oneNode" refType="w"/>
                </dgm:constrLst>
                <dgm:ruleLst/>
                <dgm:layoutNode name="dummyConnPt" styleLbl="node1">
                  <dgm:alg type="sp"/>
                  <dgm:shape xmlns:r="http://schemas.openxmlformats.org/officeDocument/2006/relationships" r:blip="">
                    <dgm:adjLst/>
                  </dgm:shape>
                  <dgm:presOf/>
                  <dgm:constrLst>
                    <dgm:constr type="w" val="1"/>
                    <dgm:constr type="h" val="1"/>
                  </dgm:constrLst>
                  <dgm:ruleLst/>
                </dgm:layoutNode>
                <dgm:layoutNode name="on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dgm:layoutNode name="dummya">
                <dgm:alg type="sp"/>
                <dgm:shape xmlns:r="http://schemas.openxmlformats.org/officeDocument/2006/relationships" r:blip="">
                  <dgm:adjLst/>
                </dgm:shape>
                <dgm:presOf/>
                <dgm:constrLst>
                  <dgm:constr type="h" refType="w"/>
                </dgm:constrLst>
                <dgm:ruleLst/>
              </dgm:layoutNode>
              <dgm:layoutNode name="dummyb">
                <dgm:alg type="sp"/>
                <dgm:shape xmlns:r="http://schemas.openxmlformats.org/officeDocument/2006/relationships" r:blip="">
                  <dgm:adjLst/>
                </dgm:shape>
                <dgm:presOf/>
                <dgm:constrLst>
                  <dgm:constr type="h" refType="w"/>
                </dgm:constrLst>
                <dgm:ruleLst/>
              </dgm:layoutNode>
              <dgm:layoutNode name="dummyc">
                <dgm:alg type="sp"/>
                <dgm:shape xmlns:r="http://schemas.openxmlformats.org/officeDocument/2006/relationships" r:blip="">
                  <dgm:adjLst/>
                </dgm:shape>
                <dgm:presOf/>
                <dgm:constrLst>
                  <dgm:constr type="h" refType="w"/>
                </dgm:constrLst>
                <dgm:ruleLst/>
              </dgm:layoutNode>
              <dgm:forEach name="sibTransForEach1" axis="followSib" ptType="sibTrans" hideLastTrans="0" cnt="1">
                <dgm:layoutNode name="singleconn" styleLbl="sibTrans2D1">
                  <dgm:alg type="conn">
                    <dgm:param type="connRout" val="longCurve"/>
                    <dgm:param type="begPts" val="bCtr"/>
                    <dgm:param type="endPts" val="tCtr"/>
                    <dgm:param type="begSty" val="noArr"/>
                    <dgm:param type="endSty" val="noArr"/>
                    <dgm:param type="srcNode" val="dummyConnPt"/>
                    <dgm:param type="dstNode" val="dummyConnPt"/>
                  </dgm:alg>
                  <dgm:shape xmlns:r="http://schemas.openxmlformats.org/officeDocument/2006/relationships" type="conn" r:blip="" zOrderOff="-999">
                    <dgm:adjLst/>
                  </dgm:shape>
                  <dgm:presOf axis="self"/>
                  <dgm:constrLst>
                    <dgm:constr type="begPad"/>
                    <dgm:constr type="endPad"/>
                  </dgm:constrLst>
                  <dgm:ruleLst/>
                </dgm:layoutNode>
              </dgm:forEach>
            </dgm:if>
            <dgm:else name="Name25"/>
          </dgm:choose>
        </dgm:forEach>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03.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115.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117.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57.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6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3.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drawing1.xml><?xml version="1.0" encoding="utf-8"?>
<xdr:wsDr xmlns:xdr="http://schemas.openxmlformats.org/drawingml/2006/spreadsheetDrawing" xmlns:a="http://schemas.openxmlformats.org/drawingml/2006/main">
  <xdr:twoCellAnchor>
    <xdr:from>
      <xdr:col>9</xdr:col>
      <xdr:colOff>190499</xdr:colOff>
      <xdr:row>7</xdr:row>
      <xdr:rowOff>95250</xdr:rowOff>
    </xdr:from>
    <xdr:to>
      <xdr:col>18</xdr:col>
      <xdr:colOff>447674</xdr:colOff>
      <xdr:row>22</xdr:row>
      <xdr:rowOff>104775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457200</xdr:colOff>
      <xdr:row>7</xdr:row>
      <xdr:rowOff>114300</xdr:rowOff>
    </xdr:from>
    <xdr:to>
      <xdr:col>10</xdr:col>
      <xdr:colOff>457200</xdr:colOff>
      <xdr:row>8</xdr:row>
      <xdr:rowOff>152400</xdr:rowOff>
    </xdr:to>
    <xdr:sp macro="" textlink="">
      <xdr:nvSpPr>
        <xdr:cNvPr id="3" name="Szövegdoboz 2">
          <a:extLst>
            <a:ext uri="{FF2B5EF4-FFF2-40B4-BE49-F238E27FC236}">
              <a16:creationId xmlns:a16="http://schemas.microsoft.com/office/drawing/2014/main" id="{00000000-0008-0000-0200-000003000000}"/>
            </a:ext>
          </a:extLst>
        </xdr:cNvPr>
        <xdr:cNvSpPr txBox="1"/>
      </xdr:nvSpPr>
      <xdr:spPr>
        <a:xfrm>
          <a:off x="5943600" y="1257300"/>
          <a:ext cx="6096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900"/>
            <a:t>százalék</a:t>
          </a:r>
        </a:p>
      </xdr:txBody>
    </xdr:sp>
    <xdr:clientData/>
  </xdr:twoCellAnchor>
  <xdr:twoCellAnchor>
    <xdr:from>
      <xdr:col>9</xdr:col>
      <xdr:colOff>323850</xdr:colOff>
      <xdr:row>24</xdr:row>
      <xdr:rowOff>0</xdr:rowOff>
    </xdr:from>
    <xdr:to>
      <xdr:col>18</xdr:col>
      <xdr:colOff>581025</xdr:colOff>
      <xdr:row>39</xdr:row>
      <xdr:rowOff>9525</xdr:rowOff>
    </xdr:to>
    <xdr:graphicFrame macro="">
      <xdr:nvGraphicFramePr>
        <xdr:cNvPr id="4" name="Diagram 3">
          <a:extLst>
            <a:ext uri="{FF2B5EF4-FFF2-40B4-BE49-F238E27FC236}">
              <a16:creationId xmlns:a16="http://schemas.microsoft.com/office/drawing/2014/main" id="{F40BF6F6-272B-4021-9AB4-66EFB5783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274320</xdr:colOff>
      <xdr:row>7</xdr:row>
      <xdr:rowOff>11430</xdr:rowOff>
    </xdr:from>
    <xdr:to>
      <xdr:col>18</xdr:col>
      <xdr:colOff>525780</xdr:colOff>
      <xdr:row>26</xdr:row>
      <xdr:rowOff>45720</xdr:rowOff>
    </xdr:to>
    <xdr:graphicFrame macro="">
      <xdr:nvGraphicFramePr>
        <xdr:cNvPr id="3" name="Diagram 2">
          <a:extLst>
            <a:ext uri="{FF2B5EF4-FFF2-40B4-BE49-F238E27FC236}">
              <a16:creationId xmlns:a16="http://schemas.microsoft.com/office/drawing/2014/main" id="{BDE858EC-59BE-F968-ED7A-86A7AC2F5F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276225</xdr:colOff>
      <xdr:row>27</xdr:row>
      <xdr:rowOff>104775</xdr:rowOff>
    </xdr:from>
    <xdr:to>
      <xdr:col>18</xdr:col>
      <xdr:colOff>527685</xdr:colOff>
      <xdr:row>47</xdr:row>
      <xdr:rowOff>139065</xdr:rowOff>
    </xdr:to>
    <xdr:graphicFrame macro="">
      <xdr:nvGraphicFramePr>
        <xdr:cNvPr id="2" name="Diagram 1">
          <a:extLst>
            <a:ext uri="{FF2B5EF4-FFF2-40B4-BE49-F238E27FC236}">
              <a16:creationId xmlns:a16="http://schemas.microsoft.com/office/drawing/2014/main" id="{13A7D12C-090D-4EC7-A835-34A84AC80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absoluteAnchor>
    <xdr:pos x="7096125" y="809625"/>
    <xdr:ext cx="9282545" cy="6044045"/>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058025" y="7191375"/>
    <xdr:ext cx="9282545" cy="6044045"/>
    <xdr:graphicFrame macro="">
      <xdr:nvGraphicFramePr>
        <xdr:cNvPr id="3" name="Chart 1">
          <a:extLst>
            <a:ext uri="{FF2B5EF4-FFF2-40B4-BE49-F238E27FC236}">
              <a16:creationId xmlns:a16="http://schemas.microsoft.com/office/drawing/2014/main" id="{00000000-0008-0000-2E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1.xml><?xml version="1.0" encoding="utf-8"?>
<c:userShapes xmlns:c="http://schemas.openxmlformats.org/drawingml/2006/chart">
  <cdr:relSizeAnchor xmlns:cdr="http://schemas.openxmlformats.org/drawingml/2006/chartDrawing">
    <cdr:from>
      <cdr:x>0.09264</cdr:x>
      <cdr:y>0.35307</cdr:y>
    </cdr:from>
    <cdr:to>
      <cdr:x>0.24777</cdr:x>
      <cdr:y>0.4722</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859947" y="2133979"/>
          <a:ext cx="1440000" cy="720000"/>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0.42994</cdr:x>
      <cdr:y>0.08886</cdr:y>
    </cdr:from>
    <cdr:to>
      <cdr:x>0.56903</cdr:x>
      <cdr:y>0.21777</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3990921" y="537050"/>
          <a:ext cx="1291124" cy="779132"/>
        </a:xfrm>
        <a:prstGeom xmlns:a="http://schemas.openxmlformats.org/drawingml/2006/main" prst="roundRect">
          <a:avLst/>
        </a:prstGeom>
        <a:solidFill xmlns:a="http://schemas.openxmlformats.org/drawingml/2006/main">
          <a:schemeClr val="bg1"/>
        </a:solidFill>
        <a:ln xmlns:a="http://schemas.openxmlformats.org/drawingml/2006/main" w="254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0.11279</cdr:x>
      <cdr:y>0.41454</cdr:y>
    </cdr:from>
    <cdr:to>
      <cdr:x>0.22201</cdr:x>
      <cdr:y>0.46132</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1046953" y="2505469"/>
          <a:ext cx="1013910" cy="282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 </a:t>
          </a:r>
        </a:p>
      </cdr:txBody>
    </cdr:sp>
  </cdr:relSizeAnchor>
  <cdr:relSizeAnchor xmlns:cdr="http://schemas.openxmlformats.org/drawingml/2006/chartDrawing">
    <cdr:from>
      <cdr:x>0.58442</cdr:x>
      <cdr:y>0.51862</cdr:y>
    </cdr:from>
    <cdr:to>
      <cdr:x>0.73955</cdr:x>
      <cdr:y>0.63775</cdr:y>
    </cdr:to>
    <cdr:sp macro="" textlink="">
      <cdr:nvSpPr>
        <cdr:cNvPr id="29" name="Rectangle: Rounded Corners 28">
          <a:extLst xmlns:a="http://schemas.openxmlformats.org/drawingml/2006/main">
            <a:ext uri="{FF2B5EF4-FFF2-40B4-BE49-F238E27FC236}">
              <a16:creationId xmlns:a16="http://schemas.microsoft.com/office/drawing/2014/main" id="{CB270B95-C1EB-414F-AB69-277565DEB362}"/>
            </a:ext>
          </a:extLst>
        </cdr:cNvPr>
        <cdr:cNvSpPr/>
      </cdr:nvSpPr>
      <cdr:spPr>
        <a:xfrm xmlns:a="http://schemas.openxmlformats.org/drawingml/2006/main">
          <a:off x="5424913" y="3134591"/>
          <a:ext cx="1440000" cy="720000"/>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0.57957</cdr:x>
      <cdr:y>0.58959</cdr:y>
    </cdr:from>
    <cdr:to>
      <cdr:x>0.7422</cdr:x>
      <cdr:y>0.64799</cdr:y>
    </cdr:to>
    <cdr:sp macro="" textlink="">
      <cdr:nvSpPr>
        <cdr:cNvPr id="30" name="TextBox 1">
          <a:extLst xmlns:a="http://schemas.openxmlformats.org/drawingml/2006/main">
            <a:ext uri="{FF2B5EF4-FFF2-40B4-BE49-F238E27FC236}">
              <a16:creationId xmlns:a16="http://schemas.microsoft.com/office/drawing/2014/main" id="{6EB91130-956C-472C-8B07-10B410774BAC}"/>
            </a:ext>
          </a:extLst>
        </cdr:cNvPr>
        <cdr:cNvSpPr txBox="1"/>
      </cdr:nvSpPr>
      <cdr:spPr>
        <a:xfrm xmlns:a="http://schemas.openxmlformats.org/drawingml/2006/main">
          <a:off x="5379864" y="3563496"/>
          <a:ext cx="1509621" cy="3529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TZJ27NF1 </a:t>
          </a:r>
        </a:p>
      </cdr:txBody>
    </cdr:sp>
  </cdr:relSizeAnchor>
  <cdr:relSizeAnchor xmlns:cdr="http://schemas.openxmlformats.org/drawingml/2006/chartDrawing">
    <cdr:from>
      <cdr:x>0.11031</cdr:x>
      <cdr:y>0.36044</cdr:y>
    </cdr:from>
    <cdr:to>
      <cdr:x>0.23078</cdr:x>
      <cdr:y>0.41367</cdr:y>
    </cdr:to>
    <cdr:pic>
      <cdr:nvPicPr>
        <cdr:cNvPr id="22" name="chart">
          <a:extLst xmlns:a="http://schemas.openxmlformats.org/drawingml/2006/main">
            <a:ext uri="{FF2B5EF4-FFF2-40B4-BE49-F238E27FC236}">
              <a16:creationId xmlns:a16="http://schemas.microsoft.com/office/drawing/2014/main" id="{2D12A3C0-28ED-446A-8E24-F3FCDE1EE8AD}"/>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1023971" y="2178487"/>
          <a:ext cx="1118268" cy="321725"/>
        </a:xfrm>
        <a:prstGeom xmlns:a="http://schemas.openxmlformats.org/drawingml/2006/main" prst="rect">
          <a:avLst/>
        </a:prstGeom>
      </cdr:spPr>
    </cdr:pic>
  </cdr:relSizeAnchor>
  <cdr:relSizeAnchor xmlns:cdr="http://schemas.openxmlformats.org/drawingml/2006/chartDrawing">
    <cdr:from>
      <cdr:x>0.74841</cdr:x>
      <cdr:y>0.29812</cdr:y>
    </cdr:from>
    <cdr:to>
      <cdr:x>0.90354</cdr:x>
      <cdr:y>0.41725</cdr:y>
    </cdr:to>
    <cdr:sp macro="" textlink="">
      <cdr:nvSpPr>
        <cdr:cNvPr id="14" name="Rectangle: Rounded Corners 13">
          <a:extLst xmlns:a="http://schemas.openxmlformats.org/drawingml/2006/main">
            <a:ext uri="{FF2B5EF4-FFF2-40B4-BE49-F238E27FC236}">
              <a16:creationId xmlns:a16="http://schemas.microsoft.com/office/drawing/2014/main" id="{83AA465D-E799-1BBF-E8EA-F12F784A2963}"/>
            </a:ext>
          </a:extLst>
        </cdr:cNvPr>
        <cdr:cNvSpPr/>
      </cdr:nvSpPr>
      <cdr:spPr>
        <a:xfrm xmlns:a="http://schemas.openxmlformats.org/drawingml/2006/main">
          <a:off x="6947192" y="1801851"/>
          <a:ext cx="1440000" cy="720000"/>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0.76308</cdr:x>
      <cdr:y>0.30638</cdr:y>
    </cdr:from>
    <cdr:to>
      <cdr:x>0.88664</cdr:x>
      <cdr:y>0.36894</cdr:y>
    </cdr:to>
    <cdr:pic>
      <cdr:nvPicPr>
        <cdr:cNvPr id="15" name="chart">
          <a:extLst xmlns:a="http://schemas.openxmlformats.org/drawingml/2006/main">
            <a:ext uri="{FF2B5EF4-FFF2-40B4-BE49-F238E27FC236}">
              <a16:creationId xmlns:a16="http://schemas.microsoft.com/office/drawing/2014/main" id="{A61D4EB4-F68B-1151-1535-3BA516151424}"/>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10084" r="1961" b="6245"/>
        <a:stretch xmlns:a="http://schemas.openxmlformats.org/drawingml/2006/main"/>
      </cdr:blipFill>
      <cdr:spPr>
        <a:xfrm xmlns:a="http://schemas.openxmlformats.org/drawingml/2006/main">
          <a:off x="7083287" y="1851802"/>
          <a:ext cx="1146951" cy="378115"/>
        </a:xfrm>
        <a:prstGeom xmlns:a="http://schemas.openxmlformats.org/drawingml/2006/main" prst="rect">
          <a:avLst/>
        </a:prstGeom>
      </cdr:spPr>
    </cdr:pic>
  </cdr:relSizeAnchor>
  <cdr:relSizeAnchor xmlns:cdr="http://schemas.openxmlformats.org/drawingml/2006/chartDrawing">
    <cdr:from>
      <cdr:x>0.75078</cdr:x>
      <cdr:y>0.36443</cdr:y>
    </cdr:from>
    <cdr:to>
      <cdr:x>0.93284</cdr:x>
      <cdr:y>0.41547</cdr:y>
    </cdr:to>
    <cdr:sp macro="" textlink="">
      <cdr:nvSpPr>
        <cdr:cNvPr id="16" name="TextBox 1">
          <a:extLst xmlns:a="http://schemas.openxmlformats.org/drawingml/2006/main">
            <a:ext uri="{FF2B5EF4-FFF2-40B4-BE49-F238E27FC236}">
              <a16:creationId xmlns:a16="http://schemas.microsoft.com/office/drawing/2014/main" id="{192CE8CE-0FDF-0A49-21EA-5E6AF648BC6F}"/>
            </a:ext>
          </a:extLst>
        </cdr:cNvPr>
        <cdr:cNvSpPr txBox="1"/>
      </cdr:nvSpPr>
      <cdr:spPr>
        <a:xfrm xmlns:a="http://schemas.openxmlformats.org/drawingml/2006/main">
          <a:off x="6969154" y="2202655"/>
          <a:ext cx="1689936" cy="3084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t>UCJBG 2031/A </a:t>
          </a:r>
        </a:p>
      </cdr:txBody>
    </cdr:sp>
  </cdr:relSizeAnchor>
  <cdr:relSizeAnchor xmlns:cdr="http://schemas.openxmlformats.org/drawingml/2006/chartDrawing">
    <cdr:from>
      <cdr:x>0.47031</cdr:x>
      <cdr:y>0.09634</cdr:y>
    </cdr:from>
    <cdr:to>
      <cdr:x>0.52981</cdr:x>
      <cdr:y>0.16855</cdr:y>
    </cdr:to>
    <cdr:pic>
      <cdr:nvPicPr>
        <cdr:cNvPr id="18" name="chart">
          <a:extLst xmlns:a="http://schemas.openxmlformats.org/drawingml/2006/main">
            <a:ext uri="{FF2B5EF4-FFF2-40B4-BE49-F238E27FC236}">
              <a16:creationId xmlns:a16="http://schemas.microsoft.com/office/drawing/2014/main" id="{AB978738-FD8A-F163-2E1E-79056374F1E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365631" y="582287"/>
          <a:ext cx="552312" cy="436440"/>
        </a:xfrm>
        <a:prstGeom xmlns:a="http://schemas.openxmlformats.org/drawingml/2006/main" prst="rect">
          <a:avLst/>
        </a:prstGeom>
      </cdr:spPr>
    </cdr:pic>
  </cdr:relSizeAnchor>
  <cdr:relSizeAnchor xmlns:cdr="http://schemas.openxmlformats.org/drawingml/2006/chartDrawing">
    <cdr:from>
      <cdr:x>0.4361</cdr:x>
      <cdr:y>0.17066</cdr:y>
    </cdr:from>
    <cdr:to>
      <cdr:x>0.61007</cdr:x>
      <cdr:y>0.22063</cdr:y>
    </cdr:to>
    <cdr:sp macro="" textlink="">
      <cdr:nvSpPr>
        <cdr:cNvPr id="19" name="TextBox 18">
          <a:extLst xmlns:a="http://schemas.openxmlformats.org/drawingml/2006/main">
            <a:ext uri="{FF2B5EF4-FFF2-40B4-BE49-F238E27FC236}">
              <a16:creationId xmlns:a16="http://schemas.microsoft.com/office/drawing/2014/main" id="{00A3BAF3-C646-2760-1D28-9FEB124DCBA6}"/>
            </a:ext>
          </a:extLst>
        </cdr:cNvPr>
        <cdr:cNvSpPr txBox="1"/>
      </cdr:nvSpPr>
      <cdr:spPr>
        <a:xfrm xmlns:a="http://schemas.openxmlformats.org/drawingml/2006/main">
          <a:off x="4048118" y="1031449"/>
          <a:ext cx="1614926" cy="302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600" b="1" i="0" baseline="0">
              <a:effectLst/>
              <a:latin typeface="+mn-lt"/>
              <a:ea typeface="+mn-ea"/>
              <a:cs typeface="+mn-cs"/>
            </a:rPr>
            <a:t>KHJZBF32FZ </a:t>
          </a:r>
          <a:endParaRPr lang="hu-HU" sz="1100"/>
        </a:p>
      </cdr:txBody>
    </cdr:sp>
  </cdr:relSizeAnchor>
  <cdr:relSizeAnchor xmlns:cdr="http://schemas.openxmlformats.org/drawingml/2006/chartDrawing">
    <cdr:from>
      <cdr:x>0.59698</cdr:x>
      <cdr:y>0.533</cdr:y>
    </cdr:from>
    <cdr:to>
      <cdr:x>0.72655</cdr:x>
      <cdr:y>0.59026</cdr:y>
    </cdr:to>
    <cdr:pic>
      <cdr:nvPicPr>
        <cdr:cNvPr id="31" name="chart">
          <a:extLst xmlns:a="http://schemas.openxmlformats.org/drawingml/2006/main">
            <a:ext uri="{FF2B5EF4-FFF2-40B4-BE49-F238E27FC236}">
              <a16:creationId xmlns:a16="http://schemas.microsoft.com/office/drawing/2014/main" id="{69C13116-65DD-F36A-541A-951095BDE27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5541462" y="3221496"/>
          <a:ext cx="1202816" cy="346049"/>
        </a:xfrm>
        <a:prstGeom xmlns:a="http://schemas.openxmlformats.org/drawingml/2006/main" prst="rect">
          <a:avLst/>
        </a:prstGeom>
      </cdr:spPr>
    </cdr:pic>
  </cdr:relSizeAnchor>
  <cdr:relSizeAnchor xmlns:cdr="http://schemas.openxmlformats.org/drawingml/2006/chartDrawing">
    <cdr:from>
      <cdr:x>0.26352</cdr:x>
      <cdr:y>0.51868</cdr:y>
    </cdr:from>
    <cdr:to>
      <cdr:x>0.40553</cdr:x>
      <cdr:y>0.63785</cdr:y>
    </cdr:to>
    <cdr:sp macro="" textlink="">
      <cdr:nvSpPr>
        <cdr:cNvPr id="34" name="Rectangle: Rounded Corners 33">
          <a:extLst xmlns:a="http://schemas.openxmlformats.org/drawingml/2006/main">
            <a:ext uri="{FF2B5EF4-FFF2-40B4-BE49-F238E27FC236}">
              <a16:creationId xmlns:a16="http://schemas.microsoft.com/office/drawing/2014/main" id="{972B96E4-EEF3-BB8C-9BCA-C8A4A3498BBF}"/>
            </a:ext>
          </a:extLst>
        </cdr:cNvPr>
        <cdr:cNvSpPr/>
      </cdr:nvSpPr>
      <cdr:spPr>
        <a:xfrm xmlns:a="http://schemas.openxmlformats.org/drawingml/2006/main">
          <a:off x="2446181" y="3134912"/>
          <a:ext cx="1318214" cy="720269"/>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0.27547</cdr:x>
      <cdr:y>0.53243</cdr:y>
    </cdr:from>
    <cdr:to>
      <cdr:x>0.39594</cdr:x>
      <cdr:y>0.58566</cdr:y>
    </cdr:to>
    <cdr:pic>
      <cdr:nvPicPr>
        <cdr:cNvPr id="35" name="chart">
          <a:extLst xmlns:a="http://schemas.openxmlformats.org/drawingml/2006/main">
            <a:ext uri="{FF2B5EF4-FFF2-40B4-BE49-F238E27FC236}">
              <a16:creationId xmlns:a16="http://schemas.microsoft.com/office/drawing/2014/main" id="{A4BAC84C-D96C-CFB3-426E-D238708FBBA4}"/>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2557108" y="3218018"/>
          <a:ext cx="1118268" cy="321724"/>
        </a:xfrm>
        <a:prstGeom xmlns:a="http://schemas.openxmlformats.org/drawingml/2006/main" prst="rect">
          <a:avLst/>
        </a:prstGeom>
      </cdr:spPr>
    </cdr:pic>
  </cdr:relSizeAnchor>
  <cdr:relSizeAnchor xmlns:cdr="http://schemas.openxmlformats.org/drawingml/2006/chartDrawing">
    <cdr:from>
      <cdr:x>0.25605</cdr:x>
      <cdr:y>0.58575</cdr:y>
    </cdr:from>
    <cdr:to>
      <cdr:x>0.41118</cdr:x>
      <cdr:y>0.70488</cdr:y>
    </cdr:to>
    <cdr:sp macro="" textlink="">
      <cdr:nvSpPr>
        <cdr:cNvPr id="36" name="TextBox 1">
          <a:extLst xmlns:a="http://schemas.openxmlformats.org/drawingml/2006/main">
            <a:ext uri="{FF2B5EF4-FFF2-40B4-BE49-F238E27FC236}">
              <a16:creationId xmlns:a16="http://schemas.microsoft.com/office/drawing/2014/main" id="{7514F0AE-8FB0-FA03-1DDB-30EDC0C392D3}"/>
            </a:ext>
          </a:extLst>
        </cdr:cNvPr>
        <cdr:cNvSpPr txBox="1"/>
      </cdr:nvSpPr>
      <cdr:spPr>
        <a:xfrm xmlns:a="http://schemas.openxmlformats.org/drawingml/2006/main">
          <a:off x="2376839" y="3540318"/>
          <a:ext cx="1440000" cy="72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TZJ32NF1 </a:t>
          </a:r>
        </a:p>
      </cdr:txBody>
    </cdr:sp>
  </cdr:relSizeAnchor>
</c:userShapes>
</file>

<file path=xl/drawings/drawing102.xml><?xml version="1.0" encoding="utf-8"?>
<c:userShapes xmlns:c="http://schemas.openxmlformats.org/drawingml/2006/chart">
  <cdr:relSizeAnchor xmlns:cdr="http://schemas.openxmlformats.org/drawingml/2006/chartDrawing">
    <cdr:from>
      <cdr:x>0.09264</cdr:x>
      <cdr:y>0.35307</cdr:y>
    </cdr:from>
    <cdr:to>
      <cdr:x>0.24777</cdr:x>
      <cdr:y>0.4722</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859947" y="2133979"/>
          <a:ext cx="1440000" cy="720000"/>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0.42994</cdr:x>
      <cdr:y>0.08886</cdr:y>
    </cdr:from>
    <cdr:to>
      <cdr:x>0.56903</cdr:x>
      <cdr:y>0.21777</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3990921" y="537050"/>
          <a:ext cx="1291124" cy="779132"/>
        </a:xfrm>
        <a:prstGeom xmlns:a="http://schemas.openxmlformats.org/drawingml/2006/main" prst="roundRect">
          <a:avLst/>
        </a:prstGeom>
        <a:solidFill xmlns:a="http://schemas.openxmlformats.org/drawingml/2006/main">
          <a:schemeClr val="bg1"/>
        </a:solidFill>
        <a:ln xmlns:a="http://schemas.openxmlformats.org/drawingml/2006/main" w="254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0.11279</cdr:x>
      <cdr:y>0.41454</cdr:y>
    </cdr:from>
    <cdr:to>
      <cdr:x>0.22201</cdr:x>
      <cdr:y>0.46132</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1046953" y="2505469"/>
          <a:ext cx="1013910" cy="282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 </a:t>
          </a:r>
        </a:p>
      </cdr:txBody>
    </cdr:sp>
  </cdr:relSizeAnchor>
  <cdr:relSizeAnchor xmlns:cdr="http://schemas.openxmlformats.org/drawingml/2006/chartDrawing">
    <cdr:from>
      <cdr:x>0.58442</cdr:x>
      <cdr:y>0.51862</cdr:y>
    </cdr:from>
    <cdr:to>
      <cdr:x>0.73955</cdr:x>
      <cdr:y>0.63775</cdr:y>
    </cdr:to>
    <cdr:sp macro="" textlink="">
      <cdr:nvSpPr>
        <cdr:cNvPr id="29" name="Rectangle: Rounded Corners 28">
          <a:extLst xmlns:a="http://schemas.openxmlformats.org/drawingml/2006/main">
            <a:ext uri="{FF2B5EF4-FFF2-40B4-BE49-F238E27FC236}">
              <a16:creationId xmlns:a16="http://schemas.microsoft.com/office/drawing/2014/main" id="{CB270B95-C1EB-414F-AB69-277565DEB362}"/>
            </a:ext>
          </a:extLst>
        </cdr:cNvPr>
        <cdr:cNvSpPr/>
      </cdr:nvSpPr>
      <cdr:spPr>
        <a:xfrm xmlns:a="http://schemas.openxmlformats.org/drawingml/2006/main">
          <a:off x="5424913" y="3134591"/>
          <a:ext cx="1440000" cy="720000"/>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0.57957</cdr:x>
      <cdr:y>0.58959</cdr:y>
    </cdr:from>
    <cdr:to>
      <cdr:x>0.7422</cdr:x>
      <cdr:y>0.64799</cdr:y>
    </cdr:to>
    <cdr:sp macro="" textlink="">
      <cdr:nvSpPr>
        <cdr:cNvPr id="30" name="TextBox 1">
          <a:extLst xmlns:a="http://schemas.openxmlformats.org/drawingml/2006/main">
            <a:ext uri="{FF2B5EF4-FFF2-40B4-BE49-F238E27FC236}">
              <a16:creationId xmlns:a16="http://schemas.microsoft.com/office/drawing/2014/main" id="{6EB91130-956C-472C-8B07-10B410774BAC}"/>
            </a:ext>
          </a:extLst>
        </cdr:cNvPr>
        <cdr:cNvSpPr txBox="1"/>
      </cdr:nvSpPr>
      <cdr:spPr>
        <a:xfrm xmlns:a="http://schemas.openxmlformats.org/drawingml/2006/main">
          <a:off x="5379864" y="3563496"/>
          <a:ext cx="1509621" cy="3529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TZJ27NF1 </a:t>
          </a:r>
        </a:p>
      </cdr:txBody>
    </cdr:sp>
  </cdr:relSizeAnchor>
  <cdr:relSizeAnchor xmlns:cdr="http://schemas.openxmlformats.org/drawingml/2006/chartDrawing">
    <cdr:from>
      <cdr:x>0.11031</cdr:x>
      <cdr:y>0.36044</cdr:y>
    </cdr:from>
    <cdr:to>
      <cdr:x>0.23078</cdr:x>
      <cdr:y>0.41367</cdr:y>
    </cdr:to>
    <cdr:pic>
      <cdr:nvPicPr>
        <cdr:cNvPr id="22" name="chart">
          <a:extLst xmlns:a="http://schemas.openxmlformats.org/drawingml/2006/main">
            <a:ext uri="{FF2B5EF4-FFF2-40B4-BE49-F238E27FC236}">
              <a16:creationId xmlns:a16="http://schemas.microsoft.com/office/drawing/2014/main" id="{2D12A3C0-28ED-446A-8E24-F3FCDE1EE8AD}"/>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1023971" y="2178487"/>
          <a:ext cx="1118268" cy="321725"/>
        </a:xfrm>
        <a:prstGeom xmlns:a="http://schemas.openxmlformats.org/drawingml/2006/main" prst="rect">
          <a:avLst/>
        </a:prstGeom>
      </cdr:spPr>
    </cdr:pic>
  </cdr:relSizeAnchor>
  <cdr:relSizeAnchor xmlns:cdr="http://schemas.openxmlformats.org/drawingml/2006/chartDrawing">
    <cdr:from>
      <cdr:x>0.74841</cdr:x>
      <cdr:y>0.29812</cdr:y>
    </cdr:from>
    <cdr:to>
      <cdr:x>0.90354</cdr:x>
      <cdr:y>0.41725</cdr:y>
    </cdr:to>
    <cdr:sp macro="" textlink="">
      <cdr:nvSpPr>
        <cdr:cNvPr id="14" name="Rectangle: Rounded Corners 13">
          <a:extLst xmlns:a="http://schemas.openxmlformats.org/drawingml/2006/main">
            <a:ext uri="{FF2B5EF4-FFF2-40B4-BE49-F238E27FC236}">
              <a16:creationId xmlns:a16="http://schemas.microsoft.com/office/drawing/2014/main" id="{83AA465D-E799-1BBF-E8EA-F12F784A2963}"/>
            </a:ext>
          </a:extLst>
        </cdr:cNvPr>
        <cdr:cNvSpPr/>
      </cdr:nvSpPr>
      <cdr:spPr>
        <a:xfrm xmlns:a="http://schemas.openxmlformats.org/drawingml/2006/main">
          <a:off x="6947192" y="1801851"/>
          <a:ext cx="1440000" cy="720000"/>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0.76308</cdr:x>
      <cdr:y>0.30638</cdr:y>
    </cdr:from>
    <cdr:to>
      <cdr:x>0.88664</cdr:x>
      <cdr:y>0.36894</cdr:y>
    </cdr:to>
    <cdr:pic>
      <cdr:nvPicPr>
        <cdr:cNvPr id="15" name="chart">
          <a:extLst xmlns:a="http://schemas.openxmlformats.org/drawingml/2006/main">
            <a:ext uri="{FF2B5EF4-FFF2-40B4-BE49-F238E27FC236}">
              <a16:creationId xmlns:a16="http://schemas.microsoft.com/office/drawing/2014/main" id="{A61D4EB4-F68B-1151-1535-3BA516151424}"/>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10084" r="1961" b="6245"/>
        <a:stretch xmlns:a="http://schemas.openxmlformats.org/drawingml/2006/main"/>
      </cdr:blipFill>
      <cdr:spPr>
        <a:xfrm xmlns:a="http://schemas.openxmlformats.org/drawingml/2006/main">
          <a:off x="7083287" y="1851802"/>
          <a:ext cx="1146951" cy="378115"/>
        </a:xfrm>
        <a:prstGeom xmlns:a="http://schemas.openxmlformats.org/drawingml/2006/main" prst="rect">
          <a:avLst/>
        </a:prstGeom>
      </cdr:spPr>
    </cdr:pic>
  </cdr:relSizeAnchor>
  <cdr:relSizeAnchor xmlns:cdr="http://schemas.openxmlformats.org/drawingml/2006/chartDrawing">
    <cdr:from>
      <cdr:x>0.75078</cdr:x>
      <cdr:y>0.36443</cdr:y>
    </cdr:from>
    <cdr:to>
      <cdr:x>0.93284</cdr:x>
      <cdr:y>0.41547</cdr:y>
    </cdr:to>
    <cdr:sp macro="" textlink="">
      <cdr:nvSpPr>
        <cdr:cNvPr id="16" name="TextBox 1">
          <a:extLst xmlns:a="http://schemas.openxmlformats.org/drawingml/2006/main">
            <a:ext uri="{FF2B5EF4-FFF2-40B4-BE49-F238E27FC236}">
              <a16:creationId xmlns:a16="http://schemas.microsoft.com/office/drawing/2014/main" id="{192CE8CE-0FDF-0A49-21EA-5E6AF648BC6F}"/>
            </a:ext>
          </a:extLst>
        </cdr:cNvPr>
        <cdr:cNvSpPr txBox="1"/>
      </cdr:nvSpPr>
      <cdr:spPr>
        <a:xfrm xmlns:a="http://schemas.openxmlformats.org/drawingml/2006/main">
          <a:off x="6969154" y="2202655"/>
          <a:ext cx="1689936" cy="3084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t>UCJBG 2031/A </a:t>
          </a:r>
        </a:p>
      </cdr:txBody>
    </cdr:sp>
  </cdr:relSizeAnchor>
  <cdr:relSizeAnchor xmlns:cdr="http://schemas.openxmlformats.org/drawingml/2006/chartDrawing">
    <cdr:from>
      <cdr:x>0.47031</cdr:x>
      <cdr:y>0.09634</cdr:y>
    </cdr:from>
    <cdr:to>
      <cdr:x>0.52981</cdr:x>
      <cdr:y>0.16855</cdr:y>
    </cdr:to>
    <cdr:pic>
      <cdr:nvPicPr>
        <cdr:cNvPr id="18" name="chart">
          <a:extLst xmlns:a="http://schemas.openxmlformats.org/drawingml/2006/main">
            <a:ext uri="{FF2B5EF4-FFF2-40B4-BE49-F238E27FC236}">
              <a16:creationId xmlns:a16="http://schemas.microsoft.com/office/drawing/2014/main" id="{AB978738-FD8A-F163-2E1E-79056374F1E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365631" y="582287"/>
          <a:ext cx="552312" cy="436440"/>
        </a:xfrm>
        <a:prstGeom xmlns:a="http://schemas.openxmlformats.org/drawingml/2006/main" prst="rect">
          <a:avLst/>
        </a:prstGeom>
      </cdr:spPr>
    </cdr:pic>
  </cdr:relSizeAnchor>
  <cdr:relSizeAnchor xmlns:cdr="http://schemas.openxmlformats.org/drawingml/2006/chartDrawing">
    <cdr:from>
      <cdr:x>0.4361</cdr:x>
      <cdr:y>0.17066</cdr:y>
    </cdr:from>
    <cdr:to>
      <cdr:x>0.61007</cdr:x>
      <cdr:y>0.22063</cdr:y>
    </cdr:to>
    <cdr:sp macro="" textlink="">
      <cdr:nvSpPr>
        <cdr:cNvPr id="19" name="TextBox 18">
          <a:extLst xmlns:a="http://schemas.openxmlformats.org/drawingml/2006/main">
            <a:ext uri="{FF2B5EF4-FFF2-40B4-BE49-F238E27FC236}">
              <a16:creationId xmlns:a16="http://schemas.microsoft.com/office/drawing/2014/main" id="{00A3BAF3-C646-2760-1D28-9FEB124DCBA6}"/>
            </a:ext>
          </a:extLst>
        </cdr:cNvPr>
        <cdr:cNvSpPr txBox="1"/>
      </cdr:nvSpPr>
      <cdr:spPr>
        <a:xfrm xmlns:a="http://schemas.openxmlformats.org/drawingml/2006/main">
          <a:off x="4048118" y="1031449"/>
          <a:ext cx="1614926" cy="302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600" b="1" i="0" baseline="0">
              <a:effectLst/>
              <a:latin typeface="+mn-lt"/>
              <a:ea typeface="+mn-ea"/>
              <a:cs typeface="+mn-cs"/>
            </a:rPr>
            <a:t>KHJZBF32FZ </a:t>
          </a:r>
          <a:endParaRPr lang="hu-HU" sz="1100"/>
        </a:p>
      </cdr:txBody>
    </cdr:sp>
  </cdr:relSizeAnchor>
  <cdr:relSizeAnchor xmlns:cdr="http://schemas.openxmlformats.org/drawingml/2006/chartDrawing">
    <cdr:from>
      <cdr:x>0.59698</cdr:x>
      <cdr:y>0.533</cdr:y>
    </cdr:from>
    <cdr:to>
      <cdr:x>0.72655</cdr:x>
      <cdr:y>0.59026</cdr:y>
    </cdr:to>
    <cdr:pic>
      <cdr:nvPicPr>
        <cdr:cNvPr id="31" name="chart">
          <a:extLst xmlns:a="http://schemas.openxmlformats.org/drawingml/2006/main">
            <a:ext uri="{FF2B5EF4-FFF2-40B4-BE49-F238E27FC236}">
              <a16:creationId xmlns:a16="http://schemas.microsoft.com/office/drawing/2014/main" id="{69C13116-65DD-F36A-541A-951095BDE27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5541462" y="3221496"/>
          <a:ext cx="1202816" cy="346049"/>
        </a:xfrm>
        <a:prstGeom xmlns:a="http://schemas.openxmlformats.org/drawingml/2006/main" prst="rect">
          <a:avLst/>
        </a:prstGeom>
      </cdr:spPr>
    </cdr:pic>
  </cdr:relSizeAnchor>
  <cdr:relSizeAnchor xmlns:cdr="http://schemas.openxmlformats.org/drawingml/2006/chartDrawing">
    <cdr:from>
      <cdr:x>0.26352</cdr:x>
      <cdr:y>0.51868</cdr:y>
    </cdr:from>
    <cdr:to>
      <cdr:x>0.40553</cdr:x>
      <cdr:y>0.63785</cdr:y>
    </cdr:to>
    <cdr:sp macro="" textlink="">
      <cdr:nvSpPr>
        <cdr:cNvPr id="34" name="Rectangle: Rounded Corners 33">
          <a:extLst xmlns:a="http://schemas.openxmlformats.org/drawingml/2006/main">
            <a:ext uri="{FF2B5EF4-FFF2-40B4-BE49-F238E27FC236}">
              <a16:creationId xmlns:a16="http://schemas.microsoft.com/office/drawing/2014/main" id="{972B96E4-EEF3-BB8C-9BCA-C8A4A3498BBF}"/>
            </a:ext>
          </a:extLst>
        </cdr:cNvPr>
        <cdr:cNvSpPr/>
      </cdr:nvSpPr>
      <cdr:spPr>
        <a:xfrm xmlns:a="http://schemas.openxmlformats.org/drawingml/2006/main">
          <a:off x="2446181" y="3134912"/>
          <a:ext cx="1318214" cy="720269"/>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0.27547</cdr:x>
      <cdr:y>0.53243</cdr:y>
    </cdr:from>
    <cdr:to>
      <cdr:x>0.39594</cdr:x>
      <cdr:y>0.58566</cdr:y>
    </cdr:to>
    <cdr:pic>
      <cdr:nvPicPr>
        <cdr:cNvPr id="35" name="chart">
          <a:extLst xmlns:a="http://schemas.openxmlformats.org/drawingml/2006/main">
            <a:ext uri="{FF2B5EF4-FFF2-40B4-BE49-F238E27FC236}">
              <a16:creationId xmlns:a16="http://schemas.microsoft.com/office/drawing/2014/main" id="{A4BAC84C-D96C-CFB3-426E-D238708FBBA4}"/>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2557108" y="3218018"/>
          <a:ext cx="1118268" cy="321724"/>
        </a:xfrm>
        <a:prstGeom xmlns:a="http://schemas.openxmlformats.org/drawingml/2006/main" prst="rect">
          <a:avLst/>
        </a:prstGeom>
      </cdr:spPr>
    </cdr:pic>
  </cdr:relSizeAnchor>
  <cdr:relSizeAnchor xmlns:cdr="http://schemas.openxmlformats.org/drawingml/2006/chartDrawing">
    <cdr:from>
      <cdr:x>0.25605</cdr:x>
      <cdr:y>0.58575</cdr:y>
    </cdr:from>
    <cdr:to>
      <cdr:x>0.41118</cdr:x>
      <cdr:y>0.70488</cdr:y>
    </cdr:to>
    <cdr:sp macro="" textlink="">
      <cdr:nvSpPr>
        <cdr:cNvPr id="36" name="TextBox 1">
          <a:extLst xmlns:a="http://schemas.openxmlformats.org/drawingml/2006/main">
            <a:ext uri="{FF2B5EF4-FFF2-40B4-BE49-F238E27FC236}">
              <a16:creationId xmlns:a16="http://schemas.microsoft.com/office/drawing/2014/main" id="{7514F0AE-8FB0-FA03-1DDB-30EDC0C392D3}"/>
            </a:ext>
          </a:extLst>
        </cdr:cNvPr>
        <cdr:cNvSpPr txBox="1"/>
      </cdr:nvSpPr>
      <cdr:spPr>
        <a:xfrm xmlns:a="http://schemas.openxmlformats.org/drawingml/2006/main">
          <a:off x="2376839" y="3540318"/>
          <a:ext cx="1440000" cy="720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TZJ32NF1 </a:t>
          </a:r>
        </a:p>
      </cdr:txBody>
    </cdr:sp>
  </cdr:relSizeAnchor>
</c:userShapes>
</file>

<file path=xl/drawings/drawing103.xml><?xml version="1.0" encoding="utf-8"?>
<xdr:wsDr xmlns:xdr="http://schemas.openxmlformats.org/drawingml/2006/spreadsheetDrawing" xmlns:a="http://schemas.openxmlformats.org/drawingml/2006/main">
  <xdr:twoCellAnchor>
    <xdr:from>
      <xdr:col>6</xdr:col>
      <xdr:colOff>44451</xdr:colOff>
      <xdr:row>16</xdr:row>
      <xdr:rowOff>150814</xdr:rowOff>
    </xdr:from>
    <xdr:to>
      <xdr:col>10</xdr:col>
      <xdr:colOff>327053</xdr:colOff>
      <xdr:row>28</xdr:row>
      <xdr:rowOff>101601</xdr:rowOff>
    </xdr:to>
    <xdr:graphicFrame macro="">
      <xdr:nvGraphicFramePr>
        <xdr:cNvPr id="2" name="Diagram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15875</xdr:colOff>
      <xdr:row>4</xdr:row>
      <xdr:rowOff>15876</xdr:rowOff>
    </xdr:from>
    <xdr:to>
      <xdr:col>10</xdr:col>
      <xdr:colOff>298477</xdr:colOff>
      <xdr:row>15</xdr:row>
      <xdr:rowOff>119063</xdr:rowOff>
    </xdr:to>
    <xdr:graphicFrame macro="">
      <xdr:nvGraphicFramePr>
        <xdr:cNvPr id="3" name="Diagram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319087</xdr:colOff>
      <xdr:row>3</xdr:row>
      <xdr:rowOff>58737</xdr:rowOff>
    </xdr:from>
    <xdr:to>
      <xdr:col>13</xdr:col>
      <xdr:colOff>472687</xdr:colOff>
      <xdr:row>15</xdr:row>
      <xdr:rowOff>137937</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342900</xdr:colOff>
      <xdr:row>18</xdr:row>
      <xdr:rowOff>47625</xdr:rowOff>
    </xdr:from>
    <xdr:to>
      <xdr:col>13</xdr:col>
      <xdr:colOff>496500</xdr:colOff>
      <xdr:row>30</xdr:row>
      <xdr:rowOff>126825</xdr:rowOff>
    </xdr:to>
    <xdr:graphicFrame macro="">
      <xdr:nvGraphicFramePr>
        <xdr:cNvPr id="5" name="Diagram 4">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361950</xdr:colOff>
      <xdr:row>33</xdr:row>
      <xdr:rowOff>123825</xdr:rowOff>
    </xdr:from>
    <xdr:to>
      <xdr:col>12</xdr:col>
      <xdr:colOff>13950</xdr:colOff>
      <xdr:row>46</xdr:row>
      <xdr:rowOff>23325</xdr:rowOff>
    </xdr:to>
    <xdr:graphicFrame macro="">
      <xdr:nvGraphicFramePr>
        <xdr:cNvPr id="6" name="Diagram 5">
          <a:extLst>
            <a:ext uri="{FF2B5EF4-FFF2-40B4-BE49-F238E27FC236}">
              <a16:creationId xmlns:a16="http://schemas.microsoft.com/office/drawing/2014/main" id="{00000000-0008-0000-2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428625</xdr:colOff>
      <xdr:row>33</xdr:row>
      <xdr:rowOff>76199</xdr:rowOff>
    </xdr:from>
    <xdr:to>
      <xdr:col>16</xdr:col>
      <xdr:colOff>80625</xdr:colOff>
      <xdr:row>45</xdr:row>
      <xdr:rowOff>166199</xdr:rowOff>
    </xdr:to>
    <xdr:graphicFrame macro="">
      <xdr:nvGraphicFramePr>
        <xdr:cNvPr id="7" name="Diagram 6">
          <a:extLst>
            <a:ext uri="{FF2B5EF4-FFF2-40B4-BE49-F238E27FC236}">
              <a16:creationId xmlns:a16="http://schemas.microsoft.com/office/drawing/2014/main" id="{00000000-0008-0000-2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0.23491</cdr:x>
      <cdr:y>0.38029</cdr:y>
    </cdr:from>
    <cdr:to>
      <cdr:x>0.63089</cdr:x>
      <cdr:y>0.62583</cdr:y>
    </cdr:to>
    <cdr:sp macro="" textlink="">
      <cdr:nvSpPr>
        <cdr:cNvPr id="2" name="Szövegdoboz 2">
          <a:extLst xmlns:a="http://schemas.openxmlformats.org/drawingml/2006/main">
            <a:ext uri="{FF2B5EF4-FFF2-40B4-BE49-F238E27FC236}">
              <a16:creationId xmlns:a16="http://schemas.microsoft.com/office/drawing/2014/main" id="{D4D9F37B-AFC7-4611-93A0-A0BA1393A8E9}"/>
            </a:ext>
          </a:extLst>
        </cdr:cNvPr>
        <cdr:cNvSpPr txBox="1"/>
      </cdr:nvSpPr>
      <cdr:spPr>
        <a:xfrm xmlns:a="http://schemas.openxmlformats.org/drawingml/2006/main">
          <a:off x="608989" y="609745"/>
          <a:ext cx="1026544" cy="3936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b="1">
              <a:solidFill>
                <a:srgbClr val="70AD47"/>
              </a:solidFill>
            </a:rPr>
            <a:t>ESG</a:t>
          </a:r>
          <a:r>
            <a:rPr lang="hu-HU" sz="1200" b="1" baseline="0">
              <a:solidFill>
                <a:srgbClr val="70AD47"/>
              </a:solidFill>
            </a:rPr>
            <a:t> ratio</a:t>
          </a:r>
        </a:p>
        <a:p xmlns:a="http://schemas.openxmlformats.org/drawingml/2006/main">
          <a:pPr algn="ctr"/>
          <a:r>
            <a:rPr lang="hu-HU" sz="1200" b="1">
              <a:solidFill>
                <a:srgbClr val="70AD47"/>
              </a:solidFill>
            </a:rPr>
            <a:t>1,6%</a:t>
          </a:r>
        </a:p>
      </cdr:txBody>
    </cdr:sp>
  </cdr:relSizeAnchor>
  <cdr:relSizeAnchor xmlns:cdr="http://schemas.openxmlformats.org/drawingml/2006/chartDrawing">
    <cdr:from>
      <cdr:x>0.1144</cdr:x>
      <cdr:y>0.81108</cdr:y>
    </cdr:from>
    <cdr:to>
      <cdr:x>0.27065</cdr:x>
      <cdr:y>0.89833</cdr:y>
    </cdr:to>
    <cdr:sp macro="" textlink="">
      <cdr:nvSpPr>
        <cdr:cNvPr id="3" name="Szövegdoboz 2">
          <a:extLst xmlns:a="http://schemas.openxmlformats.org/drawingml/2006/main">
            <a:ext uri="{FF2B5EF4-FFF2-40B4-BE49-F238E27FC236}">
              <a16:creationId xmlns:a16="http://schemas.microsoft.com/office/drawing/2014/main" id="{DE2F50DA-9D09-41A4-B4D6-C8D444BB88D2}"/>
            </a:ext>
          </a:extLst>
        </cdr:cNvPr>
        <cdr:cNvSpPr txBox="1"/>
      </cdr:nvSpPr>
      <cdr:spPr>
        <a:xfrm xmlns:a="http://schemas.openxmlformats.org/drawingml/2006/main">
          <a:off x="325437" y="1697038"/>
          <a:ext cx="444500" cy="182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0.25029</cdr:x>
      <cdr:y>0.86722</cdr:y>
    </cdr:from>
    <cdr:to>
      <cdr:x>0.71303</cdr:x>
      <cdr:y>1</cdr:y>
    </cdr:to>
    <cdr:sp macro="" textlink="">
      <cdr:nvSpPr>
        <cdr:cNvPr id="4" name="Szövegdoboz 3">
          <a:extLst xmlns:a="http://schemas.openxmlformats.org/drawingml/2006/main">
            <a:ext uri="{FF2B5EF4-FFF2-40B4-BE49-F238E27FC236}">
              <a16:creationId xmlns:a16="http://schemas.microsoft.com/office/drawing/2014/main" id="{AE88669A-40F2-49B5-A747-489717117905}"/>
            </a:ext>
          </a:extLst>
        </cdr:cNvPr>
        <cdr:cNvSpPr txBox="1"/>
      </cdr:nvSpPr>
      <cdr:spPr>
        <a:xfrm xmlns:a="http://schemas.openxmlformats.org/drawingml/2006/main">
          <a:off x="682616" y="1528150"/>
          <a:ext cx="1262072" cy="23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i="1">
              <a:effectLst/>
              <a:latin typeface="+mn-lt"/>
              <a:ea typeface="+mn-ea"/>
              <a:cs typeface="+mn-cs"/>
            </a:rPr>
            <a:t>by net asset value</a:t>
          </a:r>
          <a:endParaRPr lang="hu-HU" sz="1000">
            <a:effectLst/>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0.23491</cdr:x>
      <cdr:y>0.38029</cdr:y>
    </cdr:from>
    <cdr:to>
      <cdr:x>0.63089</cdr:x>
      <cdr:y>0.62583</cdr:y>
    </cdr:to>
    <cdr:sp macro="" textlink="">
      <cdr:nvSpPr>
        <cdr:cNvPr id="2" name="Szövegdoboz 2">
          <a:extLst xmlns:a="http://schemas.openxmlformats.org/drawingml/2006/main">
            <a:ext uri="{FF2B5EF4-FFF2-40B4-BE49-F238E27FC236}">
              <a16:creationId xmlns:a16="http://schemas.microsoft.com/office/drawing/2014/main" id="{D4D9F37B-AFC7-4611-93A0-A0BA1393A8E9}"/>
            </a:ext>
          </a:extLst>
        </cdr:cNvPr>
        <cdr:cNvSpPr txBox="1"/>
      </cdr:nvSpPr>
      <cdr:spPr>
        <a:xfrm xmlns:a="http://schemas.openxmlformats.org/drawingml/2006/main">
          <a:off x="608989" y="609745"/>
          <a:ext cx="1026544" cy="3936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b="1">
              <a:solidFill>
                <a:srgbClr val="70AD47"/>
              </a:solidFill>
            </a:rPr>
            <a:t>ESG</a:t>
          </a:r>
          <a:r>
            <a:rPr lang="hu-HU" sz="1200" b="1" baseline="0">
              <a:solidFill>
                <a:srgbClr val="70AD47"/>
              </a:solidFill>
            </a:rPr>
            <a:t> arány</a:t>
          </a:r>
        </a:p>
        <a:p xmlns:a="http://schemas.openxmlformats.org/drawingml/2006/main">
          <a:pPr algn="ctr"/>
          <a:r>
            <a:rPr lang="hu-HU" sz="1200" b="1">
              <a:solidFill>
                <a:srgbClr val="70AD47"/>
              </a:solidFill>
            </a:rPr>
            <a:t>1,6%</a:t>
          </a:r>
        </a:p>
      </cdr:txBody>
    </cdr:sp>
  </cdr:relSizeAnchor>
  <cdr:relSizeAnchor xmlns:cdr="http://schemas.openxmlformats.org/drawingml/2006/chartDrawing">
    <cdr:from>
      <cdr:x>0.1144</cdr:x>
      <cdr:y>0.81108</cdr:y>
    </cdr:from>
    <cdr:to>
      <cdr:x>0.27065</cdr:x>
      <cdr:y>0.89833</cdr:y>
    </cdr:to>
    <cdr:sp macro="" textlink="">
      <cdr:nvSpPr>
        <cdr:cNvPr id="3" name="Szövegdoboz 2">
          <a:extLst xmlns:a="http://schemas.openxmlformats.org/drawingml/2006/main">
            <a:ext uri="{FF2B5EF4-FFF2-40B4-BE49-F238E27FC236}">
              <a16:creationId xmlns:a16="http://schemas.microsoft.com/office/drawing/2014/main" id="{DE2F50DA-9D09-41A4-B4D6-C8D444BB88D2}"/>
            </a:ext>
          </a:extLst>
        </cdr:cNvPr>
        <cdr:cNvSpPr txBox="1"/>
      </cdr:nvSpPr>
      <cdr:spPr>
        <a:xfrm xmlns:a="http://schemas.openxmlformats.org/drawingml/2006/main">
          <a:off x="325437" y="1697038"/>
          <a:ext cx="444500" cy="182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0.20663</cdr:x>
      <cdr:y>0.86722</cdr:y>
    </cdr:from>
    <cdr:to>
      <cdr:x>0.87014</cdr:x>
      <cdr:y>1</cdr:y>
    </cdr:to>
    <cdr:sp macro="" textlink="">
      <cdr:nvSpPr>
        <cdr:cNvPr id="4" name="Szövegdoboz 3">
          <a:extLst xmlns:a="http://schemas.openxmlformats.org/drawingml/2006/main">
            <a:ext uri="{FF2B5EF4-FFF2-40B4-BE49-F238E27FC236}">
              <a16:creationId xmlns:a16="http://schemas.microsoft.com/office/drawing/2014/main" id="{AE88669A-40F2-49B5-A747-489717117905}"/>
            </a:ext>
          </a:extLst>
        </cdr:cNvPr>
        <cdr:cNvSpPr txBox="1"/>
      </cdr:nvSpPr>
      <cdr:spPr>
        <a:xfrm xmlns:a="http://schemas.openxmlformats.org/drawingml/2006/main">
          <a:off x="563562" y="1528150"/>
          <a:ext cx="1809625" cy="23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i="1">
              <a:latin typeface="+mn-lt"/>
              <a:ea typeface="+mn-ea"/>
              <a:cs typeface="+mn-cs"/>
            </a:rPr>
            <a:t>nettó eszközérték </a:t>
          </a:r>
          <a:r>
            <a:rPr lang="hu-HU" sz="1000" i="1"/>
            <a:t>szerint</a:t>
          </a:r>
        </a:p>
      </cdr:txBody>
    </cdr:sp>
  </cdr:relSizeAnchor>
</c:userShapes>
</file>

<file path=xl/drawings/drawing106.xml><?xml version="1.0" encoding="utf-8"?>
<c:userShapes xmlns:c="http://schemas.openxmlformats.org/drawingml/2006/chart">
  <cdr:relSizeAnchor xmlns:cdr="http://schemas.openxmlformats.org/drawingml/2006/chartDrawing">
    <cdr:from>
      <cdr:x>0.11502</cdr:x>
      <cdr:y>0.05089</cdr:y>
    </cdr:from>
    <cdr:to>
      <cdr:x>0.5345</cdr:x>
      <cdr:y>0.15942</cdr:y>
    </cdr:to>
    <cdr:sp macro="" textlink="">
      <cdr:nvSpPr>
        <cdr:cNvPr id="2" name="Szövegdoboz 1">
          <a:extLst xmlns:a="http://schemas.openxmlformats.org/drawingml/2006/main">
            <a:ext uri="{FF2B5EF4-FFF2-40B4-BE49-F238E27FC236}">
              <a16:creationId xmlns:a16="http://schemas.microsoft.com/office/drawing/2014/main" id="{295DEC45-03AB-4336-A1EF-1727A9ABB8B8}"/>
            </a:ext>
          </a:extLst>
        </cdr:cNvPr>
        <cdr:cNvSpPr txBox="1"/>
      </cdr:nvSpPr>
      <cdr:spPr>
        <a:xfrm xmlns:a="http://schemas.openxmlformats.org/drawingml/2006/main">
          <a:off x="269875" y="95249"/>
          <a:ext cx="984246" cy="203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a:t>
          </a:r>
          <a:r>
            <a:rPr lang="hu-HU" sz="1000" baseline="0"/>
            <a:t> forint</a:t>
          </a:r>
          <a:endParaRPr lang="hu-HU" sz="1000"/>
        </a:p>
      </cdr:txBody>
    </cdr:sp>
  </cdr:relSizeAnchor>
  <cdr:relSizeAnchor xmlns:cdr="http://schemas.openxmlformats.org/drawingml/2006/chartDrawing">
    <cdr:from>
      <cdr:x>0.49796</cdr:x>
      <cdr:y>0.05015</cdr:y>
    </cdr:from>
    <cdr:to>
      <cdr:x>0.88971</cdr:x>
      <cdr:y>0.15868</cdr:y>
    </cdr:to>
    <cdr:sp macro="" textlink="">
      <cdr:nvSpPr>
        <cdr:cNvPr id="3" name="Szövegdoboz 1">
          <a:extLst xmlns:a="http://schemas.openxmlformats.org/drawingml/2006/main">
            <a:ext uri="{FF2B5EF4-FFF2-40B4-BE49-F238E27FC236}">
              <a16:creationId xmlns:a16="http://schemas.microsoft.com/office/drawing/2014/main" id="{77D2A185-137D-490A-9C42-ED37E79E0D8B}"/>
            </a:ext>
          </a:extLst>
        </cdr:cNvPr>
        <cdr:cNvSpPr txBox="1"/>
      </cdr:nvSpPr>
      <cdr:spPr>
        <a:xfrm xmlns:a="http://schemas.openxmlformats.org/drawingml/2006/main">
          <a:off x="1290704" y="95682"/>
          <a:ext cx="1015416" cy="207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darab</a:t>
          </a:r>
        </a:p>
      </cdr:txBody>
    </cdr:sp>
  </cdr:relSizeAnchor>
</c:userShapes>
</file>

<file path=xl/drawings/drawing107.xml><?xml version="1.0" encoding="utf-8"?>
<c:userShapes xmlns:c="http://schemas.openxmlformats.org/drawingml/2006/chart">
  <cdr:relSizeAnchor xmlns:cdr="http://schemas.openxmlformats.org/drawingml/2006/chartDrawing">
    <cdr:from>
      <cdr:x>0.11502</cdr:x>
      <cdr:y>0.05089</cdr:y>
    </cdr:from>
    <cdr:to>
      <cdr:x>0.5345</cdr:x>
      <cdr:y>0.15942</cdr:y>
    </cdr:to>
    <cdr:sp macro="" textlink="">
      <cdr:nvSpPr>
        <cdr:cNvPr id="2" name="Szövegdoboz 1">
          <a:extLst xmlns:a="http://schemas.openxmlformats.org/drawingml/2006/main">
            <a:ext uri="{FF2B5EF4-FFF2-40B4-BE49-F238E27FC236}">
              <a16:creationId xmlns:a16="http://schemas.microsoft.com/office/drawing/2014/main" id="{295DEC45-03AB-4336-A1EF-1727A9ABB8B8}"/>
            </a:ext>
          </a:extLst>
        </cdr:cNvPr>
        <cdr:cNvSpPr txBox="1"/>
      </cdr:nvSpPr>
      <cdr:spPr>
        <a:xfrm xmlns:a="http://schemas.openxmlformats.org/drawingml/2006/main">
          <a:off x="269875" y="95249"/>
          <a:ext cx="984246" cy="203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billion</a:t>
          </a:r>
          <a:r>
            <a:rPr lang="hu-HU" sz="1000" baseline="0"/>
            <a:t> forint</a:t>
          </a:r>
          <a:endParaRPr lang="hu-HU" sz="1000"/>
        </a:p>
      </cdr:txBody>
    </cdr:sp>
  </cdr:relSizeAnchor>
  <cdr:relSizeAnchor xmlns:cdr="http://schemas.openxmlformats.org/drawingml/2006/chartDrawing">
    <cdr:from>
      <cdr:x>0.49796</cdr:x>
      <cdr:y>0.05015</cdr:y>
    </cdr:from>
    <cdr:to>
      <cdr:x>0.88971</cdr:x>
      <cdr:y>0.15868</cdr:y>
    </cdr:to>
    <cdr:sp macro="" textlink="">
      <cdr:nvSpPr>
        <cdr:cNvPr id="3" name="Szövegdoboz 1">
          <a:extLst xmlns:a="http://schemas.openxmlformats.org/drawingml/2006/main">
            <a:ext uri="{FF2B5EF4-FFF2-40B4-BE49-F238E27FC236}">
              <a16:creationId xmlns:a16="http://schemas.microsoft.com/office/drawing/2014/main" id="{77D2A185-137D-490A-9C42-ED37E79E0D8B}"/>
            </a:ext>
          </a:extLst>
        </cdr:cNvPr>
        <cdr:cNvSpPr txBox="1"/>
      </cdr:nvSpPr>
      <cdr:spPr>
        <a:xfrm xmlns:a="http://schemas.openxmlformats.org/drawingml/2006/main">
          <a:off x="1290704" y="95682"/>
          <a:ext cx="1015416" cy="207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piece</a:t>
          </a:r>
        </a:p>
      </cdr:txBody>
    </cdr:sp>
  </cdr:relSizeAnchor>
</c:userShapes>
</file>

<file path=xl/drawings/drawing108.xml><?xml version="1.0" encoding="utf-8"?>
<c:userShapes xmlns:c="http://schemas.openxmlformats.org/drawingml/2006/chart">
  <cdr:relSizeAnchor xmlns:cdr="http://schemas.openxmlformats.org/drawingml/2006/chartDrawing">
    <cdr:from>
      <cdr:x>0.35382</cdr:x>
      <cdr:y>0.43416</cdr:y>
    </cdr:from>
    <cdr:to>
      <cdr:x>0.69048</cdr:x>
      <cdr:y>0.60502</cdr:y>
    </cdr:to>
    <cdr:sp macro="" textlink="">
      <cdr:nvSpPr>
        <cdr:cNvPr id="2" name="Szövegdoboz 2">
          <a:extLst xmlns:a="http://schemas.openxmlformats.org/drawingml/2006/main">
            <a:ext uri="{FF2B5EF4-FFF2-40B4-BE49-F238E27FC236}">
              <a16:creationId xmlns:a16="http://schemas.microsoft.com/office/drawing/2014/main" id="{17744B02-4592-C4A1-CD0C-D9E4AFB58A09}"/>
            </a:ext>
          </a:extLst>
        </cdr:cNvPr>
        <cdr:cNvSpPr txBox="1"/>
      </cdr:nvSpPr>
      <cdr:spPr>
        <a:xfrm xmlns:a="http://schemas.openxmlformats.org/drawingml/2006/main">
          <a:off x="957112" y="1025584"/>
          <a:ext cx="910712" cy="4035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b="1">
              <a:solidFill>
                <a:srgbClr val="70AD47"/>
              </a:solidFill>
            </a:rPr>
            <a:t>ESG</a:t>
          </a:r>
          <a:r>
            <a:rPr lang="hu-HU" sz="1200" b="1" baseline="0">
              <a:solidFill>
                <a:srgbClr val="70AD47"/>
              </a:solidFill>
            </a:rPr>
            <a:t> arány</a:t>
          </a:r>
        </a:p>
        <a:p xmlns:a="http://schemas.openxmlformats.org/drawingml/2006/main">
          <a:pPr algn="ctr"/>
          <a:r>
            <a:rPr lang="hu-HU" sz="1200" b="1">
              <a:solidFill>
                <a:srgbClr val="70AD47"/>
              </a:solidFill>
            </a:rPr>
            <a:t>5,2%</a:t>
          </a:r>
        </a:p>
      </cdr:txBody>
    </cdr:sp>
  </cdr:relSizeAnchor>
  <cdr:relSizeAnchor xmlns:cdr="http://schemas.openxmlformats.org/drawingml/2006/chartDrawing">
    <cdr:from>
      <cdr:x>0.26056</cdr:x>
      <cdr:y>0.875</cdr:y>
    </cdr:from>
    <cdr:to>
      <cdr:x>0.72535</cdr:x>
      <cdr:y>0.9732</cdr:y>
    </cdr:to>
    <cdr:sp macro="" textlink="">
      <cdr:nvSpPr>
        <cdr:cNvPr id="3" name="Szövegdoboz 1">
          <a:extLst xmlns:a="http://schemas.openxmlformats.org/drawingml/2006/main">
            <a:ext uri="{FF2B5EF4-FFF2-40B4-BE49-F238E27FC236}">
              <a16:creationId xmlns:a16="http://schemas.microsoft.com/office/drawing/2014/main" id="{24C81D0D-93FF-2E50-EC39-001337376EB7}"/>
            </a:ext>
          </a:extLst>
        </cdr:cNvPr>
        <cdr:cNvSpPr txBox="1"/>
      </cdr:nvSpPr>
      <cdr:spPr>
        <a:xfrm xmlns:a="http://schemas.openxmlformats.org/drawingml/2006/main">
          <a:off x="704847" y="2066936"/>
          <a:ext cx="1257303" cy="2319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i="1">
              <a:latin typeface="+mn-lt"/>
              <a:ea typeface="+mn-ea"/>
              <a:cs typeface="+mn-cs"/>
            </a:rPr>
            <a:t>darabszám szerint</a:t>
          </a:r>
          <a:endParaRPr lang="hu-HU" sz="1000" i="1"/>
        </a:p>
      </cdr:txBody>
    </cdr:sp>
  </cdr:relSizeAnchor>
</c:userShapes>
</file>

<file path=xl/drawings/drawing109.xml><?xml version="1.0" encoding="utf-8"?>
<c:userShapes xmlns:c="http://schemas.openxmlformats.org/drawingml/2006/chart">
  <cdr:relSizeAnchor xmlns:cdr="http://schemas.openxmlformats.org/drawingml/2006/chartDrawing">
    <cdr:from>
      <cdr:x>0.35382</cdr:x>
      <cdr:y>0.43416</cdr:y>
    </cdr:from>
    <cdr:to>
      <cdr:x>0.69048</cdr:x>
      <cdr:y>0.60502</cdr:y>
    </cdr:to>
    <cdr:sp macro="" textlink="">
      <cdr:nvSpPr>
        <cdr:cNvPr id="2" name="Szövegdoboz 2">
          <a:extLst xmlns:a="http://schemas.openxmlformats.org/drawingml/2006/main">
            <a:ext uri="{FF2B5EF4-FFF2-40B4-BE49-F238E27FC236}">
              <a16:creationId xmlns:a16="http://schemas.microsoft.com/office/drawing/2014/main" id="{17744B02-4592-C4A1-CD0C-D9E4AFB58A09}"/>
            </a:ext>
          </a:extLst>
        </cdr:cNvPr>
        <cdr:cNvSpPr txBox="1"/>
      </cdr:nvSpPr>
      <cdr:spPr>
        <a:xfrm xmlns:a="http://schemas.openxmlformats.org/drawingml/2006/main">
          <a:off x="957112" y="1025584"/>
          <a:ext cx="910712" cy="4035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b="1">
              <a:solidFill>
                <a:srgbClr val="70AD47"/>
              </a:solidFill>
            </a:rPr>
            <a:t>ESG</a:t>
          </a:r>
          <a:r>
            <a:rPr lang="hu-HU" sz="1200" b="1" baseline="0">
              <a:solidFill>
                <a:srgbClr val="70AD47"/>
              </a:solidFill>
            </a:rPr>
            <a:t> ratio</a:t>
          </a:r>
        </a:p>
        <a:p xmlns:a="http://schemas.openxmlformats.org/drawingml/2006/main">
          <a:pPr algn="ctr"/>
          <a:r>
            <a:rPr lang="hu-HU" sz="1200" b="1">
              <a:solidFill>
                <a:srgbClr val="70AD47"/>
              </a:solidFill>
            </a:rPr>
            <a:t>5,2%</a:t>
          </a:r>
        </a:p>
      </cdr:txBody>
    </cdr:sp>
  </cdr:relSizeAnchor>
  <cdr:relSizeAnchor xmlns:cdr="http://schemas.openxmlformats.org/drawingml/2006/chartDrawing">
    <cdr:from>
      <cdr:x>0.26056</cdr:x>
      <cdr:y>0.875</cdr:y>
    </cdr:from>
    <cdr:to>
      <cdr:x>0.72535</cdr:x>
      <cdr:y>0.9732</cdr:y>
    </cdr:to>
    <cdr:sp macro="" textlink="">
      <cdr:nvSpPr>
        <cdr:cNvPr id="3" name="Szövegdoboz 1">
          <a:extLst xmlns:a="http://schemas.openxmlformats.org/drawingml/2006/main">
            <a:ext uri="{FF2B5EF4-FFF2-40B4-BE49-F238E27FC236}">
              <a16:creationId xmlns:a16="http://schemas.microsoft.com/office/drawing/2014/main" id="{24C81D0D-93FF-2E50-EC39-001337376EB7}"/>
            </a:ext>
          </a:extLst>
        </cdr:cNvPr>
        <cdr:cNvSpPr txBox="1"/>
      </cdr:nvSpPr>
      <cdr:spPr>
        <a:xfrm xmlns:a="http://schemas.openxmlformats.org/drawingml/2006/main">
          <a:off x="704847" y="2066936"/>
          <a:ext cx="1257303" cy="2319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i="1">
              <a:latin typeface="+mn-lt"/>
              <a:ea typeface="+mn-ea"/>
              <a:cs typeface="+mn-cs"/>
            </a:rPr>
            <a:t>by number of units</a:t>
          </a:r>
          <a:endParaRPr lang="hu-HU" sz="1000" i="1"/>
        </a:p>
      </cdr:txBody>
    </cdr:sp>
  </cdr:relSizeAnchor>
</c:userShapes>
</file>

<file path=xl/drawings/drawing11.xml><?xml version="1.0" encoding="utf-8"?>
<c:userShapes xmlns:c="http://schemas.openxmlformats.org/drawingml/2006/chart">
  <cdr:relSizeAnchor xmlns:cdr="http://schemas.openxmlformats.org/drawingml/2006/chartDrawing">
    <cdr:from>
      <cdr:x>0.05722</cdr:x>
      <cdr:y>0.00963</cdr:y>
    </cdr:from>
    <cdr:to>
      <cdr:x>0.16377</cdr:x>
      <cdr:y>0.07165</cdr:y>
    </cdr:to>
    <cdr:sp macro="" textlink="">
      <cdr:nvSpPr>
        <cdr:cNvPr id="2"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363220" y="3556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százalék</a:t>
          </a:r>
        </a:p>
      </cdr:txBody>
    </cdr:sp>
  </cdr:relSizeAnchor>
  <cdr:relSizeAnchor xmlns:cdr="http://schemas.openxmlformats.org/drawingml/2006/chartDrawing">
    <cdr:from>
      <cdr:x>0.85194</cdr:x>
      <cdr:y>0.00757</cdr:y>
    </cdr:from>
    <cdr:to>
      <cdr:x>0.95848</cdr:x>
      <cdr:y>0.06959</cdr:y>
    </cdr:to>
    <cdr:sp macro="" textlink="">
      <cdr:nvSpPr>
        <cdr:cNvPr id="3"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5407660" y="2794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százalék</a:t>
          </a:r>
        </a:p>
      </cdr:txBody>
    </cdr:sp>
  </cdr:relSizeAnchor>
</c:userShapes>
</file>

<file path=xl/drawings/drawing110.xml><?xml version="1.0" encoding="utf-8"?>
<xdr:wsDr xmlns:xdr="http://schemas.openxmlformats.org/drawingml/2006/spreadsheetDrawing" xmlns:a="http://schemas.openxmlformats.org/drawingml/2006/main">
  <xdr:twoCellAnchor>
    <xdr:from>
      <xdr:col>5</xdr:col>
      <xdr:colOff>66675</xdr:colOff>
      <xdr:row>7</xdr:row>
      <xdr:rowOff>57149</xdr:rowOff>
    </xdr:from>
    <xdr:to>
      <xdr:col>10</xdr:col>
      <xdr:colOff>28575</xdr:colOff>
      <xdr:row>19</xdr:row>
      <xdr:rowOff>128586</xdr:rowOff>
    </xdr:to>
    <xdr:graphicFrame macro="">
      <xdr:nvGraphicFramePr>
        <xdr:cNvPr id="4" name="Diagram 3">
          <a:extLst>
            <a:ext uri="{FF2B5EF4-FFF2-40B4-BE49-F238E27FC236}">
              <a16:creationId xmlns:a16="http://schemas.microsoft.com/office/drawing/2014/main" id="{00000000-0008-0000-3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7</xdr:row>
      <xdr:rowOff>28575</xdr:rowOff>
    </xdr:from>
    <xdr:to>
      <xdr:col>15</xdr:col>
      <xdr:colOff>304800</xdr:colOff>
      <xdr:row>19</xdr:row>
      <xdr:rowOff>142875</xdr:rowOff>
    </xdr:to>
    <xdr:graphicFrame macro="">
      <xdr:nvGraphicFramePr>
        <xdr:cNvPr id="5" name="Diagram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0.32481</cdr:x>
      <cdr:y>0.33796</cdr:y>
    </cdr:from>
    <cdr:to>
      <cdr:x>0.67424</cdr:x>
      <cdr:y>0.57407</cdr:y>
    </cdr:to>
    <cdr:sp macro="" textlink="">
      <cdr:nvSpPr>
        <cdr:cNvPr id="2" name="Szövegdoboz 1">
          <a:extLst xmlns:a="http://schemas.openxmlformats.org/drawingml/2006/main">
            <a:ext uri="{FF2B5EF4-FFF2-40B4-BE49-F238E27FC236}">
              <a16:creationId xmlns:a16="http://schemas.microsoft.com/office/drawing/2014/main" id="{E5F4F991-6853-0B30-36DC-1B113FBC1560}"/>
            </a:ext>
          </a:extLst>
        </cdr:cNvPr>
        <cdr:cNvSpPr txBox="1"/>
      </cdr:nvSpPr>
      <cdr:spPr>
        <a:xfrm xmlns:a="http://schemas.openxmlformats.org/drawingml/2006/main">
          <a:off x="1089025" y="927100"/>
          <a:ext cx="1171564" cy="647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500" b="1" baseline="0">
              <a:solidFill>
                <a:schemeClr val="accent6"/>
              </a:solidFill>
            </a:rPr>
            <a:t>Zöld arány</a:t>
          </a:r>
          <a:br>
            <a:rPr lang="hu-HU" sz="1500" b="1" baseline="0">
              <a:solidFill>
                <a:schemeClr val="accent6"/>
              </a:solidFill>
            </a:rPr>
          </a:br>
          <a:r>
            <a:rPr lang="hu-HU" sz="1500" b="1" baseline="0">
              <a:solidFill>
                <a:schemeClr val="accent6"/>
              </a:solidFill>
            </a:rPr>
            <a:t>8,79%</a:t>
          </a:r>
        </a:p>
        <a:p xmlns:a="http://schemas.openxmlformats.org/drawingml/2006/main">
          <a:pPr algn="ctr"/>
          <a:endParaRPr lang="hu-HU" sz="1500" b="1">
            <a:solidFill>
              <a:schemeClr val="accent6"/>
            </a:solidFill>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0.33471</cdr:x>
      <cdr:y>0.37764</cdr:y>
    </cdr:from>
    <cdr:to>
      <cdr:x>0.68414</cdr:x>
      <cdr:y>0.61375</cdr:y>
    </cdr:to>
    <cdr:sp macro="" textlink="">
      <cdr:nvSpPr>
        <cdr:cNvPr id="2" name="Szövegdoboz 1">
          <a:extLst xmlns:a="http://schemas.openxmlformats.org/drawingml/2006/main">
            <a:ext uri="{FF2B5EF4-FFF2-40B4-BE49-F238E27FC236}">
              <a16:creationId xmlns:a16="http://schemas.microsoft.com/office/drawing/2014/main" id="{E5F4F991-6853-0B30-36DC-1B113FBC1560}"/>
            </a:ext>
          </a:extLst>
        </cdr:cNvPr>
        <cdr:cNvSpPr txBox="1"/>
      </cdr:nvSpPr>
      <cdr:spPr>
        <a:xfrm xmlns:a="http://schemas.openxmlformats.org/drawingml/2006/main">
          <a:off x="966001" y="906455"/>
          <a:ext cx="1008481" cy="5667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500" b="1" baseline="0">
              <a:solidFill>
                <a:schemeClr val="accent6"/>
              </a:solidFill>
            </a:rPr>
            <a:t>ESG ratio</a:t>
          </a:r>
          <a:br>
            <a:rPr lang="hu-HU" sz="1500" b="1" baseline="0">
              <a:solidFill>
                <a:schemeClr val="accent6"/>
              </a:solidFill>
            </a:rPr>
          </a:br>
          <a:r>
            <a:rPr lang="hu-HU" sz="1500" b="1" baseline="0">
              <a:solidFill>
                <a:schemeClr val="accent6"/>
              </a:solidFill>
            </a:rPr>
            <a:t>8,79%</a:t>
          </a:r>
        </a:p>
        <a:p xmlns:a="http://schemas.openxmlformats.org/drawingml/2006/main">
          <a:pPr algn="ctr"/>
          <a:endParaRPr lang="hu-HU" sz="1500" b="1">
            <a:solidFill>
              <a:schemeClr val="accent6"/>
            </a:solidFill>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11</xdr:col>
      <xdr:colOff>411480</xdr:colOff>
      <xdr:row>4</xdr:row>
      <xdr:rowOff>76200</xdr:rowOff>
    </xdr:from>
    <xdr:to>
      <xdr:col>23</xdr:col>
      <xdr:colOff>495300</xdr:colOff>
      <xdr:row>41</xdr:row>
      <xdr:rowOff>114300</xdr:rowOff>
    </xdr:to>
    <xdr:grpSp>
      <xdr:nvGrpSpPr>
        <xdr:cNvPr id="2" name="Group 502">
          <a:extLst>
            <a:ext uri="{FF2B5EF4-FFF2-40B4-BE49-F238E27FC236}">
              <a16:creationId xmlns:a16="http://schemas.microsoft.com/office/drawing/2014/main" id="{00000000-0008-0000-3100-000002000000}"/>
            </a:ext>
          </a:extLst>
        </xdr:cNvPr>
        <xdr:cNvGrpSpPr/>
      </xdr:nvGrpSpPr>
      <xdr:grpSpPr>
        <a:xfrm>
          <a:off x="7078980" y="838200"/>
          <a:ext cx="7357456" cy="7086600"/>
          <a:chOff x="0" y="-5609"/>
          <a:chExt cx="6216015" cy="5098134"/>
        </a:xfrm>
      </xdr:grpSpPr>
      <xdr:grpSp>
        <xdr:nvGrpSpPr>
          <xdr:cNvPr id="3" name="Group 501">
            <a:extLst>
              <a:ext uri="{FF2B5EF4-FFF2-40B4-BE49-F238E27FC236}">
                <a16:creationId xmlns:a16="http://schemas.microsoft.com/office/drawing/2014/main" id="{00000000-0008-0000-3100-000003000000}"/>
              </a:ext>
            </a:extLst>
          </xdr:cNvPr>
          <xdr:cNvGrpSpPr/>
        </xdr:nvGrpSpPr>
        <xdr:grpSpPr>
          <a:xfrm>
            <a:off x="0" y="-5609"/>
            <a:ext cx="6216015" cy="5098134"/>
            <a:chOff x="0" y="-5609"/>
            <a:chExt cx="6216015" cy="5098451"/>
          </a:xfrm>
        </xdr:grpSpPr>
        <xdr:grpSp>
          <xdr:nvGrpSpPr>
            <xdr:cNvPr id="6" name="Group 22">
              <a:extLst>
                <a:ext uri="{FF2B5EF4-FFF2-40B4-BE49-F238E27FC236}">
                  <a16:creationId xmlns:a16="http://schemas.microsoft.com/office/drawing/2014/main" id="{00000000-0008-0000-3100-000006000000}"/>
                </a:ext>
              </a:extLst>
            </xdr:cNvPr>
            <xdr:cNvGrpSpPr/>
          </xdr:nvGrpSpPr>
          <xdr:grpSpPr>
            <a:xfrm>
              <a:off x="0" y="-5609"/>
              <a:ext cx="6216015" cy="5098451"/>
              <a:chOff x="0" y="-5611"/>
              <a:chExt cx="6216179" cy="5100175"/>
            </a:xfrm>
          </xdr:grpSpPr>
          <xdr:grpSp>
            <xdr:nvGrpSpPr>
              <xdr:cNvPr id="24" name="Group 14">
                <a:extLst>
                  <a:ext uri="{FF2B5EF4-FFF2-40B4-BE49-F238E27FC236}">
                    <a16:creationId xmlns:a16="http://schemas.microsoft.com/office/drawing/2014/main" id="{00000000-0008-0000-3100-000018000000}"/>
                  </a:ext>
                </a:extLst>
              </xdr:cNvPr>
              <xdr:cNvGrpSpPr/>
            </xdr:nvGrpSpPr>
            <xdr:grpSpPr>
              <a:xfrm>
                <a:off x="0" y="-5611"/>
                <a:ext cx="6216179" cy="5100175"/>
                <a:chOff x="0" y="-5611"/>
                <a:chExt cx="6216179" cy="5100175"/>
              </a:xfrm>
            </xdr:grpSpPr>
            <xdr:sp macro="" textlink="">
              <xdr:nvSpPr>
                <xdr:cNvPr id="30" name="Rectangle: Rounded Corners 29">
                  <a:extLst>
                    <a:ext uri="{FF2B5EF4-FFF2-40B4-BE49-F238E27FC236}">
                      <a16:creationId xmlns:a16="http://schemas.microsoft.com/office/drawing/2014/main" id="{00000000-0008-0000-3100-00001E000000}"/>
                    </a:ext>
                  </a:extLst>
                </xdr:cNvPr>
                <xdr:cNvSpPr/>
              </xdr:nvSpPr>
              <xdr:spPr>
                <a:xfrm>
                  <a:off x="0" y="0"/>
                  <a:ext cx="6049728" cy="5094564"/>
                </a:xfrm>
                <a:prstGeom prst="roundRect">
                  <a:avLst/>
                </a:prstGeom>
                <a:solidFill>
                  <a:schemeClr val="accent6">
                    <a:lumMod val="40000"/>
                    <a:lumOff val="60000"/>
                  </a:schemeClr>
                </a:solidFill>
                <a:ln w="12700" cap="flat" cmpd="sng" algn="ctr">
                  <a:noFill/>
                  <a:prstDash val="solid"/>
                  <a:miter lim="800000"/>
                </a:ln>
                <a:effectLst/>
              </xdr:spPr>
              <xdr:txBody>
                <a:bodyPr wrap="square" rtlCol="0" anchor="ctr"/>
                <a:lstStyle/>
                <a:p>
                  <a:endParaRPr lang="hu-HU"/>
                </a:p>
              </xdr:txBody>
            </xdr:sp>
            <xdr:grpSp>
              <xdr:nvGrpSpPr>
                <xdr:cNvPr id="31" name="Group 30">
                  <a:extLst>
                    <a:ext uri="{FF2B5EF4-FFF2-40B4-BE49-F238E27FC236}">
                      <a16:creationId xmlns:a16="http://schemas.microsoft.com/office/drawing/2014/main" id="{00000000-0008-0000-3100-00001F000000}"/>
                    </a:ext>
                  </a:extLst>
                </xdr:cNvPr>
                <xdr:cNvGrpSpPr/>
              </xdr:nvGrpSpPr>
              <xdr:grpSpPr>
                <a:xfrm>
                  <a:off x="1860698" y="1317072"/>
                  <a:ext cx="3697705" cy="238073"/>
                  <a:chOff x="3014718" y="1206204"/>
                  <a:chExt cx="5799908" cy="238073"/>
                </a:xfrm>
                <a:solidFill>
                  <a:schemeClr val="accent6">
                    <a:lumMod val="40000"/>
                    <a:lumOff val="60000"/>
                  </a:schemeClr>
                </a:solidFill>
              </xdr:grpSpPr>
              <xdr:cxnSp macro="">
                <xdr:nvCxnSpPr>
                  <xdr:cNvPr id="37" name="Straight Arrow Connector 46">
                    <a:extLst>
                      <a:ext uri="{FF2B5EF4-FFF2-40B4-BE49-F238E27FC236}">
                        <a16:creationId xmlns:a16="http://schemas.microsoft.com/office/drawing/2014/main" id="{00000000-0008-0000-3100-000025000000}"/>
                      </a:ext>
                    </a:extLst>
                  </xdr:cNvPr>
                  <xdr:cNvCxnSpPr>
                    <a:cxnSpLocks/>
                  </xdr:cNvCxnSpPr>
                </xdr:nvCxnSpPr>
                <xdr:spPr>
                  <a:xfrm>
                    <a:off x="3014718" y="1444277"/>
                    <a:ext cx="5799908" cy="0"/>
                  </a:xfrm>
                  <a:prstGeom prst="straightConnector1">
                    <a:avLst/>
                  </a:prstGeom>
                  <a:grpFill/>
                  <a:ln w="19050" cap="flat" cmpd="sng" algn="ctr">
                    <a:solidFill>
                      <a:srgbClr val="4472C4">
                        <a:lumMod val="50000"/>
                      </a:srgbClr>
                    </a:solidFill>
                    <a:prstDash val="solid"/>
                    <a:miter lim="800000"/>
                    <a:tailEnd type="triangle"/>
                  </a:ln>
                  <a:effectLst/>
                </xdr:spPr>
              </xdr:cxnSp>
              <xdr:sp macro="" textlink="">
                <xdr:nvSpPr>
                  <xdr:cNvPr id="38" name="TextBox 47">
                    <a:extLst>
                      <a:ext uri="{FF2B5EF4-FFF2-40B4-BE49-F238E27FC236}">
                        <a16:creationId xmlns:a16="http://schemas.microsoft.com/office/drawing/2014/main" id="{00000000-0008-0000-3100-000026000000}"/>
                      </a:ext>
                    </a:extLst>
                  </xdr:cNvPr>
                  <xdr:cNvSpPr txBox="1"/>
                </xdr:nvSpPr>
                <xdr:spPr>
                  <a:xfrm>
                    <a:off x="3061403" y="1206655"/>
                    <a:ext cx="922604" cy="225731"/>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39" name="TextBox 48">
                    <a:extLst>
                      <a:ext uri="{FF2B5EF4-FFF2-40B4-BE49-F238E27FC236}">
                        <a16:creationId xmlns:a16="http://schemas.microsoft.com/office/drawing/2014/main" id="{00000000-0008-0000-3100-000027000000}"/>
                      </a:ext>
                    </a:extLst>
                  </xdr:cNvPr>
                  <xdr:cNvSpPr txBox="1"/>
                </xdr:nvSpPr>
                <xdr:spPr>
                  <a:xfrm>
                    <a:off x="3979029" y="1206674"/>
                    <a:ext cx="923630" cy="225828"/>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40" name="TextBox 49">
                    <a:extLst>
                      <a:ext uri="{FF2B5EF4-FFF2-40B4-BE49-F238E27FC236}">
                        <a16:creationId xmlns:a16="http://schemas.microsoft.com/office/drawing/2014/main" id="{00000000-0008-0000-3100-000028000000}"/>
                      </a:ext>
                    </a:extLst>
                  </xdr:cNvPr>
                  <xdr:cNvSpPr txBox="1"/>
                </xdr:nvSpPr>
                <xdr:spPr>
                  <a:xfrm>
                    <a:off x="4911209" y="1206381"/>
                    <a:ext cx="922604" cy="214101"/>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41" name="TextBox 51">
                    <a:extLst>
                      <a:ext uri="{FF2B5EF4-FFF2-40B4-BE49-F238E27FC236}">
                        <a16:creationId xmlns:a16="http://schemas.microsoft.com/office/drawing/2014/main" id="{00000000-0008-0000-3100-000029000000}"/>
                      </a:ext>
                    </a:extLst>
                  </xdr:cNvPr>
                  <xdr:cNvSpPr txBox="1"/>
                </xdr:nvSpPr>
                <xdr:spPr>
                  <a:xfrm>
                    <a:off x="6719596" y="1206204"/>
                    <a:ext cx="923630" cy="214278"/>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42" name="TextBox 52">
                    <a:extLst>
                      <a:ext uri="{FF2B5EF4-FFF2-40B4-BE49-F238E27FC236}">
                        <a16:creationId xmlns:a16="http://schemas.microsoft.com/office/drawing/2014/main" id="{00000000-0008-0000-3100-00002A000000}"/>
                      </a:ext>
                    </a:extLst>
                  </xdr:cNvPr>
                  <xdr:cNvSpPr txBox="1"/>
                </xdr:nvSpPr>
                <xdr:spPr>
                  <a:xfrm>
                    <a:off x="7611491" y="1206595"/>
                    <a:ext cx="922604" cy="213773"/>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43" name="TextBox 50">
                    <a:extLst>
                      <a:ext uri="{FF2B5EF4-FFF2-40B4-BE49-F238E27FC236}">
                        <a16:creationId xmlns:a16="http://schemas.microsoft.com/office/drawing/2014/main" id="{00000000-0008-0000-3100-00002B000000}"/>
                      </a:ext>
                    </a:extLst>
                  </xdr:cNvPr>
                  <xdr:cNvSpPr txBox="1"/>
                </xdr:nvSpPr>
                <xdr:spPr>
                  <a:xfrm>
                    <a:off x="5880018" y="1206907"/>
                    <a:ext cx="923630" cy="213577"/>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sp macro="" textlink="">
              <xdr:nvSpPr>
                <xdr:cNvPr id="32" name="TextBox 34">
                  <a:extLst>
                    <a:ext uri="{FF2B5EF4-FFF2-40B4-BE49-F238E27FC236}">
                      <a16:creationId xmlns:a16="http://schemas.microsoft.com/office/drawing/2014/main" id="{00000000-0008-0000-3100-000020000000}"/>
                    </a:ext>
                  </a:extLst>
                </xdr:cNvPr>
                <xdr:cNvSpPr txBox="1"/>
              </xdr:nvSpPr>
              <xdr:spPr>
                <a:xfrm>
                  <a:off x="135846" y="-5611"/>
                  <a:ext cx="1529225" cy="3109082"/>
                </a:xfrm>
                <a:prstGeom prst="rect">
                  <a:avLst/>
                </a:prstGeom>
                <a:noFill/>
              </xdr:spPr>
              <xdr:txBody>
                <a:bodyPr wrap="square" rtlCol="0">
                  <a:noAutofit/>
                </a:bodyPr>
                <a:lstStyle/>
                <a:p>
                  <a:pPr algn="just">
                    <a:lnSpc>
                      <a:spcPct val="115000"/>
                    </a:lnSpc>
                    <a:spcAft>
                      <a:spcPts val="750"/>
                    </a:spcAft>
                  </a:pPr>
                  <a:r>
                    <a:rPr lang="hu-HU" sz="1100" b="1"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100" b="1"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Taxonomy Regulation</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credit institutions subject to NFRD until 01/01/2024, credit institutions subject to CSRD after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other financial institutions subject to NFRD until 01/01/2024, other financial institutions subject to CSRD after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33" name="Straight Arrow Connector 37">
                  <a:extLst>
                    <a:ext uri="{FF2B5EF4-FFF2-40B4-BE49-F238E27FC236}">
                      <a16:creationId xmlns:a16="http://schemas.microsoft.com/office/drawing/2014/main" id="{00000000-0008-0000-3100-000021000000}"/>
                    </a:ext>
                  </a:extLst>
                </xdr:cNvPr>
                <xdr:cNvCxnSpPr>
                  <a:cxnSpLocks/>
                </xdr:cNvCxnSpPr>
              </xdr:nvCxnSpPr>
              <xdr:spPr>
                <a:xfrm>
                  <a:off x="1850065" y="1309577"/>
                  <a:ext cx="3697705" cy="0"/>
                </a:xfrm>
                <a:prstGeom prst="straightConnector1">
                  <a:avLst/>
                </a:prstGeom>
                <a:solidFill>
                  <a:schemeClr val="accent6">
                    <a:lumMod val="40000"/>
                    <a:lumOff val="60000"/>
                  </a:schemeClr>
                </a:solidFill>
                <a:ln w="19050" cap="flat" cmpd="sng" algn="ctr">
                  <a:solidFill>
                    <a:srgbClr val="4472C4">
                      <a:lumMod val="50000"/>
                    </a:srgbClr>
                  </a:solidFill>
                  <a:prstDash val="solid"/>
                  <a:miter lim="800000"/>
                  <a:tailEnd type="triangle"/>
                </a:ln>
                <a:effectLst/>
              </xdr:spPr>
            </xdr:cxnSp>
            <xdr:cxnSp macro="">
              <xdr:nvCxnSpPr>
                <xdr:cNvPr id="34" name="Straight Connector 33">
                  <a:extLst>
                    <a:ext uri="{FF2B5EF4-FFF2-40B4-BE49-F238E27FC236}">
                      <a16:creationId xmlns:a16="http://schemas.microsoft.com/office/drawing/2014/main" id="{00000000-0008-0000-3100-000022000000}"/>
                    </a:ext>
                  </a:extLst>
                </xdr:cNvPr>
                <xdr:cNvCxnSpPr>
                  <a:cxnSpLocks/>
                </xdr:cNvCxnSpPr>
              </xdr:nvCxnSpPr>
              <xdr:spPr>
                <a:xfrm>
                  <a:off x="2158409" y="1520456"/>
                  <a:ext cx="0" cy="164147"/>
                </a:xfrm>
                <a:prstGeom prst="line">
                  <a:avLst/>
                </a:prstGeom>
                <a:solidFill>
                  <a:schemeClr val="accent6">
                    <a:lumMod val="40000"/>
                    <a:lumOff val="60000"/>
                  </a:schemeClr>
                </a:solidFill>
                <a:ln w="19050" cap="flat" cmpd="sng" algn="ctr">
                  <a:solidFill>
                    <a:srgbClr val="002060"/>
                  </a:solidFill>
                  <a:prstDash val="solid"/>
                  <a:miter lim="800000"/>
                </a:ln>
                <a:effectLst/>
              </xdr:spPr>
            </xdr:cxnSp>
            <xdr:cxnSp macro="">
              <xdr:nvCxnSpPr>
                <xdr:cNvPr id="35" name="Straight Connector 43">
                  <a:extLst>
                    <a:ext uri="{FF2B5EF4-FFF2-40B4-BE49-F238E27FC236}">
                      <a16:creationId xmlns:a16="http://schemas.microsoft.com/office/drawing/2014/main" id="{00000000-0008-0000-3100-000023000000}"/>
                    </a:ext>
                  </a:extLst>
                </xdr:cNvPr>
                <xdr:cNvCxnSpPr>
                  <a:cxnSpLocks/>
                </xdr:cNvCxnSpPr>
              </xdr:nvCxnSpPr>
              <xdr:spPr>
                <a:xfrm>
                  <a:off x="3381153" y="1509823"/>
                  <a:ext cx="0" cy="154622"/>
                </a:xfrm>
                <a:prstGeom prst="line">
                  <a:avLst/>
                </a:prstGeom>
                <a:solidFill>
                  <a:schemeClr val="accent6">
                    <a:lumMod val="40000"/>
                    <a:lumOff val="60000"/>
                  </a:schemeClr>
                </a:solidFill>
                <a:ln w="19050" cap="flat" cmpd="sng" algn="ctr">
                  <a:solidFill>
                    <a:srgbClr val="002060"/>
                  </a:solidFill>
                  <a:prstDash val="solid"/>
                  <a:miter lim="800000"/>
                </a:ln>
                <a:effectLst/>
              </xdr:spPr>
            </xdr:cxnSp>
            <xdr:sp macro="" textlink="">
              <xdr:nvSpPr>
                <xdr:cNvPr id="36" name="TextBox 44">
                  <a:extLst>
                    <a:ext uri="{FF2B5EF4-FFF2-40B4-BE49-F238E27FC236}">
                      <a16:creationId xmlns:a16="http://schemas.microsoft.com/office/drawing/2014/main" id="{00000000-0008-0000-3100-000024000000}"/>
                    </a:ext>
                  </a:extLst>
                </xdr:cNvPr>
                <xdr:cNvSpPr txBox="1"/>
              </xdr:nvSpPr>
              <xdr:spPr>
                <a:xfrm>
                  <a:off x="4380614" y="106326"/>
                  <a:ext cx="1835565" cy="274872"/>
                </a:xfrm>
                <a:prstGeom prst="rect">
                  <a:avLst/>
                </a:prstGeom>
                <a:noFill/>
                <a:ln>
                  <a:noFill/>
                </a:ln>
              </xdr:spPr>
              <xdr:txBody>
                <a:bodyPr wrap="square" rtlCol="0">
                  <a:noAutofit/>
                </a:bodyPr>
                <a:lstStyle/>
                <a:p>
                  <a:endParaRPr lang="hu-HU"/>
                </a:p>
              </xdr:txBody>
            </xdr:sp>
          </xdr:grpSp>
          <xdr:sp macro="" textlink="">
            <xdr:nvSpPr>
              <xdr:cNvPr id="25" name="TextBox 35">
                <a:extLst>
                  <a:ext uri="{FF2B5EF4-FFF2-40B4-BE49-F238E27FC236}">
                    <a16:creationId xmlns:a16="http://schemas.microsoft.com/office/drawing/2014/main" id="{00000000-0008-0000-3100-000019000000}"/>
                  </a:ext>
                </a:extLst>
              </xdr:cNvPr>
              <xdr:cNvSpPr txBox="1"/>
            </xdr:nvSpPr>
            <xdr:spPr>
              <a:xfrm>
                <a:off x="1903228" y="106326"/>
                <a:ext cx="1239520" cy="1062842"/>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2021</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Taxonomy-eligible and -non-eligible exposures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26" name="TextBox 38">
                <a:extLst>
                  <a:ext uri="{FF2B5EF4-FFF2-40B4-BE49-F238E27FC236}">
                    <a16:creationId xmlns:a16="http://schemas.microsoft.com/office/drawing/2014/main" id="{00000000-0008-0000-3100-00001A000000}"/>
                  </a:ext>
                </a:extLst>
              </xdr:cNvPr>
              <xdr:cNvSpPr txBox="1"/>
            </xdr:nvSpPr>
            <xdr:spPr>
              <a:xfrm>
                <a:off x="3232298" y="106326"/>
                <a:ext cx="1193800" cy="1062355"/>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All information except Article 1.2.3, and 1.2.4. of Annex 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27" name="TextBox 74">
                <a:extLst>
                  <a:ext uri="{FF2B5EF4-FFF2-40B4-BE49-F238E27FC236}">
                    <a16:creationId xmlns:a16="http://schemas.microsoft.com/office/drawing/2014/main" id="{00000000-0008-0000-3100-00001B000000}"/>
                  </a:ext>
                </a:extLst>
              </xdr:cNvPr>
              <xdr:cNvSpPr txBox="1"/>
            </xdr:nvSpPr>
            <xdr:spPr>
              <a:xfrm>
                <a:off x="4497572" y="308665"/>
                <a:ext cx="1329690" cy="903419"/>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Article 1.2.3, and 1.2.4. of Annex V. in addition to all previous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28" name="TextBox 35">
                <a:extLst>
                  <a:ext uri="{FF2B5EF4-FFF2-40B4-BE49-F238E27FC236}">
                    <a16:creationId xmlns:a16="http://schemas.microsoft.com/office/drawing/2014/main" id="{00000000-0008-0000-3100-00001C000000}"/>
                  </a:ext>
                </a:extLst>
              </xdr:cNvPr>
              <xdr:cNvSpPr txBox="1"/>
            </xdr:nvSpPr>
            <xdr:spPr>
              <a:xfrm>
                <a:off x="1881963" y="1690577"/>
                <a:ext cx="1239520" cy="1062841"/>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2021</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Taxonomy-eligible and -non-eligible exposures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29" name="TextBox 38">
                <a:extLst>
                  <a:ext uri="{FF2B5EF4-FFF2-40B4-BE49-F238E27FC236}">
                    <a16:creationId xmlns:a16="http://schemas.microsoft.com/office/drawing/2014/main" id="{00000000-0008-0000-3100-00001D000000}"/>
                  </a:ext>
                </a:extLst>
              </xdr:cNvPr>
              <xdr:cNvSpPr txBox="1"/>
            </xdr:nvSpPr>
            <xdr:spPr>
              <a:xfrm>
                <a:off x="3253477" y="1678910"/>
                <a:ext cx="2392108" cy="431338"/>
              </a:xfrm>
              <a:prstGeom prst="rect">
                <a:avLst/>
              </a:prstGeom>
              <a:noFill/>
              <a:ln w="19050">
                <a:solidFill>
                  <a:srgbClr val="002060"/>
                </a:solidFill>
                <a:prstDash val="sysDash"/>
              </a:ln>
            </xdr:spPr>
            <xdr:txBody>
              <a:bodyPr wrap="square" rtlCol="0">
                <a:sp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All templates of all sectors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nvGrpSpPr>
            <xdr:cNvPr id="7" name="Group 499">
              <a:extLst>
                <a:ext uri="{FF2B5EF4-FFF2-40B4-BE49-F238E27FC236}">
                  <a16:creationId xmlns:a16="http://schemas.microsoft.com/office/drawing/2014/main" id="{00000000-0008-0000-3100-000007000000}"/>
                </a:ext>
              </a:extLst>
            </xdr:cNvPr>
            <xdr:cNvGrpSpPr/>
          </xdr:nvGrpSpPr>
          <xdr:grpSpPr>
            <a:xfrm>
              <a:off x="167448" y="3309296"/>
              <a:ext cx="5199028" cy="1741718"/>
              <a:chOff x="167448" y="380359"/>
              <a:chExt cx="5199028" cy="1741718"/>
            </a:xfrm>
          </xdr:grpSpPr>
          <xdr:grpSp>
            <xdr:nvGrpSpPr>
              <xdr:cNvPr id="9" name="Group 482">
                <a:extLst>
                  <a:ext uri="{FF2B5EF4-FFF2-40B4-BE49-F238E27FC236}">
                    <a16:creationId xmlns:a16="http://schemas.microsoft.com/office/drawing/2014/main" id="{00000000-0008-0000-3100-000009000000}"/>
                  </a:ext>
                </a:extLst>
              </xdr:cNvPr>
              <xdr:cNvGrpSpPr/>
            </xdr:nvGrpSpPr>
            <xdr:grpSpPr>
              <a:xfrm>
                <a:off x="167448" y="380359"/>
                <a:ext cx="5199028" cy="1741718"/>
                <a:chOff x="137785" y="380468"/>
                <a:chExt cx="5199924" cy="1742218"/>
              </a:xfrm>
            </xdr:grpSpPr>
            <xdr:grpSp>
              <xdr:nvGrpSpPr>
                <xdr:cNvPr id="11" name="Group 481">
                  <a:extLst>
                    <a:ext uri="{FF2B5EF4-FFF2-40B4-BE49-F238E27FC236}">
                      <a16:creationId xmlns:a16="http://schemas.microsoft.com/office/drawing/2014/main" id="{00000000-0008-0000-3100-00000B000000}"/>
                    </a:ext>
                  </a:extLst>
                </xdr:cNvPr>
                <xdr:cNvGrpSpPr/>
              </xdr:nvGrpSpPr>
              <xdr:grpSpPr>
                <a:xfrm>
                  <a:off x="137785" y="380468"/>
                  <a:ext cx="5199924" cy="1618439"/>
                  <a:chOff x="137785" y="380468"/>
                  <a:chExt cx="5199924" cy="1618439"/>
                </a:xfrm>
              </xdr:grpSpPr>
              <xdr:sp macro="" textlink="">
                <xdr:nvSpPr>
                  <xdr:cNvPr id="20" name="TextBox 34">
                    <a:extLst>
                      <a:ext uri="{FF2B5EF4-FFF2-40B4-BE49-F238E27FC236}">
                        <a16:creationId xmlns:a16="http://schemas.microsoft.com/office/drawing/2014/main" id="{00000000-0008-0000-3100-000014000000}"/>
                      </a:ext>
                    </a:extLst>
                  </xdr:cNvPr>
                  <xdr:cNvSpPr txBox="1"/>
                </xdr:nvSpPr>
                <xdr:spPr>
                  <a:xfrm>
                    <a:off x="137785" y="767866"/>
                    <a:ext cx="1501302" cy="1231041"/>
                  </a:xfrm>
                  <a:prstGeom prst="rect">
                    <a:avLst/>
                  </a:prstGeom>
                  <a:noFill/>
                </xdr:spPr>
                <xdr:txBody>
                  <a:bodyPr wrap="square" rtlCol="0">
                    <a:noAutofit/>
                  </a:bodyPr>
                  <a:lstStyle/>
                  <a:p>
                    <a:pPr algn="l" fontAlgn="base">
                      <a:lnSpc>
                        <a:spcPct val="115000"/>
                      </a:lnSpc>
                      <a:spcAft>
                        <a:spcPts val="750"/>
                      </a:spcAft>
                    </a:pPr>
                    <a:r>
                      <a:rPr lang="hu-HU" sz="11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non-financial corporations subject to NFRD until 01/01/2024, non-financial corporations subject to CSRD after</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just" fontAlgn="base">
                      <a:lnSpc>
                        <a:spcPct val="115000"/>
                      </a:lnSpc>
                      <a:spcAft>
                        <a:spcPts val="750"/>
                      </a:spcAft>
                    </a:pPr>
                    <a:r>
                      <a:rPr lang="hu-HU" sz="11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Frequency: annually</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21" name="TextBox 35">
                    <a:extLst>
                      <a:ext uri="{FF2B5EF4-FFF2-40B4-BE49-F238E27FC236}">
                        <a16:creationId xmlns:a16="http://schemas.microsoft.com/office/drawing/2014/main" id="{00000000-0008-0000-3100-000015000000}"/>
                      </a:ext>
                    </a:extLst>
                  </xdr:cNvPr>
                  <xdr:cNvSpPr txBox="1"/>
                </xdr:nvSpPr>
                <xdr:spPr>
                  <a:xfrm>
                    <a:off x="1828800" y="380468"/>
                    <a:ext cx="3204206" cy="456306"/>
                  </a:xfrm>
                  <a:prstGeom prst="rect">
                    <a:avLst/>
                  </a:prstGeom>
                  <a:noFill/>
                  <a:ln w="19050">
                    <a:solidFill>
                      <a:srgbClr val="002060"/>
                    </a:solidFill>
                    <a:prstDash val="sysDash"/>
                  </a:ln>
                </xdr:spPr>
                <xdr:txBody>
                  <a:bodyPr wrap="square" rtlCol="0">
                    <a:noAutofit/>
                  </a:bodyPr>
                  <a:lstStyle/>
                  <a:p>
                    <a:pPr algn="l" fontAlgn="base">
                      <a:lnSpc>
                        <a:spcPct val="115000"/>
                      </a:lnSpc>
                      <a:spcAft>
                        <a:spcPts val="750"/>
                      </a:spcAft>
                    </a:pPr>
                    <a:r>
                      <a:rPr lang="hu-HU" sz="9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2021</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l" fontAlgn="base">
                      <a:lnSpc>
                        <a:spcPct val="115000"/>
                      </a:lnSpc>
                      <a:spcAft>
                        <a:spcPts val="750"/>
                      </a:spcAft>
                    </a:pPr>
                    <a:r>
                      <a:rPr lang="hu-HU" sz="9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a:t>
                    </a: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Taxonomy-eligible and -non-eligible</a:t>
                    </a:r>
                    <a:r>
                      <a:rPr lang="hu-HU" sz="9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revenues, CAPEX, OPEX</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22" name="TextBox 38">
                    <a:extLst>
                      <a:ext uri="{FF2B5EF4-FFF2-40B4-BE49-F238E27FC236}">
                        <a16:creationId xmlns:a16="http://schemas.microsoft.com/office/drawing/2014/main" id="{00000000-0008-0000-3100-000016000000}"/>
                      </a:ext>
                    </a:extLst>
                  </xdr:cNvPr>
                  <xdr:cNvSpPr txBox="1"/>
                </xdr:nvSpPr>
                <xdr:spPr>
                  <a:xfrm>
                    <a:off x="2676525" y="1041100"/>
                    <a:ext cx="2641963" cy="601338"/>
                  </a:xfrm>
                  <a:prstGeom prst="rect">
                    <a:avLst/>
                  </a:prstGeom>
                  <a:noFill/>
                  <a:ln w="19050">
                    <a:solidFill>
                      <a:srgbClr val="002060"/>
                    </a:solidFill>
                    <a:prstDash val="sysDash"/>
                  </a:ln>
                </xdr:spPr>
                <xdr:txBody>
                  <a:bodyPr wrap="square" rtlCol="0">
                    <a:noAutofit/>
                  </a:bodyPr>
                  <a:lstStyle/>
                  <a:p>
                    <a:pPr algn="l" fontAlgn="base">
                      <a:lnSpc>
                        <a:spcPct val="115000"/>
                      </a:lnSpc>
                      <a:spcAft>
                        <a:spcPts val="750"/>
                      </a:spcAft>
                    </a:pPr>
                    <a:r>
                      <a:rPr lang="hu-HU" sz="9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l" fontAlgn="base">
                      <a:lnSpc>
                        <a:spcPct val="115000"/>
                      </a:lnSpc>
                      <a:spcAft>
                        <a:spcPts val="750"/>
                      </a:spcAft>
                    </a:pPr>
                    <a:r>
                      <a:rPr lang="hu-HU" sz="9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All KPIs, and information as per Annex I and  Annex II</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23" name="Straight Arrow Connector 37">
                    <a:extLst>
                      <a:ext uri="{FF2B5EF4-FFF2-40B4-BE49-F238E27FC236}">
                        <a16:creationId xmlns:a16="http://schemas.microsoft.com/office/drawing/2014/main" id="{00000000-0008-0000-3100-000017000000}"/>
                      </a:ext>
                    </a:extLst>
                  </xdr:cNvPr>
                  <xdr:cNvCxnSpPr>
                    <a:cxnSpLocks/>
                  </xdr:cNvCxnSpPr>
                </xdr:nvCxnSpPr>
                <xdr:spPr>
                  <a:xfrm>
                    <a:off x="1809750" y="1771650"/>
                    <a:ext cx="3527959" cy="0"/>
                  </a:xfrm>
                  <a:prstGeom prst="straightConnector1">
                    <a:avLst/>
                  </a:prstGeom>
                  <a:noFill/>
                  <a:ln w="19050" cap="flat" cmpd="sng" algn="ctr">
                    <a:solidFill>
                      <a:srgbClr val="4472C4">
                        <a:lumMod val="50000"/>
                      </a:srgbClr>
                    </a:solidFill>
                    <a:prstDash val="solid"/>
                    <a:miter lim="800000"/>
                    <a:tailEnd type="triangle"/>
                  </a:ln>
                  <a:effectLst/>
                </xdr:spPr>
              </xdr:cxnSp>
            </xdr:grpSp>
            <xdr:grpSp>
              <xdr:nvGrpSpPr>
                <xdr:cNvPr id="12" name="Group 30">
                  <a:extLst>
                    <a:ext uri="{FF2B5EF4-FFF2-40B4-BE49-F238E27FC236}">
                      <a16:creationId xmlns:a16="http://schemas.microsoft.com/office/drawing/2014/main" id="{00000000-0008-0000-3100-00000C000000}"/>
                    </a:ext>
                  </a:extLst>
                </xdr:cNvPr>
                <xdr:cNvGrpSpPr/>
              </xdr:nvGrpSpPr>
              <xdr:grpSpPr>
                <a:xfrm>
                  <a:off x="1809750" y="1749946"/>
                  <a:ext cx="3527959" cy="372740"/>
                  <a:chOff x="2976340" y="1710087"/>
                  <a:chExt cx="5799908" cy="372740"/>
                </a:xfrm>
              </xdr:grpSpPr>
              <xdr:cxnSp macro="">
                <xdr:nvCxnSpPr>
                  <xdr:cNvPr id="13" name="Straight Arrow Connector 46">
                    <a:extLst>
                      <a:ext uri="{FF2B5EF4-FFF2-40B4-BE49-F238E27FC236}">
                        <a16:creationId xmlns:a16="http://schemas.microsoft.com/office/drawing/2014/main" id="{00000000-0008-0000-3100-00000D000000}"/>
                      </a:ext>
                    </a:extLst>
                  </xdr:cNvPr>
                  <xdr:cNvCxnSpPr>
                    <a:cxnSpLocks/>
                  </xdr:cNvCxnSpPr>
                </xdr:nvCxnSpPr>
                <xdr:spPr>
                  <a:xfrm>
                    <a:off x="2976340" y="1953468"/>
                    <a:ext cx="5799908" cy="0"/>
                  </a:xfrm>
                  <a:prstGeom prst="straightConnector1">
                    <a:avLst/>
                  </a:prstGeom>
                  <a:noFill/>
                  <a:ln w="19050" cap="flat" cmpd="sng" algn="ctr">
                    <a:solidFill>
                      <a:srgbClr val="4472C4">
                        <a:lumMod val="50000"/>
                      </a:srgbClr>
                    </a:solidFill>
                    <a:prstDash val="solid"/>
                    <a:miter lim="800000"/>
                    <a:tailEnd type="triangle"/>
                  </a:ln>
                  <a:effectLst/>
                </xdr:spPr>
              </xdr:cxnSp>
              <xdr:sp macro="" textlink="">
                <xdr:nvSpPr>
                  <xdr:cNvPr id="14" name="TextBox 47">
                    <a:extLst>
                      <a:ext uri="{FF2B5EF4-FFF2-40B4-BE49-F238E27FC236}">
                        <a16:creationId xmlns:a16="http://schemas.microsoft.com/office/drawing/2014/main" id="{00000000-0008-0000-3100-00000E000000}"/>
                      </a:ext>
                    </a:extLst>
                  </xdr:cNvPr>
                  <xdr:cNvSpPr txBox="1"/>
                </xdr:nvSpPr>
                <xdr:spPr>
                  <a:xfrm>
                    <a:off x="3045959" y="1711499"/>
                    <a:ext cx="923630"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5" name="TextBox 48">
                    <a:extLst>
                      <a:ext uri="{FF2B5EF4-FFF2-40B4-BE49-F238E27FC236}">
                        <a16:creationId xmlns:a16="http://schemas.microsoft.com/office/drawing/2014/main" id="{00000000-0008-0000-3100-00000F000000}"/>
                      </a:ext>
                    </a:extLst>
                  </xdr:cNvPr>
                  <xdr:cNvSpPr txBox="1"/>
                </xdr:nvSpPr>
                <xdr:spPr>
                  <a:xfrm>
                    <a:off x="3969053" y="1711212"/>
                    <a:ext cx="922603" cy="241954"/>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6" name="TextBox 49">
                    <a:extLst>
                      <a:ext uri="{FF2B5EF4-FFF2-40B4-BE49-F238E27FC236}">
                        <a16:creationId xmlns:a16="http://schemas.microsoft.com/office/drawing/2014/main" id="{00000000-0008-0000-3100-000010000000}"/>
                      </a:ext>
                    </a:extLst>
                  </xdr:cNvPr>
                  <xdr:cNvSpPr txBox="1"/>
                </xdr:nvSpPr>
                <xdr:spPr>
                  <a:xfrm>
                    <a:off x="4892145" y="1711499"/>
                    <a:ext cx="922604"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7" name="TextBox 50">
                    <a:extLst>
                      <a:ext uri="{FF2B5EF4-FFF2-40B4-BE49-F238E27FC236}">
                        <a16:creationId xmlns:a16="http://schemas.microsoft.com/office/drawing/2014/main" id="{00000000-0008-0000-3100-000011000000}"/>
                      </a:ext>
                    </a:extLst>
                  </xdr:cNvPr>
                  <xdr:cNvSpPr txBox="1"/>
                </xdr:nvSpPr>
                <xdr:spPr>
                  <a:xfrm>
                    <a:off x="5827605" y="1710087"/>
                    <a:ext cx="923630"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8" name="TextBox 51">
                    <a:extLst>
                      <a:ext uri="{FF2B5EF4-FFF2-40B4-BE49-F238E27FC236}">
                        <a16:creationId xmlns:a16="http://schemas.microsoft.com/office/drawing/2014/main" id="{00000000-0008-0000-3100-000012000000}"/>
                      </a:ext>
                    </a:extLst>
                  </xdr:cNvPr>
                  <xdr:cNvSpPr txBox="1"/>
                </xdr:nvSpPr>
                <xdr:spPr>
                  <a:xfrm>
                    <a:off x="6694785" y="1711499"/>
                    <a:ext cx="922604"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TextBox 52">
                    <a:extLst>
                      <a:ext uri="{FF2B5EF4-FFF2-40B4-BE49-F238E27FC236}">
                        <a16:creationId xmlns:a16="http://schemas.microsoft.com/office/drawing/2014/main" id="{00000000-0008-0000-3100-000013000000}"/>
                      </a:ext>
                    </a:extLst>
                  </xdr:cNvPr>
                  <xdr:cNvSpPr txBox="1"/>
                </xdr:nvSpPr>
                <xdr:spPr>
                  <a:xfrm>
                    <a:off x="7548827" y="1717702"/>
                    <a:ext cx="922604"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cxnSp macro="">
            <xdr:nvCxnSpPr>
              <xdr:cNvPr id="10" name="Straight Connector 33">
                <a:extLst>
                  <a:ext uri="{FF2B5EF4-FFF2-40B4-BE49-F238E27FC236}">
                    <a16:creationId xmlns:a16="http://schemas.microsoft.com/office/drawing/2014/main" id="{00000000-0008-0000-3100-00000A000000}"/>
                  </a:ext>
                </a:extLst>
              </xdr:cNvPr>
              <xdr:cNvCxnSpPr>
                <a:cxnSpLocks/>
              </xdr:cNvCxnSpPr>
            </xdr:nvCxnSpPr>
            <xdr:spPr>
              <a:xfrm flipH="1">
                <a:off x="2157412" y="828378"/>
                <a:ext cx="2367" cy="999927"/>
              </a:xfrm>
              <a:prstGeom prst="line">
                <a:avLst/>
              </a:prstGeom>
              <a:solidFill>
                <a:schemeClr val="accent6">
                  <a:lumMod val="40000"/>
                  <a:lumOff val="60000"/>
                </a:schemeClr>
              </a:solidFill>
              <a:ln w="19050" cap="flat" cmpd="sng" algn="ctr">
                <a:solidFill>
                  <a:srgbClr val="002060"/>
                </a:solidFill>
                <a:prstDash val="solid"/>
                <a:miter lim="800000"/>
              </a:ln>
              <a:effectLst/>
            </xdr:spPr>
          </xdr:cxnSp>
        </xdr:grpSp>
        <xdr:cxnSp macro="">
          <xdr:nvCxnSpPr>
            <xdr:cNvPr id="8" name="Straight Connector 33">
              <a:extLst>
                <a:ext uri="{FF2B5EF4-FFF2-40B4-BE49-F238E27FC236}">
                  <a16:creationId xmlns:a16="http://schemas.microsoft.com/office/drawing/2014/main" id="{00000000-0008-0000-3100-000008000000}"/>
                </a:ext>
              </a:extLst>
            </xdr:cNvPr>
            <xdr:cNvCxnSpPr>
              <a:cxnSpLocks/>
            </xdr:cNvCxnSpPr>
          </xdr:nvCxnSpPr>
          <xdr:spPr>
            <a:xfrm>
              <a:off x="2757488" y="4577421"/>
              <a:ext cx="0" cy="186298"/>
            </a:xfrm>
            <a:prstGeom prst="line">
              <a:avLst/>
            </a:prstGeom>
            <a:solidFill>
              <a:schemeClr val="accent6">
                <a:lumMod val="40000"/>
                <a:lumOff val="60000"/>
              </a:schemeClr>
            </a:solidFill>
            <a:ln w="19050" cap="flat" cmpd="sng" algn="ctr">
              <a:solidFill>
                <a:srgbClr val="002060"/>
              </a:solidFill>
              <a:prstDash val="solid"/>
              <a:miter lim="800000"/>
            </a:ln>
            <a:effectLst/>
          </xdr:spPr>
        </xdr:cxnSp>
      </xdr:grpSp>
      <xdr:sp macro="" textlink="">
        <xdr:nvSpPr>
          <xdr:cNvPr id="4" name="Nyíl: jobbra mutató 3">
            <a:extLst>
              <a:ext uri="{FF2B5EF4-FFF2-40B4-BE49-F238E27FC236}">
                <a16:creationId xmlns:a16="http://schemas.microsoft.com/office/drawing/2014/main" id="{00000000-0008-0000-3100-000004000000}"/>
              </a:ext>
            </a:extLst>
          </xdr:cNvPr>
          <xdr:cNvSpPr/>
        </xdr:nvSpPr>
        <xdr:spPr>
          <a:xfrm>
            <a:off x="1665027" y="968991"/>
            <a:ext cx="177421" cy="122242"/>
          </a:xfrm>
          <a:prstGeom prst="righ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sp macro="" textlink="">
        <xdr:nvSpPr>
          <xdr:cNvPr id="5" name="Nyíl: jobbra mutató 4">
            <a:extLst>
              <a:ext uri="{FF2B5EF4-FFF2-40B4-BE49-F238E27FC236}">
                <a16:creationId xmlns:a16="http://schemas.microsoft.com/office/drawing/2014/main" id="{00000000-0008-0000-3100-000005000000}"/>
              </a:ext>
            </a:extLst>
          </xdr:cNvPr>
          <xdr:cNvSpPr/>
        </xdr:nvSpPr>
        <xdr:spPr>
          <a:xfrm>
            <a:off x="1624083" y="2040340"/>
            <a:ext cx="177165" cy="122400"/>
          </a:xfrm>
          <a:prstGeom prst="righ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grpSp>
    <xdr:clientData/>
  </xdr:twoCellAnchor>
  <xdr:twoCellAnchor>
    <xdr:from>
      <xdr:col>0</xdr:col>
      <xdr:colOff>144780</xdr:colOff>
      <xdr:row>4</xdr:row>
      <xdr:rowOff>83804</xdr:rowOff>
    </xdr:from>
    <xdr:to>
      <xdr:col>11</xdr:col>
      <xdr:colOff>434340</xdr:colOff>
      <xdr:row>42</xdr:row>
      <xdr:rowOff>38099</xdr:rowOff>
    </xdr:to>
    <xdr:grpSp>
      <xdr:nvGrpSpPr>
        <xdr:cNvPr id="44" name="Group 502">
          <a:extLst>
            <a:ext uri="{FF2B5EF4-FFF2-40B4-BE49-F238E27FC236}">
              <a16:creationId xmlns:a16="http://schemas.microsoft.com/office/drawing/2014/main" id="{00000000-0008-0000-3100-00002C000000}"/>
            </a:ext>
          </a:extLst>
        </xdr:cNvPr>
        <xdr:cNvGrpSpPr/>
      </xdr:nvGrpSpPr>
      <xdr:grpSpPr>
        <a:xfrm>
          <a:off x="144780" y="845804"/>
          <a:ext cx="6957060" cy="7193295"/>
          <a:chOff x="0" y="0"/>
          <a:chExt cx="6216015" cy="5092524"/>
        </a:xfrm>
      </xdr:grpSpPr>
      <xdr:grpSp>
        <xdr:nvGrpSpPr>
          <xdr:cNvPr id="45" name="Group 501">
            <a:extLst>
              <a:ext uri="{FF2B5EF4-FFF2-40B4-BE49-F238E27FC236}">
                <a16:creationId xmlns:a16="http://schemas.microsoft.com/office/drawing/2014/main" id="{00000000-0008-0000-3100-00002D000000}"/>
              </a:ext>
            </a:extLst>
          </xdr:cNvPr>
          <xdr:cNvGrpSpPr/>
        </xdr:nvGrpSpPr>
        <xdr:grpSpPr>
          <a:xfrm>
            <a:off x="0" y="0"/>
            <a:ext cx="6216015" cy="5092524"/>
            <a:chOff x="0" y="0"/>
            <a:chExt cx="6216015" cy="5092841"/>
          </a:xfrm>
        </xdr:grpSpPr>
        <xdr:grpSp>
          <xdr:nvGrpSpPr>
            <xdr:cNvPr id="48" name="Group 22">
              <a:extLst>
                <a:ext uri="{FF2B5EF4-FFF2-40B4-BE49-F238E27FC236}">
                  <a16:creationId xmlns:a16="http://schemas.microsoft.com/office/drawing/2014/main" id="{00000000-0008-0000-3100-000030000000}"/>
                </a:ext>
              </a:extLst>
            </xdr:cNvPr>
            <xdr:cNvGrpSpPr/>
          </xdr:nvGrpSpPr>
          <xdr:grpSpPr>
            <a:xfrm>
              <a:off x="0" y="0"/>
              <a:ext cx="6216015" cy="5092841"/>
              <a:chOff x="0" y="0"/>
              <a:chExt cx="6216179" cy="5094563"/>
            </a:xfrm>
          </xdr:grpSpPr>
          <xdr:grpSp>
            <xdr:nvGrpSpPr>
              <xdr:cNvPr id="66" name="Group 14">
                <a:extLst>
                  <a:ext uri="{FF2B5EF4-FFF2-40B4-BE49-F238E27FC236}">
                    <a16:creationId xmlns:a16="http://schemas.microsoft.com/office/drawing/2014/main" id="{00000000-0008-0000-3100-000042000000}"/>
                  </a:ext>
                </a:extLst>
              </xdr:cNvPr>
              <xdr:cNvGrpSpPr/>
            </xdr:nvGrpSpPr>
            <xdr:grpSpPr>
              <a:xfrm>
                <a:off x="0" y="0"/>
                <a:ext cx="6216179" cy="5094563"/>
                <a:chOff x="0" y="0"/>
                <a:chExt cx="6216179" cy="5094563"/>
              </a:xfrm>
            </xdr:grpSpPr>
            <xdr:sp macro="" textlink="">
              <xdr:nvSpPr>
                <xdr:cNvPr id="72" name="Rectangle: Rounded Corners 29">
                  <a:extLst>
                    <a:ext uri="{FF2B5EF4-FFF2-40B4-BE49-F238E27FC236}">
                      <a16:creationId xmlns:a16="http://schemas.microsoft.com/office/drawing/2014/main" id="{00000000-0008-0000-3100-000048000000}"/>
                    </a:ext>
                  </a:extLst>
                </xdr:cNvPr>
                <xdr:cNvSpPr/>
              </xdr:nvSpPr>
              <xdr:spPr>
                <a:xfrm>
                  <a:off x="0" y="0"/>
                  <a:ext cx="6049728" cy="5094563"/>
                </a:xfrm>
                <a:prstGeom prst="roundRect">
                  <a:avLst/>
                </a:prstGeom>
                <a:solidFill>
                  <a:schemeClr val="accent6">
                    <a:lumMod val="40000"/>
                    <a:lumOff val="60000"/>
                  </a:schemeClr>
                </a:solidFill>
                <a:ln w="12700" cap="flat" cmpd="sng" algn="ctr">
                  <a:noFill/>
                  <a:prstDash val="solid"/>
                  <a:miter lim="800000"/>
                </a:ln>
                <a:effectLst/>
              </xdr:spPr>
              <xdr:txBody>
                <a:bodyPr wrap="square" rtlCol="0" anchor="ctr"/>
                <a:lstStyle/>
                <a:p>
                  <a:endParaRPr lang="hu-HU"/>
                </a:p>
              </xdr:txBody>
            </xdr:sp>
            <xdr:grpSp>
              <xdr:nvGrpSpPr>
                <xdr:cNvPr id="73" name="Group 30">
                  <a:extLst>
                    <a:ext uri="{FF2B5EF4-FFF2-40B4-BE49-F238E27FC236}">
                      <a16:creationId xmlns:a16="http://schemas.microsoft.com/office/drawing/2014/main" id="{00000000-0008-0000-3100-000049000000}"/>
                    </a:ext>
                  </a:extLst>
                </xdr:cNvPr>
                <xdr:cNvGrpSpPr/>
              </xdr:nvGrpSpPr>
              <xdr:grpSpPr>
                <a:xfrm>
                  <a:off x="1860698" y="1317072"/>
                  <a:ext cx="3697705" cy="238073"/>
                  <a:chOff x="3014718" y="1206204"/>
                  <a:chExt cx="5799908" cy="238073"/>
                </a:xfrm>
                <a:solidFill>
                  <a:schemeClr val="accent6">
                    <a:lumMod val="40000"/>
                    <a:lumOff val="60000"/>
                  </a:schemeClr>
                </a:solidFill>
              </xdr:grpSpPr>
              <xdr:cxnSp macro="">
                <xdr:nvCxnSpPr>
                  <xdr:cNvPr id="79" name="Straight Arrow Connector 46">
                    <a:extLst>
                      <a:ext uri="{FF2B5EF4-FFF2-40B4-BE49-F238E27FC236}">
                        <a16:creationId xmlns:a16="http://schemas.microsoft.com/office/drawing/2014/main" id="{00000000-0008-0000-3100-00004F000000}"/>
                      </a:ext>
                    </a:extLst>
                  </xdr:cNvPr>
                  <xdr:cNvCxnSpPr>
                    <a:cxnSpLocks/>
                  </xdr:cNvCxnSpPr>
                </xdr:nvCxnSpPr>
                <xdr:spPr>
                  <a:xfrm>
                    <a:off x="3014718" y="1444277"/>
                    <a:ext cx="5799908" cy="0"/>
                  </a:xfrm>
                  <a:prstGeom prst="straightConnector1">
                    <a:avLst/>
                  </a:prstGeom>
                  <a:grpFill/>
                  <a:ln w="19050" cap="flat" cmpd="sng" algn="ctr">
                    <a:solidFill>
                      <a:srgbClr val="4472C4">
                        <a:lumMod val="50000"/>
                      </a:srgbClr>
                    </a:solidFill>
                    <a:prstDash val="solid"/>
                    <a:miter lim="800000"/>
                    <a:tailEnd type="triangle"/>
                  </a:ln>
                  <a:effectLst/>
                </xdr:spPr>
              </xdr:cxnSp>
              <xdr:sp macro="" textlink="">
                <xdr:nvSpPr>
                  <xdr:cNvPr id="80" name="TextBox 47">
                    <a:extLst>
                      <a:ext uri="{FF2B5EF4-FFF2-40B4-BE49-F238E27FC236}">
                        <a16:creationId xmlns:a16="http://schemas.microsoft.com/office/drawing/2014/main" id="{00000000-0008-0000-3100-000050000000}"/>
                      </a:ext>
                    </a:extLst>
                  </xdr:cNvPr>
                  <xdr:cNvSpPr txBox="1"/>
                </xdr:nvSpPr>
                <xdr:spPr>
                  <a:xfrm>
                    <a:off x="3061403" y="1206655"/>
                    <a:ext cx="922604" cy="225731"/>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81" name="TextBox 48">
                    <a:extLst>
                      <a:ext uri="{FF2B5EF4-FFF2-40B4-BE49-F238E27FC236}">
                        <a16:creationId xmlns:a16="http://schemas.microsoft.com/office/drawing/2014/main" id="{00000000-0008-0000-3100-000051000000}"/>
                      </a:ext>
                    </a:extLst>
                  </xdr:cNvPr>
                  <xdr:cNvSpPr txBox="1"/>
                </xdr:nvSpPr>
                <xdr:spPr>
                  <a:xfrm>
                    <a:off x="3979029" y="1206674"/>
                    <a:ext cx="923630" cy="225828"/>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82" name="TextBox 49">
                    <a:extLst>
                      <a:ext uri="{FF2B5EF4-FFF2-40B4-BE49-F238E27FC236}">
                        <a16:creationId xmlns:a16="http://schemas.microsoft.com/office/drawing/2014/main" id="{00000000-0008-0000-3100-000052000000}"/>
                      </a:ext>
                    </a:extLst>
                  </xdr:cNvPr>
                  <xdr:cNvSpPr txBox="1"/>
                </xdr:nvSpPr>
                <xdr:spPr>
                  <a:xfrm>
                    <a:off x="4911209" y="1206381"/>
                    <a:ext cx="922604" cy="214101"/>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83" name="TextBox 51">
                    <a:extLst>
                      <a:ext uri="{FF2B5EF4-FFF2-40B4-BE49-F238E27FC236}">
                        <a16:creationId xmlns:a16="http://schemas.microsoft.com/office/drawing/2014/main" id="{00000000-0008-0000-3100-000053000000}"/>
                      </a:ext>
                    </a:extLst>
                  </xdr:cNvPr>
                  <xdr:cNvSpPr txBox="1"/>
                </xdr:nvSpPr>
                <xdr:spPr>
                  <a:xfrm>
                    <a:off x="6719596" y="1206204"/>
                    <a:ext cx="923630" cy="214278"/>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84" name="TextBox 52">
                    <a:extLst>
                      <a:ext uri="{FF2B5EF4-FFF2-40B4-BE49-F238E27FC236}">
                        <a16:creationId xmlns:a16="http://schemas.microsoft.com/office/drawing/2014/main" id="{00000000-0008-0000-3100-000054000000}"/>
                      </a:ext>
                    </a:extLst>
                  </xdr:cNvPr>
                  <xdr:cNvSpPr txBox="1"/>
                </xdr:nvSpPr>
                <xdr:spPr>
                  <a:xfrm>
                    <a:off x="7611491" y="1206595"/>
                    <a:ext cx="922604" cy="213773"/>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85" name="TextBox 50">
                    <a:extLst>
                      <a:ext uri="{FF2B5EF4-FFF2-40B4-BE49-F238E27FC236}">
                        <a16:creationId xmlns:a16="http://schemas.microsoft.com/office/drawing/2014/main" id="{00000000-0008-0000-3100-000055000000}"/>
                      </a:ext>
                    </a:extLst>
                  </xdr:cNvPr>
                  <xdr:cNvSpPr txBox="1"/>
                </xdr:nvSpPr>
                <xdr:spPr>
                  <a:xfrm>
                    <a:off x="5880018" y="1206907"/>
                    <a:ext cx="923630" cy="213577"/>
                  </a:xfrm>
                  <a:prstGeom prst="rect">
                    <a:avLst/>
                  </a:prstGeom>
                  <a:grp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sp macro="" textlink="">
              <xdr:nvSpPr>
                <xdr:cNvPr id="74" name="TextBox 34">
                  <a:extLst>
                    <a:ext uri="{FF2B5EF4-FFF2-40B4-BE49-F238E27FC236}">
                      <a16:creationId xmlns:a16="http://schemas.microsoft.com/office/drawing/2014/main" id="{00000000-0008-0000-3100-00004A000000}"/>
                    </a:ext>
                  </a:extLst>
                </xdr:cNvPr>
                <xdr:cNvSpPr txBox="1"/>
              </xdr:nvSpPr>
              <xdr:spPr>
                <a:xfrm>
                  <a:off x="108761" y="123721"/>
                  <a:ext cx="1529225" cy="2997126"/>
                </a:xfrm>
                <a:prstGeom prst="rect">
                  <a:avLst/>
                </a:prstGeom>
                <a:noFill/>
              </xdr:spPr>
              <xdr:txBody>
                <a:bodyPr wrap="square" rtlCol="0">
                  <a:noAutofit/>
                </a:bodyPr>
                <a:lstStyle/>
                <a:p>
                  <a:pPr algn="just">
                    <a:lnSpc>
                      <a:spcPct val="115000"/>
                    </a:lnSpc>
                    <a:spcAft>
                      <a:spcPts val="750"/>
                    </a:spcAft>
                  </a:pPr>
                  <a:r>
                    <a:rPr lang="hu-HU" sz="1100" b="1"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100" b="1"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Taxonómia Rendelet</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2024.01.01. előtt NFRD hatálya alá eső hitelintézetek, azt követően CSRD hatálya alá eső hitelintézetek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l">
                    <a:lnSpc>
                      <a:spcPct val="115000"/>
                    </a:lnSpc>
                    <a:spcAft>
                      <a:spcPts val="750"/>
                    </a:spcAft>
                  </a:pPr>
                  <a:r>
                    <a:rPr lang="hu-HU" sz="11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2024.01.01. előtt NFRD hatálya alá eső egyéb pénzügyi intézmények, azt követően CSRD hatálya alá eső egyéb pénzügyi intézmények  </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75" name="Straight Arrow Connector 37">
                  <a:extLst>
                    <a:ext uri="{FF2B5EF4-FFF2-40B4-BE49-F238E27FC236}">
                      <a16:creationId xmlns:a16="http://schemas.microsoft.com/office/drawing/2014/main" id="{00000000-0008-0000-3100-00004B000000}"/>
                    </a:ext>
                  </a:extLst>
                </xdr:cNvPr>
                <xdr:cNvCxnSpPr>
                  <a:cxnSpLocks/>
                </xdr:cNvCxnSpPr>
              </xdr:nvCxnSpPr>
              <xdr:spPr>
                <a:xfrm>
                  <a:off x="1850065" y="1309577"/>
                  <a:ext cx="3697705" cy="0"/>
                </a:xfrm>
                <a:prstGeom prst="straightConnector1">
                  <a:avLst/>
                </a:prstGeom>
                <a:solidFill>
                  <a:schemeClr val="accent6">
                    <a:lumMod val="40000"/>
                    <a:lumOff val="60000"/>
                  </a:schemeClr>
                </a:solidFill>
                <a:ln w="19050" cap="flat" cmpd="sng" algn="ctr">
                  <a:solidFill>
                    <a:srgbClr val="4472C4">
                      <a:lumMod val="50000"/>
                    </a:srgbClr>
                  </a:solidFill>
                  <a:prstDash val="solid"/>
                  <a:miter lim="800000"/>
                  <a:tailEnd type="triangle"/>
                </a:ln>
                <a:effectLst/>
              </xdr:spPr>
            </xdr:cxnSp>
            <xdr:cxnSp macro="">
              <xdr:nvCxnSpPr>
                <xdr:cNvPr id="76" name="Straight Connector 33">
                  <a:extLst>
                    <a:ext uri="{FF2B5EF4-FFF2-40B4-BE49-F238E27FC236}">
                      <a16:creationId xmlns:a16="http://schemas.microsoft.com/office/drawing/2014/main" id="{00000000-0008-0000-3100-00004C000000}"/>
                    </a:ext>
                  </a:extLst>
                </xdr:cNvPr>
                <xdr:cNvCxnSpPr>
                  <a:cxnSpLocks/>
                </xdr:cNvCxnSpPr>
              </xdr:nvCxnSpPr>
              <xdr:spPr>
                <a:xfrm>
                  <a:off x="2158409" y="1520456"/>
                  <a:ext cx="0" cy="164147"/>
                </a:xfrm>
                <a:prstGeom prst="line">
                  <a:avLst/>
                </a:prstGeom>
                <a:solidFill>
                  <a:schemeClr val="accent6">
                    <a:lumMod val="40000"/>
                    <a:lumOff val="60000"/>
                  </a:schemeClr>
                </a:solidFill>
                <a:ln w="19050" cap="flat" cmpd="sng" algn="ctr">
                  <a:solidFill>
                    <a:srgbClr val="002060"/>
                  </a:solidFill>
                  <a:prstDash val="solid"/>
                  <a:miter lim="800000"/>
                </a:ln>
                <a:effectLst/>
              </xdr:spPr>
            </xdr:cxnSp>
            <xdr:cxnSp macro="">
              <xdr:nvCxnSpPr>
                <xdr:cNvPr id="77" name="Straight Connector 43">
                  <a:extLst>
                    <a:ext uri="{FF2B5EF4-FFF2-40B4-BE49-F238E27FC236}">
                      <a16:creationId xmlns:a16="http://schemas.microsoft.com/office/drawing/2014/main" id="{00000000-0008-0000-3100-00004D000000}"/>
                    </a:ext>
                  </a:extLst>
                </xdr:cNvPr>
                <xdr:cNvCxnSpPr>
                  <a:cxnSpLocks/>
                </xdr:cNvCxnSpPr>
              </xdr:nvCxnSpPr>
              <xdr:spPr>
                <a:xfrm>
                  <a:off x="3381153" y="1509823"/>
                  <a:ext cx="0" cy="154622"/>
                </a:xfrm>
                <a:prstGeom prst="line">
                  <a:avLst/>
                </a:prstGeom>
                <a:solidFill>
                  <a:schemeClr val="accent6">
                    <a:lumMod val="40000"/>
                    <a:lumOff val="60000"/>
                  </a:schemeClr>
                </a:solidFill>
                <a:ln w="19050" cap="flat" cmpd="sng" algn="ctr">
                  <a:solidFill>
                    <a:srgbClr val="002060"/>
                  </a:solidFill>
                  <a:prstDash val="solid"/>
                  <a:miter lim="800000"/>
                </a:ln>
                <a:effectLst/>
              </xdr:spPr>
            </xdr:cxnSp>
            <xdr:sp macro="" textlink="">
              <xdr:nvSpPr>
                <xdr:cNvPr id="78" name="TextBox 44">
                  <a:extLst>
                    <a:ext uri="{FF2B5EF4-FFF2-40B4-BE49-F238E27FC236}">
                      <a16:creationId xmlns:a16="http://schemas.microsoft.com/office/drawing/2014/main" id="{00000000-0008-0000-3100-00004E000000}"/>
                    </a:ext>
                  </a:extLst>
                </xdr:cNvPr>
                <xdr:cNvSpPr txBox="1"/>
              </xdr:nvSpPr>
              <xdr:spPr>
                <a:xfrm>
                  <a:off x="4380614" y="106326"/>
                  <a:ext cx="1835565" cy="274872"/>
                </a:xfrm>
                <a:prstGeom prst="rect">
                  <a:avLst/>
                </a:prstGeom>
                <a:noFill/>
                <a:ln>
                  <a:noFill/>
                </a:ln>
              </xdr:spPr>
              <xdr:txBody>
                <a:bodyPr wrap="square" rtlCol="0">
                  <a:noAutofit/>
                </a:bodyPr>
                <a:lstStyle/>
                <a:p>
                  <a:endParaRPr lang="hu-HU"/>
                </a:p>
              </xdr:txBody>
            </xdr:sp>
          </xdr:grpSp>
          <xdr:sp macro="" textlink="">
            <xdr:nvSpPr>
              <xdr:cNvPr id="67" name="TextBox 35">
                <a:extLst>
                  <a:ext uri="{FF2B5EF4-FFF2-40B4-BE49-F238E27FC236}">
                    <a16:creationId xmlns:a16="http://schemas.microsoft.com/office/drawing/2014/main" id="{00000000-0008-0000-3100-000043000000}"/>
                  </a:ext>
                </a:extLst>
              </xdr:cNvPr>
              <xdr:cNvSpPr txBox="1"/>
            </xdr:nvSpPr>
            <xdr:spPr>
              <a:xfrm>
                <a:off x="1903228" y="106326"/>
                <a:ext cx="1239520" cy="1062842"/>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2021-es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Taxonómiához igazítható és nem igazítható kitettségek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68" name="TextBox 38">
                <a:extLst>
                  <a:ext uri="{FF2B5EF4-FFF2-40B4-BE49-F238E27FC236}">
                    <a16:creationId xmlns:a16="http://schemas.microsoft.com/office/drawing/2014/main" id="{00000000-0008-0000-3100-000044000000}"/>
                  </a:ext>
                </a:extLst>
              </xdr:cNvPr>
              <xdr:cNvSpPr txBox="1"/>
            </xdr:nvSpPr>
            <xdr:spPr>
              <a:xfrm>
                <a:off x="3232298" y="106326"/>
                <a:ext cx="1193800" cy="1062355"/>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2023-as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Minden előírás, kivéve: V. melléklet 1.2.3. és 1.2.4. pontja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69" name="TextBox 74">
                <a:extLst>
                  <a:ext uri="{FF2B5EF4-FFF2-40B4-BE49-F238E27FC236}">
                    <a16:creationId xmlns:a16="http://schemas.microsoft.com/office/drawing/2014/main" id="{00000000-0008-0000-3100-000045000000}"/>
                  </a:ext>
                </a:extLst>
              </xdr:cNvPr>
              <xdr:cNvSpPr txBox="1"/>
            </xdr:nvSpPr>
            <xdr:spPr>
              <a:xfrm>
                <a:off x="4497572" y="308665"/>
                <a:ext cx="1329690" cy="903419"/>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2025-ös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Minden eddigi, valamint V. melléklet 1.2.3. és 1.2.4. pontja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70" name="TextBox 35">
                <a:extLst>
                  <a:ext uri="{FF2B5EF4-FFF2-40B4-BE49-F238E27FC236}">
                    <a16:creationId xmlns:a16="http://schemas.microsoft.com/office/drawing/2014/main" id="{00000000-0008-0000-3100-000046000000}"/>
                  </a:ext>
                </a:extLst>
              </xdr:cNvPr>
              <xdr:cNvSpPr txBox="1"/>
            </xdr:nvSpPr>
            <xdr:spPr>
              <a:xfrm>
                <a:off x="1881963" y="1690577"/>
                <a:ext cx="1239520" cy="1062841"/>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2021-es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Taxonómiához igazítható és nem igazítható kitettségek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71" name="TextBox 38">
                <a:extLst>
                  <a:ext uri="{FF2B5EF4-FFF2-40B4-BE49-F238E27FC236}">
                    <a16:creationId xmlns:a16="http://schemas.microsoft.com/office/drawing/2014/main" id="{00000000-0008-0000-3100-000047000000}"/>
                  </a:ext>
                </a:extLst>
              </xdr:cNvPr>
              <xdr:cNvSpPr txBox="1"/>
            </xdr:nvSpPr>
            <xdr:spPr>
              <a:xfrm>
                <a:off x="3253477" y="1679608"/>
                <a:ext cx="2392045" cy="431165"/>
              </a:xfrm>
              <a:prstGeom prst="rect">
                <a:avLst/>
              </a:prstGeom>
              <a:noFill/>
              <a:ln w="19050">
                <a:solidFill>
                  <a:srgbClr val="002060"/>
                </a:solidFill>
                <a:prstDash val="sysDash"/>
              </a:ln>
            </xdr:spPr>
            <xdr:txBody>
              <a:bodyPr wrap="square" rtlCol="0">
                <a:sp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2023-as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Minden szektor minden táblaképe</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nvGrpSpPr>
            <xdr:cNvPr id="49" name="Group 499">
              <a:extLst>
                <a:ext uri="{FF2B5EF4-FFF2-40B4-BE49-F238E27FC236}">
                  <a16:creationId xmlns:a16="http://schemas.microsoft.com/office/drawing/2014/main" id="{00000000-0008-0000-3100-000031000000}"/>
                </a:ext>
              </a:extLst>
            </xdr:cNvPr>
            <xdr:cNvGrpSpPr/>
          </xdr:nvGrpSpPr>
          <xdr:grpSpPr>
            <a:xfrm>
              <a:off x="107616" y="3043204"/>
              <a:ext cx="5258860" cy="2007810"/>
              <a:chOff x="107616" y="114267"/>
              <a:chExt cx="5258860" cy="2007810"/>
            </a:xfrm>
          </xdr:grpSpPr>
          <xdr:grpSp>
            <xdr:nvGrpSpPr>
              <xdr:cNvPr id="51" name="Group 482">
                <a:extLst>
                  <a:ext uri="{FF2B5EF4-FFF2-40B4-BE49-F238E27FC236}">
                    <a16:creationId xmlns:a16="http://schemas.microsoft.com/office/drawing/2014/main" id="{00000000-0008-0000-3100-000033000000}"/>
                  </a:ext>
                </a:extLst>
              </xdr:cNvPr>
              <xdr:cNvGrpSpPr/>
            </xdr:nvGrpSpPr>
            <xdr:grpSpPr>
              <a:xfrm>
                <a:off x="107616" y="114267"/>
                <a:ext cx="5258860" cy="2007810"/>
                <a:chOff x="77943" y="114300"/>
                <a:chExt cx="5259766" cy="2008386"/>
              </a:xfrm>
            </xdr:grpSpPr>
            <xdr:grpSp>
              <xdr:nvGrpSpPr>
                <xdr:cNvPr id="53" name="Group 481">
                  <a:extLst>
                    <a:ext uri="{FF2B5EF4-FFF2-40B4-BE49-F238E27FC236}">
                      <a16:creationId xmlns:a16="http://schemas.microsoft.com/office/drawing/2014/main" id="{00000000-0008-0000-3100-000035000000}"/>
                    </a:ext>
                  </a:extLst>
                </xdr:cNvPr>
                <xdr:cNvGrpSpPr/>
              </xdr:nvGrpSpPr>
              <xdr:grpSpPr>
                <a:xfrm>
                  <a:off x="77943" y="114300"/>
                  <a:ext cx="5259766" cy="1657350"/>
                  <a:chOff x="77943" y="114300"/>
                  <a:chExt cx="5259766" cy="1657350"/>
                </a:xfrm>
              </xdr:grpSpPr>
              <xdr:sp macro="" textlink="">
                <xdr:nvSpPr>
                  <xdr:cNvPr id="62" name="TextBox 34">
                    <a:extLst>
                      <a:ext uri="{FF2B5EF4-FFF2-40B4-BE49-F238E27FC236}">
                        <a16:creationId xmlns:a16="http://schemas.microsoft.com/office/drawing/2014/main" id="{00000000-0008-0000-3100-00003E000000}"/>
                      </a:ext>
                    </a:extLst>
                  </xdr:cNvPr>
                  <xdr:cNvSpPr txBox="1"/>
                </xdr:nvSpPr>
                <xdr:spPr>
                  <a:xfrm>
                    <a:off x="77943" y="394802"/>
                    <a:ext cx="1501302" cy="1280538"/>
                  </a:xfrm>
                  <a:prstGeom prst="rect">
                    <a:avLst/>
                  </a:prstGeom>
                  <a:noFill/>
                </xdr:spPr>
                <xdr:txBody>
                  <a:bodyPr wrap="square" rtlCol="0">
                    <a:noAutofit/>
                  </a:bodyPr>
                  <a:lstStyle/>
                  <a:p>
                    <a:pPr algn="l" fontAlgn="base">
                      <a:lnSpc>
                        <a:spcPct val="115000"/>
                      </a:lnSpc>
                      <a:spcAft>
                        <a:spcPts val="750"/>
                      </a:spcAft>
                    </a:pPr>
                    <a:r>
                      <a:rPr lang="hu-HU" sz="11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 2024.01.01. előtt NFRD hatálya alá eső nem pénzügyi vállalatok, azt követően CSRD hatálya alá eső nem pénzügyi vállalatok</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a:p>
                    <a:pPr algn="just" fontAlgn="base">
                      <a:lnSpc>
                        <a:spcPct val="115000"/>
                      </a:lnSpc>
                      <a:spcAft>
                        <a:spcPts val="750"/>
                      </a:spcAft>
                    </a:pPr>
                    <a:r>
                      <a:rPr lang="hu-HU" sz="11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éves</a:t>
                    </a:r>
                    <a:endParaRPr lang="hu-HU"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63" name="TextBox 35">
                    <a:extLst>
                      <a:ext uri="{FF2B5EF4-FFF2-40B4-BE49-F238E27FC236}">
                        <a16:creationId xmlns:a16="http://schemas.microsoft.com/office/drawing/2014/main" id="{00000000-0008-0000-3100-00003F000000}"/>
                      </a:ext>
                    </a:extLst>
                  </xdr:cNvPr>
                  <xdr:cNvSpPr txBox="1"/>
                </xdr:nvSpPr>
                <xdr:spPr>
                  <a:xfrm>
                    <a:off x="1828800" y="114300"/>
                    <a:ext cx="3204206" cy="724040"/>
                  </a:xfrm>
                  <a:prstGeom prst="rect">
                    <a:avLst/>
                  </a:prstGeom>
                  <a:noFill/>
                  <a:ln w="19050">
                    <a:solidFill>
                      <a:srgbClr val="002060"/>
                    </a:solidFill>
                    <a:prstDash val="sysDash"/>
                  </a:ln>
                </xdr:spPr>
                <xdr:txBody>
                  <a:bodyPr wrap="square" rtlCol="0">
                    <a:noAutofit/>
                  </a:bodyPr>
                  <a:lstStyle/>
                  <a:p>
                    <a:pPr algn="l" fontAlgn="base">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2021-es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l" fontAlgn="base">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Taxonómiához igazítható és nem igazítható árbevétel, CAPEX</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64" name="TextBox 38">
                    <a:extLst>
                      <a:ext uri="{FF2B5EF4-FFF2-40B4-BE49-F238E27FC236}">
                        <a16:creationId xmlns:a16="http://schemas.microsoft.com/office/drawing/2014/main" id="{00000000-0008-0000-3100-000040000000}"/>
                      </a:ext>
                    </a:extLst>
                  </xdr:cNvPr>
                  <xdr:cNvSpPr txBox="1"/>
                </xdr:nvSpPr>
                <xdr:spPr>
                  <a:xfrm>
                    <a:off x="2676525" y="933450"/>
                    <a:ext cx="2641963" cy="709462"/>
                  </a:xfrm>
                  <a:prstGeom prst="rect">
                    <a:avLst/>
                  </a:prstGeom>
                  <a:noFill/>
                  <a:ln w="19050">
                    <a:solidFill>
                      <a:srgbClr val="002060"/>
                    </a:solidFill>
                    <a:prstDash val="sysDash"/>
                  </a:ln>
                </xdr:spPr>
                <xdr:txBody>
                  <a:bodyPr wrap="square" rtlCol="0">
                    <a:noAutofit/>
                  </a:bodyPr>
                  <a:lstStyle/>
                  <a:p>
                    <a:pPr algn="l" fontAlgn="base">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2022-es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l" fontAlgn="base">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Minden kulcsmutató, illetve az I. és II. melléklet információi</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65" name="Straight Arrow Connector 37">
                    <a:extLst>
                      <a:ext uri="{FF2B5EF4-FFF2-40B4-BE49-F238E27FC236}">
                        <a16:creationId xmlns:a16="http://schemas.microsoft.com/office/drawing/2014/main" id="{00000000-0008-0000-3100-000041000000}"/>
                      </a:ext>
                    </a:extLst>
                  </xdr:cNvPr>
                  <xdr:cNvCxnSpPr>
                    <a:cxnSpLocks/>
                  </xdr:cNvCxnSpPr>
                </xdr:nvCxnSpPr>
                <xdr:spPr>
                  <a:xfrm>
                    <a:off x="1809750" y="1771650"/>
                    <a:ext cx="3527959" cy="0"/>
                  </a:xfrm>
                  <a:prstGeom prst="straightConnector1">
                    <a:avLst/>
                  </a:prstGeom>
                  <a:noFill/>
                  <a:ln w="19050" cap="flat" cmpd="sng" algn="ctr">
                    <a:solidFill>
                      <a:srgbClr val="4472C4">
                        <a:lumMod val="50000"/>
                      </a:srgbClr>
                    </a:solidFill>
                    <a:prstDash val="solid"/>
                    <a:miter lim="800000"/>
                    <a:tailEnd type="triangle"/>
                  </a:ln>
                  <a:effectLst/>
                </xdr:spPr>
              </xdr:cxnSp>
            </xdr:grpSp>
            <xdr:grpSp>
              <xdr:nvGrpSpPr>
                <xdr:cNvPr id="54" name="Group 30">
                  <a:extLst>
                    <a:ext uri="{FF2B5EF4-FFF2-40B4-BE49-F238E27FC236}">
                      <a16:creationId xmlns:a16="http://schemas.microsoft.com/office/drawing/2014/main" id="{00000000-0008-0000-3100-000036000000}"/>
                    </a:ext>
                  </a:extLst>
                </xdr:cNvPr>
                <xdr:cNvGrpSpPr/>
              </xdr:nvGrpSpPr>
              <xdr:grpSpPr>
                <a:xfrm>
                  <a:off x="1809750" y="1749946"/>
                  <a:ext cx="3527959" cy="372740"/>
                  <a:chOff x="2976340" y="1710087"/>
                  <a:chExt cx="5799908" cy="372740"/>
                </a:xfrm>
              </xdr:grpSpPr>
              <xdr:cxnSp macro="">
                <xdr:nvCxnSpPr>
                  <xdr:cNvPr id="55" name="Straight Arrow Connector 46">
                    <a:extLst>
                      <a:ext uri="{FF2B5EF4-FFF2-40B4-BE49-F238E27FC236}">
                        <a16:creationId xmlns:a16="http://schemas.microsoft.com/office/drawing/2014/main" id="{00000000-0008-0000-3100-000037000000}"/>
                      </a:ext>
                    </a:extLst>
                  </xdr:cNvPr>
                  <xdr:cNvCxnSpPr>
                    <a:cxnSpLocks/>
                  </xdr:cNvCxnSpPr>
                </xdr:nvCxnSpPr>
                <xdr:spPr>
                  <a:xfrm>
                    <a:off x="2976340" y="1953468"/>
                    <a:ext cx="5799908" cy="0"/>
                  </a:xfrm>
                  <a:prstGeom prst="straightConnector1">
                    <a:avLst/>
                  </a:prstGeom>
                  <a:noFill/>
                  <a:ln w="19050" cap="flat" cmpd="sng" algn="ctr">
                    <a:solidFill>
                      <a:srgbClr val="4472C4">
                        <a:lumMod val="50000"/>
                      </a:srgbClr>
                    </a:solidFill>
                    <a:prstDash val="solid"/>
                    <a:miter lim="800000"/>
                    <a:tailEnd type="triangle"/>
                  </a:ln>
                  <a:effectLst/>
                </xdr:spPr>
              </xdr:cxnSp>
              <xdr:sp macro="" textlink="">
                <xdr:nvSpPr>
                  <xdr:cNvPr id="56" name="TextBox 47">
                    <a:extLst>
                      <a:ext uri="{FF2B5EF4-FFF2-40B4-BE49-F238E27FC236}">
                        <a16:creationId xmlns:a16="http://schemas.microsoft.com/office/drawing/2014/main" id="{00000000-0008-0000-3100-000038000000}"/>
                      </a:ext>
                    </a:extLst>
                  </xdr:cNvPr>
                  <xdr:cNvSpPr txBox="1"/>
                </xdr:nvSpPr>
                <xdr:spPr>
                  <a:xfrm>
                    <a:off x="3045959" y="1711499"/>
                    <a:ext cx="923630"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7" name="TextBox 48">
                    <a:extLst>
                      <a:ext uri="{FF2B5EF4-FFF2-40B4-BE49-F238E27FC236}">
                        <a16:creationId xmlns:a16="http://schemas.microsoft.com/office/drawing/2014/main" id="{00000000-0008-0000-3100-000039000000}"/>
                      </a:ext>
                    </a:extLst>
                  </xdr:cNvPr>
                  <xdr:cNvSpPr txBox="1"/>
                </xdr:nvSpPr>
                <xdr:spPr>
                  <a:xfrm>
                    <a:off x="3969053" y="1711212"/>
                    <a:ext cx="922603" cy="241954"/>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8" name="TextBox 49">
                    <a:extLst>
                      <a:ext uri="{FF2B5EF4-FFF2-40B4-BE49-F238E27FC236}">
                        <a16:creationId xmlns:a16="http://schemas.microsoft.com/office/drawing/2014/main" id="{00000000-0008-0000-3100-00003A000000}"/>
                      </a:ext>
                    </a:extLst>
                  </xdr:cNvPr>
                  <xdr:cNvSpPr txBox="1"/>
                </xdr:nvSpPr>
                <xdr:spPr>
                  <a:xfrm>
                    <a:off x="4892145" y="1711499"/>
                    <a:ext cx="922604"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9" name="TextBox 50">
                    <a:extLst>
                      <a:ext uri="{FF2B5EF4-FFF2-40B4-BE49-F238E27FC236}">
                        <a16:creationId xmlns:a16="http://schemas.microsoft.com/office/drawing/2014/main" id="{00000000-0008-0000-3100-00003B000000}"/>
                      </a:ext>
                    </a:extLst>
                  </xdr:cNvPr>
                  <xdr:cNvSpPr txBox="1"/>
                </xdr:nvSpPr>
                <xdr:spPr>
                  <a:xfrm>
                    <a:off x="5827605" y="1710087"/>
                    <a:ext cx="923630"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60" name="TextBox 51">
                    <a:extLst>
                      <a:ext uri="{FF2B5EF4-FFF2-40B4-BE49-F238E27FC236}">
                        <a16:creationId xmlns:a16="http://schemas.microsoft.com/office/drawing/2014/main" id="{00000000-0008-0000-3100-00003C000000}"/>
                      </a:ext>
                    </a:extLst>
                  </xdr:cNvPr>
                  <xdr:cNvSpPr txBox="1"/>
                </xdr:nvSpPr>
                <xdr:spPr>
                  <a:xfrm>
                    <a:off x="6694785" y="1711499"/>
                    <a:ext cx="922604"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61" name="TextBox 52">
                    <a:extLst>
                      <a:ext uri="{FF2B5EF4-FFF2-40B4-BE49-F238E27FC236}">
                        <a16:creationId xmlns:a16="http://schemas.microsoft.com/office/drawing/2014/main" id="{00000000-0008-0000-3100-00003D000000}"/>
                      </a:ext>
                    </a:extLst>
                  </xdr:cNvPr>
                  <xdr:cNvSpPr txBox="1"/>
                </xdr:nvSpPr>
                <xdr:spPr>
                  <a:xfrm>
                    <a:off x="7548827" y="1717702"/>
                    <a:ext cx="922604" cy="36512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cxnSp macro="">
            <xdr:nvCxnSpPr>
              <xdr:cNvPr id="52" name="Straight Connector 33">
                <a:extLst>
                  <a:ext uri="{FF2B5EF4-FFF2-40B4-BE49-F238E27FC236}">
                    <a16:creationId xmlns:a16="http://schemas.microsoft.com/office/drawing/2014/main" id="{00000000-0008-0000-3100-000034000000}"/>
                  </a:ext>
                </a:extLst>
              </xdr:cNvPr>
              <xdr:cNvCxnSpPr>
                <a:cxnSpLocks/>
              </xdr:cNvCxnSpPr>
            </xdr:nvCxnSpPr>
            <xdr:spPr>
              <a:xfrm flipH="1">
                <a:off x="2157412" y="828378"/>
                <a:ext cx="2367" cy="999927"/>
              </a:xfrm>
              <a:prstGeom prst="line">
                <a:avLst/>
              </a:prstGeom>
              <a:solidFill>
                <a:schemeClr val="accent6">
                  <a:lumMod val="40000"/>
                  <a:lumOff val="60000"/>
                </a:schemeClr>
              </a:solidFill>
              <a:ln w="19050" cap="flat" cmpd="sng" algn="ctr">
                <a:solidFill>
                  <a:srgbClr val="002060"/>
                </a:solidFill>
                <a:prstDash val="solid"/>
                <a:miter lim="800000"/>
              </a:ln>
              <a:effectLst/>
            </xdr:spPr>
          </xdr:cxnSp>
        </xdr:grpSp>
        <xdr:cxnSp macro="">
          <xdr:nvCxnSpPr>
            <xdr:cNvPr id="50" name="Straight Connector 33">
              <a:extLst>
                <a:ext uri="{FF2B5EF4-FFF2-40B4-BE49-F238E27FC236}">
                  <a16:creationId xmlns:a16="http://schemas.microsoft.com/office/drawing/2014/main" id="{00000000-0008-0000-3100-000032000000}"/>
                </a:ext>
              </a:extLst>
            </xdr:cNvPr>
            <xdr:cNvCxnSpPr>
              <a:cxnSpLocks/>
            </xdr:cNvCxnSpPr>
          </xdr:nvCxnSpPr>
          <xdr:spPr>
            <a:xfrm>
              <a:off x="2757488" y="4577421"/>
              <a:ext cx="0" cy="186298"/>
            </a:xfrm>
            <a:prstGeom prst="line">
              <a:avLst/>
            </a:prstGeom>
            <a:solidFill>
              <a:schemeClr val="accent6">
                <a:lumMod val="40000"/>
                <a:lumOff val="60000"/>
              </a:schemeClr>
            </a:solidFill>
            <a:ln w="19050" cap="flat" cmpd="sng" algn="ctr">
              <a:solidFill>
                <a:srgbClr val="002060"/>
              </a:solidFill>
              <a:prstDash val="solid"/>
              <a:miter lim="800000"/>
            </a:ln>
            <a:effectLst/>
          </xdr:spPr>
        </xdr:cxnSp>
      </xdr:grpSp>
      <xdr:sp macro="" textlink="">
        <xdr:nvSpPr>
          <xdr:cNvPr id="46" name="Nyíl: jobbra mutató 45">
            <a:extLst>
              <a:ext uri="{FF2B5EF4-FFF2-40B4-BE49-F238E27FC236}">
                <a16:creationId xmlns:a16="http://schemas.microsoft.com/office/drawing/2014/main" id="{00000000-0008-0000-3100-00002E000000}"/>
              </a:ext>
            </a:extLst>
          </xdr:cNvPr>
          <xdr:cNvSpPr/>
        </xdr:nvSpPr>
        <xdr:spPr>
          <a:xfrm>
            <a:off x="1665027" y="968991"/>
            <a:ext cx="177421" cy="122242"/>
          </a:xfrm>
          <a:prstGeom prst="righ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sp macro="" textlink="">
        <xdr:nvSpPr>
          <xdr:cNvPr id="47" name="Nyíl: jobbra mutató 46">
            <a:extLst>
              <a:ext uri="{FF2B5EF4-FFF2-40B4-BE49-F238E27FC236}">
                <a16:creationId xmlns:a16="http://schemas.microsoft.com/office/drawing/2014/main" id="{00000000-0008-0000-3100-00002F000000}"/>
              </a:ext>
            </a:extLst>
          </xdr:cNvPr>
          <xdr:cNvSpPr/>
        </xdr:nvSpPr>
        <xdr:spPr>
          <a:xfrm>
            <a:off x="1624083" y="2040340"/>
            <a:ext cx="177165" cy="122400"/>
          </a:xfrm>
          <a:prstGeom prst="righ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grpSp>
    <xdr:clientData/>
  </xdr:twoCellAnchor>
  <xdr:twoCellAnchor>
    <xdr:from>
      <xdr:col>4</xdr:col>
      <xdr:colOff>154305</xdr:colOff>
      <xdr:row>13</xdr:row>
      <xdr:rowOff>26654</xdr:rowOff>
    </xdr:from>
    <xdr:to>
      <xdr:col>4</xdr:col>
      <xdr:colOff>154305</xdr:colOff>
      <xdr:row>14</xdr:row>
      <xdr:rowOff>67922</xdr:rowOff>
    </xdr:to>
    <xdr:cxnSp macro="">
      <xdr:nvCxnSpPr>
        <xdr:cNvPr id="86" name="Straight Connector 33">
          <a:extLst>
            <a:ext uri="{FF2B5EF4-FFF2-40B4-BE49-F238E27FC236}">
              <a16:creationId xmlns:a16="http://schemas.microsoft.com/office/drawing/2014/main" id="{22D4D914-D751-445E-BE43-B27752C12992}"/>
            </a:ext>
          </a:extLst>
        </xdr:cNvPr>
        <xdr:cNvCxnSpPr>
          <a:cxnSpLocks/>
        </xdr:cNvCxnSpPr>
      </xdr:nvCxnSpPr>
      <xdr:spPr>
        <a:xfrm>
          <a:off x="2592705" y="2503154"/>
          <a:ext cx="0" cy="231768"/>
        </a:xfrm>
        <a:prstGeom prst="line">
          <a:avLst/>
        </a:prstGeom>
        <a:solidFill>
          <a:schemeClr val="accent6">
            <a:lumMod val="40000"/>
            <a:lumOff val="60000"/>
          </a:schemeClr>
        </a:solidFill>
        <a:ln w="19050" cap="flat" cmpd="sng" algn="ctr">
          <a:solidFill>
            <a:srgbClr val="002060"/>
          </a:solidFill>
          <a:prstDash val="solid"/>
          <a:miter lim="800000"/>
        </a:ln>
        <a:effectLst/>
      </xdr:spPr>
    </xdr:cxnSp>
    <xdr:clientData/>
  </xdr:twoCellAnchor>
  <xdr:twoCellAnchor>
    <xdr:from>
      <xdr:col>6</xdr:col>
      <xdr:colOff>306705</xdr:colOff>
      <xdr:row>13</xdr:row>
      <xdr:rowOff>26654</xdr:rowOff>
    </xdr:from>
    <xdr:to>
      <xdr:col>6</xdr:col>
      <xdr:colOff>306705</xdr:colOff>
      <xdr:row>14</xdr:row>
      <xdr:rowOff>67922</xdr:rowOff>
    </xdr:to>
    <xdr:cxnSp macro="">
      <xdr:nvCxnSpPr>
        <xdr:cNvPr id="87" name="Straight Connector 33">
          <a:extLst>
            <a:ext uri="{FF2B5EF4-FFF2-40B4-BE49-F238E27FC236}">
              <a16:creationId xmlns:a16="http://schemas.microsoft.com/office/drawing/2014/main" id="{B9017679-7DC1-4CEC-85FF-D88D583BC797}"/>
            </a:ext>
          </a:extLst>
        </xdr:cNvPr>
        <xdr:cNvCxnSpPr>
          <a:cxnSpLocks/>
        </xdr:cNvCxnSpPr>
      </xdr:nvCxnSpPr>
      <xdr:spPr>
        <a:xfrm>
          <a:off x="3964305" y="2503154"/>
          <a:ext cx="0" cy="231768"/>
        </a:xfrm>
        <a:prstGeom prst="line">
          <a:avLst/>
        </a:prstGeom>
        <a:solidFill>
          <a:schemeClr val="accent6">
            <a:lumMod val="40000"/>
            <a:lumOff val="60000"/>
          </a:schemeClr>
        </a:solidFill>
        <a:ln w="19050" cap="flat" cmpd="sng" algn="ctr">
          <a:solidFill>
            <a:srgbClr val="002060"/>
          </a:solidFill>
          <a:prstDash val="solid"/>
          <a:miter lim="800000"/>
        </a:ln>
        <a:effectLst/>
      </xdr:spPr>
    </xdr:cxnSp>
    <xdr:clientData/>
  </xdr:twoCellAnchor>
  <xdr:twoCellAnchor>
    <xdr:from>
      <xdr:col>8</xdr:col>
      <xdr:colOff>411480</xdr:colOff>
      <xdr:row>13</xdr:row>
      <xdr:rowOff>64754</xdr:rowOff>
    </xdr:from>
    <xdr:to>
      <xdr:col>8</xdr:col>
      <xdr:colOff>411480</xdr:colOff>
      <xdr:row>14</xdr:row>
      <xdr:rowOff>68654</xdr:rowOff>
    </xdr:to>
    <xdr:cxnSp macro="">
      <xdr:nvCxnSpPr>
        <xdr:cNvPr id="88" name="Straight Connector 33">
          <a:extLst>
            <a:ext uri="{FF2B5EF4-FFF2-40B4-BE49-F238E27FC236}">
              <a16:creationId xmlns:a16="http://schemas.microsoft.com/office/drawing/2014/main" id="{8FDDDD26-233B-4CAB-B674-49B29DAE3A6C}"/>
            </a:ext>
          </a:extLst>
        </xdr:cNvPr>
        <xdr:cNvCxnSpPr>
          <a:cxnSpLocks/>
        </xdr:cNvCxnSpPr>
      </xdr:nvCxnSpPr>
      <xdr:spPr>
        <a:xfrm>
          <a:off x="5288280" y="2541254"/>
          <a:ext cx="0" cy="194400"/>
        </a:xfrm>
        <a:prstGeom prst="line">
          <a:avLst/>
        </a:prstGeom>
        <a:solidFill>
          <a:schemeClr val="accent6">
            <a:lumMod val="40000"/>
            <a:lumOff val="60000"/>
          </a:schemeClr>
        </a:solidFill>
        <a:ln w="19050" cap="flat" cmpd="sng" algn="ctr">
          <a:solidFill>
            <a:srgbClr val="002060"/>
          </a:solidFill>
          <a:prstDash val="solid"/>
          <a:miter lim="800000"/>
        </a:ln>
        <a:effectLst/>
      </xdr:spPr>
    </xdr:cxnSp>
    <xdr:clientData/>
  </xdr:twoCellAnchor>
  <xdr:twoCellAnchor>
    <xdr:from>
      <xdr:col>15</xdr:col>
      <xdr:colOff>573405</xdr:colOff>
      <xdr:row>13</xdr:row>
      <xdr:rowOff>0</xdr:rowOff>
    </xdr:from>
    <xdr:to>
      <xdr:col>15</xdr:col>
      <xdr:colOff>573405</xdr:colOff>
      <xdr:row>14</xdr:row>
      <xdr:rowOff>41268</xdr:rowOff>
    </xdr:to>
    <xdr:cxnSp macro="">
      <xdr:nvCxnSpPr>
        <xdr:cNvPr id="90" name="Straight Connector 33">
          <a:extLst>
            <a:ext uri="{FF2B5EF4-FFF2-40B4-BE49-F238E27FC236}">
              <a16:creationId xmlns:a16="http://schemas.microsoft.com/office/drawing/2014/main" id="{6550F8DB-9A44-490D-B650-A5CDFD6D164E}"/>
            </a:ext>
          </a:extLst>
        </xdr:cNvPr>
        <xdr:cNvCxnSpPr>
          <a:cxnSpLocks/>
        </xdr:cNvCxnSpPr>
      </xdr:nvCxnSpPr>
      <xdr:spPr>
        <a:xfrm>
          <a:off x="9717405" y="2476500"/>
          <a:ext cx="0" cy="231768"/>
        </a:xfrm>
        <a:prstGeom prst="line">
          <a:avLst/>
        </a:prstGeom>
        <a:solidFill>
          <a:schemeClr val="accent6">
            <a:lumMod val="40000"/>
            <a:lumOff val="60000"/>
          </a:schemeClr>
        </a:solidFill>
        <a:ln w="19050" cap="flat" cmpd="sng" algn="ctr">
          <a:solidFill>
            <a:srgbClr val="002060"/>
          </a:solidFill>
          <a:prstDash val="solid"/>
          <a:miter lim="800000"/>
        </a:ln>
        <a:effectLst/>
      </xdr:spPr>
    </xdr:cxnSp>
    <xdr:clientData/>
  </xdr:twoCellAnchor>
  <xdr:twoCellAnchor>
    <xdr:from>
      <xdr:col>18</xdr:col>
      <xdr:colOff>173355</xdr:colOff>
      <xdr:row>13</xdr:row>
      <xdr:rowOff>0</xdr:rowOff>
    </xdr:from>
    <xdr:to>
      <xdr:col>18</xdr:col>
      <xdr:colOff>173355</xdr:colOff>
      <xdr:row>14</xdr:row>
      <xdr:rowOff>41268</xdr:rowOff>
    </xdr:to>
    <xdr:cxnSp macro="">
      <xdr:nvCxnSpPr>
        <xdr:cNvPr id="91" name="Straight Connector 33">
          <a:extLst>
            <a:ext uri="{FF2B5EF4-FFF2-40B4-BE49-F238E27FC236}">
              <a16:creationId xmlns:a16="http://schemas.microsoft.com/office/drawing/2014/main" id="{3A38DE50-2318-44F0-B3FA-E1685043E0BA}"/>
            </a:ext>
          </a:extLst>
        </xdr:cNvPr>
        <xdr:cNvCxnSpPr>
          <a:cxnSpLocks/>
        </xdr:cNvCxnSpPr>
      </xdr:nvCxnSpPr>
      <xdr:spPr>
        <a:xfrm>
          <a:off x="11146155" y="2476500"/>
          <a:ext cx="0" cy="231768"/>
        </a:xfrm>
        <a:prstGeom prst="line">
          <a:avLst/>
        </a:prstGeom>
        <a:solidFill>
          <a:schemeClr val="accent6">
            <a:lumMod val="40000"/>
            <a:lumOff val="60000"/>
          </a:schemeClr>
        </a:solidFill>
        <a:ln w="19050" cap="flat" cmpd="sng" algn="ctr">
          <a:solidFill>
            <a:srgbClr val="002060"/>
          </a:solidFill>
          <a:prstDash val="solid"/>
          <a:miter lim="800000"/>
        </a:ln>
        <a:effectLst/>
      </xdr:spPr>
    </xdr:cxnSp>
    <xdr:clientData/>
  </xdr:twoCellAnchor>
  <xdr:twoCellAnchor>
    <xdr:from>
      <xdr:col>20</xdr:col>
      <xdr:colOff>335280</xdr:colOff>
      <xdr:row>13</xdr:row>
      <xdr:rowOff>66675</xdr:rowOff>
    </xdr:from>
    <xdr:to>
      <xdr:col>20</xdr:col>
      <xdr:colOff>335280</xdr:colOff>
      <xdr:row>14</xdr:row>
      <xdr:rowOff>70575</xdr:rowOff>
    </xdr:to>
    <xdr:cxnSp macro="">
      <xdr:nvCxnSpPr>
        <xdr:cNvPr id="92" name="Straight Connector 33">
          <a:extLst>
            <a:ext uri="{FF2B5EF4-FFF2-40B4-BE49-F238E27FC236}">
              <a16:creationId xmlns:a16="http://schemas.microsoft.com/office/drawing/2014/main" id="{61B27670-F750-4B27-BF33-9A3BB0AB26A0}"/>
            </a:ext>
          </a:extLst>
        </xdr:cNvPr>
        <xdr:cNvCxnSpPr>
          <a:cxnSpLocks/>
        </xdr:cNvCxnSpPr>
      </xdr:nvCxnSpPr>
      <xdr:spPr>
        <a:xfrm>
          <a:off x="12527280" y="2543175"/>
          <a:ext cx="0" cy="194400"/>
        </a:xfrm>
        <a:prstGeom prst="line">
          <a:avLst/>
        </a:prstGeom>
        <a:solidFill>
          <a:schemeClr val="accent6">
            <a:lumMod val="40000"/>
            <a:lumOff val="60000"/>
          </a:schemeClr>
        </a:solidFill>
        <a:ln w="19050" cap="flat" cmpd="sng" algn="ctr">
          <a:solidFill>
            <a:srgbClr val="002060"/>
          </a:solidFill>
          <a:prstDash val="solid"/>
          <a:miter lim="800000"/>
        </a:ln>
        <a:effectLst/>
      </xdr:spPr>
    </xdr:cxn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15240</xdr:colOff>
      <xdr:row>6</xdr:row>
      <xdr:rowOff>129540</xdr:rowOff>
    </xdr:from>
    <xdr:to>
      <xdr:col>9</xdr:col>
      <xdr:colOff>601980</xdr:colOff>
      <xdr:row>27</xdr:row>
      <xdr:rowOff>56515</xdr:rowOff>
    </xdr:to>
    <xdr:sp macro="" textlink="">
      <xdr:nvSpPr>
        <xdr:cNvPr id="53293" name="Rectangle: Rounded Corners 1">
          <a:extLst>
            <a:ext uri="{FF2B5EF4-FFF2-40B4-BE49-F238E27FC236}">
              <a16:creationId xmlns:a16="http://schemas.microsoft.com/office/drawing/2014/main" id="{00000000-0008-0000-3200-00002DD00000}"/>
            </a:ext>
          </a:extLst>
        </xdr:cNvPr>
        <xdr:cNvSpPr/>
      </xdr:nvSpPr>
      <xdr:spPr>
        <a:xfrm>
          <a:off x="15240" y="1226820"/>
          <a:ext cx="6073140" cy="3957955"/>
        </a:xfrm>
        <a:prstGeom prst="roundRect">
          <a:avLst/>
        </a:prstGeom>
        <a:solidFill>
          <a:srgbClr val="DAEDF0"/>
        </a:solidFill>
        <a:ln w="12700" cap="flat" cmpd="sng" algn="ctr">
          <a:noFill/>
          <a:prstDash val="solid"/>
          <a:miter lim="800000"/>
        </a:ln>
        <a:effectLst/>
      </xdr:spPr>
      <xdr:txBody>
        <a:bodyPr rtlCol="0" anchor="ctr"/>
        <a:lstStyle/>
        <a:p>
          <a:endParaRPr lang="hu-HU"/>
        </a:p>
      </xdr:txBody>
    </xdr:sp>
    <xdr:clientData/>
  </xdr:twoCellAnchor>
  <xdr:twoCellAnchor>
    <xdr:from>
      <xdr:col>0</xdr:col>
      <xdr:colOff>1</xdr:colOff>
      <xdr:row>21</xdr:row>
      <xdr:rowOff>60959</xdr:rowOff>
    </xdr:from>
    <xdr:to>
      <xdr:col>9</xdr:col>
      <xdr:colOff>594361</xdr:colOff>
      <xdr:row>56</xdr:row>
      <xdr:rowOff>83820</xdr:rowOff>
    </xdr:to>
    <xdr:grpSp>
      <xdr:nvGrpSpPr>
        <xdr:cNvPr id="53538" name="Csoportba foglalás 53537">
          <a:extLst>
            <a:ext uri="{FF2B5EF4-FFF2-40B4-BE49-F238E27FC236}">
              <a16:creationId xmlns:a16="http://schemas.microsoft.com/office/drawing/2014/main" id="{00000000-0008-0000-3200-000022D10000}"/>
            </a:ext>
          </a:extLst>
        </xdr:cNvPr>
        <xdr:cNvGrpSpPr/>
      </xdr:nvGrpSpPr>
      <xdr:grpSpPr>
        <a:xfrm>
          <a:off x="1" y="4122073"/>
          <a:ext cx="6049587" cy="6898179"/>
          <a:chOff x="1" y="3809440"/>
          <a:chExt cx="6802010" cy="7051414"/>
        </a:xfrm>
        <a:solidFill>
          <a:srgbClr val="B4DAE0"/>
        </a:solidFill>
      </xdr:grpSpPr>
      <xdr:grpSp>
        <xdr:nvGrpSpPr>
          <xdr:cNvPr id="53478" name="Group 484">
            <a:extLst>
              <a:ext uri="{FF2B5EF4-FFF2-40B4-BE49-F238E27FC236}">
                <a16:creationId xmlns:a16="http://schemas.microsoft.com/office/drawing/2014/main" id="{00000000-0008-0000-3200-0000E6D00000}"/>
              </a:ext>
            </a:extLst>
          </xdr:cNvPr>
          <xdr:cNvGrpSpPr/>
        </xdr:nvGrpSpPr>
        <xdr:grpSpPr>
          <a:xfrm>
            <a:off x="1" y="3809440"/>
            <a:ext cx="6802010" cy="4778300"/>
            <a:chOff x="-30678" y="190294"/>
            <a:chExt cx="4556692" cy="4927429"/>
          </a:xfrm>
          <a:grpFill/>
        </xdr:grpSpPr>
        <xdr:grpSp>
          <xdr:nvGrpSpPr>
            <xdr:cNvPr id="53481" name="Group 483">
              <a:extLst>
                <a:ext uri="{FF2B5EF4-FFF2-40B4-BE49-F238E27FC236}">
                  <a16:creationId xmlns:a16="http://schemas.microsoft.com/office/drawing/2014/main" id="{00000000-0008-0000-3200-0000E9D00000}"/>
                </a:ext>
              </a:extLst>
            </xdr:cNvPr>
            <xdr:cNvGrpSpPr/>
          </xdr:nvGrpSpPr>
          <xdr:grpSpPr>
            <a:xfrm>
              <a:off x="-30678" y="190294"/>
              <a:ext cx="4556692" cy="4927429"/>
              <a:chOff x="-30678" y="190294"/>
              <a:chExt cx="4556692" cy="4927429"/>
            </a:xfrm>
            <a:grpFill/>
          </xdr:grpSpPr>
          <xdr:sp macro="" textlink="">
            <xdr:nvSpPr>
              <xdr:cNvPr id="53483" name="Rectangle: Rounded Corners 1">
                <a:extLst>
                  <a:ext uri="{FF2B5EF4-FFF2-40B4-BE49-F238E27FC236}">
                    <a16:creationId xmlns:a16="http://schemas.microsoft.com/office/drawing/2014/main" id="{00000000-0008-0000-3200-0000EBD00000}"/>
                  </a:ext>
                </a:extLst>
              </xdr:cNvPr>
              <xdr:cNvSpPr/>
            </xdr:nvSpPr>
            <xdr:spPr>
              <a:xfrm>
                <a:off x="-30678" y="190294"/>
                <a:ext cx="4556692" cy="4927429"/>
              </a:xfrm>
              <a:prstGeom prst="roundRect">
                <a:avLst/>
              </a:prstGeom>
              <a:grpFill/>
              <a:ln w="12700" cap="flat" cmpd="sng" algn="ctr">
                <a:noFill/>
                <a:prstDash val="solid"/>
                <a:miter lim="800000"/>
              </a:ln>
              <a:effectLst/>
            </xdr:spPr>
            <xdr:txBody>
              <a:bodyPr rtlCol="0" anchor="ctr"/>
              <a:lstStyle/>
              <a:p>
                <a:endParaRPr lang="hu-HU"/>
              </a:p>
            </xdr:txBody>
          </xdr:sp>
          <xdr:sp macro="" textlink="">
            <xdr:nvSpPr>
              <xdr:cNvPr id="53490" name="TextBox 12">
                <a:extLst>
                  <a:ext uri="{FF2B5EF4-FFF2-40B4-BE49-F238E27FC236}">
                    <a16:creationId xmlns:a16="http://schemas.microsoft.com/office/drawing/2014/main" id="{00000000-0008-0000-3200-0000F2D00000}"/>
                  </a:ext>
                </a:extLst>
              </xdr:cNvPr>
              <xdr:cNvSpPr txBox="1"/>
            </xdr:nvSpPr>
            <xdr:spPr>
              <a:xfrm>
                <a:off x="1233683" y="505184"/>
                <a:ext cx="2732592" cy="683630"/>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Alkalmazandó: 2022.01.01-től</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Szerződéskötés előtti közzétételekben Taxonómia Rendelet 5. és 6. cikk szerinti információk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91" name="TextBox 19">
                <a:extLst>
                  <a:ext uri="{FF2B5EF4-FFF2-40B4-BE49-F238E27FC236}">
                    <a16:creationId xmlns:a16="http://schemas.microsoft.com/office/drawing/2014/main" id="{00000000-0008-0000-3200-0000F3D00000}"/>
                  </a:ext>
                </a:extLst>
              </xdr:cNvPr>
              <xdr:cNvSpPr txBox="1"/>
            </xdr:nvSpPr>
            <xdr:spPr>
              <a:xfrm>
                <a:off x="1613008" y="1232013"/>
                <a:ext cx="2388999" cy="860450"/>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Alkalmazandó: 2023.01.01-től</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SFDR RTS és mellékletei szerinti információk a szerződéskötés előtti közzétételben, az időszakos jelentésben és a weboldalon</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92" name="TextBox 16">
                <a:extLst>
                  <a:ext uri="{FF2B5EF4-FFF2-40B4-BE49-F238E27FC236}">
                    <a16:creationId xmlns:a16="http://schemas.microsoft.com/office/drawing/2014/main" id="{00000000-0008-0000-3200-0000F4D00000}"/>
                  </a:ext>
                </a:extLst>
              </xdr:cNvPr>
              <xdr:cNvSpPr txBox="1"/>
            </xdr:nvSpPr>
            <xdr:spPr>
              <a:xfrm>
                <a:off x="2034605" y="2576392"/>
                <a:ext cx="2097409" cy="547009"/>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Határidő: 2023.06.30.</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Első PAI adatok az időszakos jelentésekben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93" name="TextBox 14">
                <a:extLst>
                  <a:ext uri="{FF2B5EF4-FFF2-40B4-BE49-F238E27FC236}">
                    <a16:creationId xmlns:a16="http://schemas.microsoft.com/office/drawing/2014/main" id="{00000000-0008-0000-3200-0000F5D00000}"/>
                  </a:ext>
                </a:extLst>
              </xdr:cNvPr>
              <xdr:cNvSpPr txBox="1"/>
            </xdr:nvSpPr>
            <xdr:spPr>
              <a:xfrm>
                <a:off x="1270640" y="3219250"/>
                <a:ext cx="2572183" cy="730686"/>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Határidő: 2022.12.31.</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Előírás: Szerződéskötés előtti közzétételeknek tartalmaznia kell PAI nyilatkozatot</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sp macro="" textlink="">
          <xdr:nvSpPr>
            <xdr:cNvPr id="53482" name="TextBox 2">
              <a:extLst>
                <a:ext uri="{FF2B5EF4-FFF2-40B4-BE49-F238E27FC236}">
                  <a16:creationId xmlns:a16="http://schemas.microsoft.com/office/drawing/2014/main" id="{00000000-0008-0000-3200-0000EAD00000}"/>
                </a:ext>
              </a:extLst>
            </xdr:cNvPr>
            <xdr:cNvSpPr txBox="1"/>
          </xdr:nvSpPr>
          <xdr:spPr>
            <a:xfrm>
              <a:off x="73750" y="854645"/>
              <a:ext cx="1028807" cy="2783478"/>
            </a:xfrm>
            <a:prstGeom prst="rect">
              <a:avLst/>
            </a:prstGeom>
            <a:grpFill/>
          </xdr:spPr>
          <xdr:txBody>
            <a:bodyPr wrap="square" rtlCol="0">
              <a:noAutofit/>
            </a:bodyPr>
            <a:lstStyle/>
            <a:p>
              <a:pPr algn="just"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SFDR</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SFDR hatálya alá tartozó pénzügyi piaci szereplők és pénzügyi tanácsadók, ideértve a hitelintézeteket is, amennyiben befektetési tanácsadást nyújtanak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fontAlgn="base">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éves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nvGrpSpPr>
          <xdr:cNvPr id="53472" name="Group 25">
            <a:extLst>
              <a:ext uri="{FF2B5EF4-FFF2-40B4-BE49-F238E27FC236}">
                <a16:creationId xmlns:a16="http://schemas.microsoft.com/office/drawing/2014/main" id="{00000000-0008-0000-3200-0000E0D00000}"/>
              </a:ext>
            </a:extLst>
          </xdr:cNvPr>
          <xdr:cNvGrpSpPr/>
        </xdr:nvGrpSpPr>
        <xdr:grpSpPr>
          <a:xfrm>
            <a:off x="1" y="7480622"/>
            <a:ext cx="6784961" cy="3380232"/>
            <a:chOff x="-126471" y="-2015979"/>
            <a:chExt cx="4546586" cy="3433195"/>
          </a:xfrm>
          <a:grpFill/>
        </xdr:grpSpPr>
        <xdr:sp macro="" textlink="">
          <xdr:nvSpPr>
            <xdr:cNvPr id="53475" name="TextBox 41">
              <a:extLst>
                <a:ext uri="{FF2B5EF4-FFF2-40B4-BE49-F238E27FC236}">
                  <a16:creationId xmlns:a16="http://schemas.microsoft.com/office/drawing/2014/main" id="{00000000-0008-0000-3200-0000E3D00000}"/>
                </a:ext>
              </a:extLst>
            </xdr:cNvPr>
            <xdr:cNvSpPr txBox="1"/>
          </xdr:nvSpPr>
          <xdr:spPr>
            <a:xfrm>
              <a:off x="3157809" y="167328"/>
              <a:ext cx="1113800" cy="1121135"/>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 Minden eddigi, valamint KKV-k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2026-os pénzügyi év (kimaradási lehetőség 2028-ig)</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76" name="TextBox 65">
              <a:extLst>
                <a:ext uri="{FF2B5EF4-FFF2-40B4-BE49-F238E27FC236}">
                  <a16:creationId xmlns:a16="http://schemas.microsoft.com/office/drawing/2014/main" id="{00000000-0008-0000-3200-0000E4D00000}"/>
                </a:ext>
              </a:extLst>
            </xdr:cNvPr>
            <xdr:cNvSpPr txBox="1"/>
          </xdr:nvSpPr>
          <xdr:spPr>
            <a:xfrm>
              <a:off x="1166144" y="-1263330"/>
              <a:ext cx="1682750" cy="744555"/>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 NFRD alá eső nem pénzügyi vállalkozások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2024-es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73" name="Rectangle: Rounded Corners 28">
              <a:extLst>
                <a:ext uri="{FF2B5EF4-FFF2-40B4-BE49-F238E27FC236}">
                  <a16:creationId xmlns:a16="http://schemas.microsoft.com/office/drawing/2014/main" id="{00000000-0008-0000-3200-0000E1D00000}"/>
                </a:ext>
              </a:extLst>
            </xdr:cNvPr>
            <xdr:cNvSpPr/>
          </xdr:nvSpPr>
          <xdr:spPr>
            <a:xfrm>
              <a:off x="-126471" y="-2015979"/>
              <a:ext cx="4546586" cy="3433195"/>
            </a:xfrm>
            <a:prstGeom prst="roundRect">
              <a:avLst/>
            </a:prstGeom>
            <a:solidFill>
              <a:srgbClr val="8FC8D1"/>
            </a:solidFill>
            <a:ln w="12700" cap="flat" cmpd="sng" algn="ctr">
              <a:noFill/>
              <a:prstDash val="solid"/>
              <a:miter lim="800000"/>
            </a:ln>
            <a:effectLst/>
          </xdr:spPr>
          <xdr:txBody>
            <a:bodyPr rtlCol="0" anchor="ctr"/>
            <a:lstStyle/>
            <a:p>
              <a:endParaRPr lang="hu-HU"/>
            </a:p>
          </xdr:txBody>
        </xdr:sp>
      </xdr:grpSp>
    </xdr:grpSp>
    <xdr:clientData/>
  </xdr:twoCellAnchor>
  <xdr:twoCellAnchor>
    <xdr:from>
      <xdr:col>24</xdr:col>
      <xdr:colOff>121920</xdr:colOff>
      <xdr:row>801</xdr:row>
      <xdr:rowOff>175260</xdr:rowOff>
    </xdr:from>
    <xdr:to>
      <xdr:col>24</xdr:col>
      <xdr:colOff>121920</xdr:colOff>
      <xdr:row>801</xdr:row>
      <xdr:rowOff>175260</xdr:rowOff>
    </xdr:to>
    <xdr:sp macro="" textlink="">
      <xdr:nvSpPr>
        <xdr:cNvPr id="53474" name="TextBox 14">
          <a:extLst>
            <a:ext uri="{FF2B5EF4-FFF2-40B4-BE49-F238E27FC236}">
              <a16:creationId xmlns:a16="http://schemas.microsoft.com/office/drawing/2014/main" id="{00000000-0008-0000-3200-0000E2D00000}"/>
            </a:ext>
          </a:extLst>
        </xdr:cNvPr>
        <xdr:cNvSpPr txBox="1">
          <a:spLocks noChangeArrowheads="1"/>
        </xdr:cNvSpPr>
      </xdr:nvSpPr>
      <xdr:spPr bwMode="auto">
        <a:xfrm>
          <a:off x="14752320" y="147119340"/>
          <a:ext cx="0" cy="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Előírás: Szerződéskötés előtti közzétételeknek tartalmaznia kell PAI nyilatkozatot (Határidő: 2022.12.31.)</a:t>
          </a:r>
        </a:p>
      </xdr:txBody>
    </xdr:sp>
    <xdr:clientData/>
  </xdr:twoCellAnchor>
  <xdr:oneCellAnchor>
    <xdr:from>
      <xdr:col>0</xdr:col>
      <xdr:colOff>121920</xdr:colOff>
      <xdr:row>9</xdr:row>
      <xdr:rowOff>0</xdr:rowOff>
    </xdr:from>
    <xdr:ext cx="1684020" cy="2270760"/>
    <xdr:sp macro="" textlink="">
      <xdr:nvSpPr>
        <xdr:cNvPr id="53523" name="TextBox 8">
          <a:extLst>
            <a:ext uri="{FF2B5EF4-FFF2-40B4-BE49-F238E27FC236}">
              <a16:creationId xmlns:a16="http://schemas.microsoft.com/office/drawing/2014/main" id="{00000000-0008-0000-3200-000013D10000}"/>
            </a:ext>
          </a:extLst>
        </xdr:cNvPr>
        <xdr:cNvSpPr txBox="1">
          <a:spLocks noChangeArrowheads="1"/>
        </xdr:cNvSpPr>
      </xdr:nvSpPr>
      <xdr:spPr bwMode="auto">
        <a:xfrm>
          <a:off x="121920" y="1653540"/>
          <a:ext cx="1684020" cy="2270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algn="l" rtl="0">
            <a:defRPr sz="1000"/>
          </a:pPr>
          <a:r>
            <a:rPr lang="hu-HU" sz="1100" b="1" i="0" u="none" strike="noStrike" baseline="0">
              <a:solidFill>
                <a:srgbClr val="002060"/>
              </a:solidFill>
              <a:latin typeface="Calibri"/>
              <a:cs typeface="Calibri"/>
            </a:rPr>
            <a:t>CRR 449a</a:t>
          </a:r>
          <a:endParaRPr lang="hu-HU" sz="1100" b="0" i="0" u="none" strike="noStrike" baseline="0">
            <a:solidFill>
              <a:srgbClr val="000000"/>
            </a:solidFill>
            <a:latin typeface="Calibri"/>
            <a:cs typeface="Calibri"/>
          </a:endParaRPr>
        </a:p>
        <a:p>
          <a:pPr algn="l" rtl="0">
            <a:defRPr sz="1000"/>
          </a:pPr>
          <a:r>
            <a:rPr lang="hu-HU" sz="1100" b="0" i="0" u="none" strike="noStrike" baseline="0">
              <a:solidFill>
                <a:srgbClr val="002060"/>
              </a:solidFill>
              <a:latin typeface="Calibri"/>
              <a:cs typeface="Calibri"/>
            </a:rPr>
            <a:t>Személyi hatály: 2025.01.01. előtt nagy méretű, értékpapír-kibocsátó hitelintézetek, azt követően minden CRR alá tartozó hitelintézet</a:t>
          </a:r>
          <a:endParaRPr lang="hu-HU" sz="1100" b="0" i="0" u="none" strike="noStrike" baseline="0">
            <a:solidFill>
              <a:srgbClr val="000000"/>
            </a:solidFill>
            <a:latin typeface="Calibri"/>
            <a:cs typeface="Calibri"/>
          </a:endParaRPr>
        </a:p>
        <a:p>
          <a:pPr algn="l" rtl="0">
            <a:defRPr sz="1000"/>
          </a:pPr>
          <a:r>
            <a:rPr lang="hu-HU" sz="1100" b="0" i="0" u="none" strike="noStrike" baseline="0">
              <a:solidFill>
                <a:srgbClr val="002060"/>
              </a:solidFill>
              <a:latin typeface="Calibri"/>
              <a:cs typeface="Calibri"/>
            </a:rPr>
            <a:t>Gyakoriság: éves majd féléves </a:t>
          </a:r>
        </a:p>
      </xdr:txBody>
    </xdr:sp>
    <xdr:clientData/>
  </xdr:oneCellAnchor>
  <xdr:twoCellAnchor>
    <xdr:from>
      <xdr:col>3</xdr:col>
      <xdr:colOff>68580</xdr:colOff>
      <xdr:row>16</xdr:row>
      <xdr:rowOff>190500</xdr:rowOff>
    </xdr:from>
    <xdr:to>
      <xdr:col>6</xdr:col>
      <xdr:colOff>83820</xdr:colOff>
      <xdr:row>20</xdr:row>
      <xdr:rowOff>114300</xdr:rowOff>
    </xdr:to>
    <xdr:sp macro="" textlink="">
      <xdr:nvSpPr>
        <xdr:cNvPr id="53522" name="TextBox 10">
          <a:extLst>
            <a:ext uri="{FF2B5EF4-FFF2-40B4-BE49-F238E27FC236}">
              <a16:creationId xmlns:a16="http://schemas.microsoft.com/office/drawing/2014/main" id="{00000000-0008-0000-3200-000012D10000}"/>
            </a:ext>
          </a:extLst>
        </xdr:cNvPr>
        <xdr:cNvSpPr txBox="1">
          <a:spLocks noChangeArrowheads="1"/>
        </xdr:cNvSpPr>
      </xdr:nvSpPr>
      <xdr:spPr bwMode="auto">
        <a:xfrm>
          <a:off x="1897380" y="3139440"/>
          <a:ext cx="1844040" cy="7162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2023.12.31.</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Minden eddigi, valamint 6., 7., 8. tábla, továbbá 1. c) GAR információk</a:t>
          </a:r>
        </a:p>
      </xdr:txBody>
    </xdr:sp>
    <xdr:clientData/>
  </xdr:twoCellAnchor>
  <xdr:twoCellAnchor>
    <xdr:from>
      <xdr:col>3</xdr:col>
      <xdr:colOff>68580</xdr:colOff>
      <xdr:row>8</xdr:row>
      <xdr:rowOff>152400</xdr:rowOff>
    </xdr:from>
    <xdr:to>
      <xdr:col>6</xdr:col>
      <xdr:colOff>137160</xdr:colOff>
      <xdr:row>13</xdr:row>
      <xdr:rowOff>114300</xdr:rowOff>
    </xdr:to>
    <xdr:sp macro="" textlink="">
      <xdr:nvSpPr>
        <xdr:cNvPr id="53521" name="TextBox 9">
          <a:extLst>
            <a:ext uri="{FF2B5EF4-FFF2-40B4-BE49-F238E27FC236}">
              <a16:creationId xmlns:a16="http://schemas.microsoft.com/office/drawing/2014/main" id="{00000000-0008-0000-3200-000011D10000}"/>
            </a:ext>
          </a:extLst>
        </xdr:cNvPr>
        <xdr:cNvSpPr txBox="1">
          <a:spLocks noChangeArrowheads="1"/>
        </xdr:cNvSpPr>
      </xdr:nvSpPr>
      <xdr:spPr bwMode="auto">
        <a:xfrm>
          <a:off x="1897380" y="1623060"/>
          <a:ext cx="1897380" cy="87630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2022.12.31.</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Minőségi információk, valamint 2., 3., 4., 5., 10. táblák </a:t>
          </a:r>
        </a:p>
        <a:p>
          <a:pPr algn="l" rtl="0">
            <a:defRPr sz="1000"/>
          </a:pPr>
          <a:r>
            <a:rPr lang="hu-HU" sz="900" b="0" i="0" u="none" strike="noStrike" baseline="0">
              <a:solidFill>
                <a:srgbClr val="002060"/>
              </a:solidFill>
              <a:latin typeface="Calibri"/>
              <a:cs typeface="Calibri"/>
            </a:rPr>
            <a:t>teljeskörűen, 1. tábla, kivéve c), i-k) oszlopai</a:t>
          </a:r>
        </a:p>
      </xdr:txBody>
    </xdr:sp>
    <xdr:clientData/>
  </xdr:twoCellAnchor>
  <xdr:twoCellAnchor>
    <xdr:from>
      <xdr:col>6</xdr:col>
      <xdr:colOff>167640</xdr:colOff>
      <xdr:row>16</xdr:row>
      <xdr:rowOff>190500</xdr:rowOff>
    </xdr:from>
    <xdr:to>
      <xdr:col>9</xdr:col>
      <xdr:colOff>259080</xdr:colOff>
      <xdr:row>20</xdr:row>
      <xdr:rowOff>38100</xdr:rowOff>
    </xdr:to>
    <xdr:sp macro="" textlink="">
      <xdr:nvSpPr>
        <xdr:cNvPr id="53514" name="TextBox 68">
          <a:extLst>
            <a:ext uri="{FF2B5EF4-FFF2-40B4-BE49-F238E27FC236}">
              <a16:creationId xmlns:a16="http://schemas.microsoft.com/office/drawing/2014/main" id="{00000000-0008-0000-3200-00000AD10000}"/>
            </a:ext>
          </a:extLst>
        </xdr:cNvPr>
        <xdr:cNvSpPr txBox="1">
          <a:spLocks noChangeArrowheads="1"/>
        </xdr:cNvSpPr>
      </xdr:nvSpPr>
      <xdr:spPr bwMode="auto">
        <a:xfrm>
          <a:off x="3825240" y="3139440"/>
          <a:ext cx="1920240" cy="6400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2024.06.30.</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Minden eddigi, valamint 1. tábla i-k) oszlopai</a:t>
          </a:r>
        </a:p>
      </xdr:txBody>
    </xdr:sp>
    <xdr:clientData/>
  </xdr:twoCellAnchor>
  <xdr:twoCellAnchor>
    <xdr:from>
      <xdr:col>6</xdr:col>
      <xdr:colOff>266700</xdr:colOff>
      <xdr:row>8</xdr:row>
      <xdr:rowOff>160020</xdr:rowOff>
    </xdr:from>
    <xdr:to>
      <xdr:col>9</xdr:col>
      <xdr:colOff>68580</xdr:colOff>
      <xdr:row>13</xdr:row>
      <xdr:rowOff>114300</xdr:rowOff>
    </xdr:to>
    <xdr:sp macro="" textlink="">
      <xdr:nvSpPr>
        <xdr:cNvPr id="53512" name="TextBox 11">
          <a:extLst>
            <a:ext uri="{FF2B5EF4-FFF2-40B4-BE49-F238E27FC236}">
              <a16:creationId xmlns:a16="http://schemas.microsoft.com/office/drawing/2014/main" id="{00000000-0008-0000-3200-000008D10000}"/>
            </a:ext>
          </a:extLst>
        </xdr:cNvPr>
        <xdr:cNvSpPr txBox="1">
          <a:spLocks noChangeArrowheads="1"/>
        </xdr:cNvSpPr>
      </xdr:nvSpPr>
      <xdr:spPr bwMode="auto">
        <a:xfrm>
          <a:off x="3924300" y="1630680"/>
          <a:ext cx="1630680" cy="8686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2024.12.31.</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Minden eddigi, valamint 9. tábla, továbbá 1. c) BTAR információk</a:t>
          </a:r>
        </a:p>
      </xdr:txBody>
    </xdr:sp>
    <xdr:clientData/>
  </xdr:twoCellAnchor>
  <xdr:oneCellAnchor>
    <xdr:from>
      <xdr:col>0</xdr:col>
      <xdr:colOff>0</xdr:colOff>
      <xdr:row>41</xdr:row>
      <xdr:rowOff>152400</xdr:rowOff>
    </xdr:from>
    <xdr:ext cx="1668780" cy="2689860"/>
    <xdr:sp macro="" textlink="">
      <xdr:nvSpPr>
        <xdr:cNvPr id="53494" name="TextBox 31">
          <a:extLst>
            <a:ext uri="{FF2B5EF4-FFF2-40B4-BE49-F238E27FC236}">
              <a16:creationId xmlns:a16="http://schemas.microsoft.com/office/drawing/2014/main" id="{00000000-0008-0000-3200-0000F6D00000}"/>
            </a:ext>
          </a:extLst>
        </xdr:cNvPr>
        <xdr:cNvSpPr txBox="1">
          <a:spLocks noChangeArrowheads="1"/>
        </xdr:cNvSpPr>
      </xdr:nvSpPr>
      <xdr:spPr bwMode="auto">
        <a:xfrm>
          <a:off x="0" y="7917180"/>
          <a:ext cx="1668780" cy="268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algn="l" rtl="0">
            <a:defRPr sz="1000"/>
          </a:pPr>
          <a:r>
            <a:rPr lang="hu-HU" sz="1100" b="1" i="0" u="none" strike="noStrike" baseline="0">
              <a:solidFill>
                <a:srgbClr val="002060"/>
              </a:solidFill>
              <a:latin typeface="Calibri"/>
              <a:cs typeface="Calibri"/>
            </a:rPr>
            <a:t>ESRS</a:t>
          </a:r>
          <a:endParaRPr lang="hu-HU" sz="1100" b="0" i="0" u="none" strike="noStrike" baseline="0">
            <a:solidFill>
              <a:srgbClr val="000000"/>
            </a:solidFill>
            <a:latin typeface="Calibri"/>
            <a:cs typeface="Calibri"/>
          </a:endParaRPr>
        </a:p>
        <a:p>
          <a:pPr algn="l" rtl="0">
            <a:defRPr sz="1000"/>
          </a:pPr>
          <a:r>
            <a:rPr lang="hu-HU" sz="1100" b="0" i="0" u="none" strike="noStrike" baseline="0">
              <a:solidFill>
                <a:srgbClr val="002060"/>
              </a:solidFill>
              <a:latin typeface="Calibri"/>
              <a:cs typeface="Calibri"/>
            </a:rPr>
            <a:t>Pénzügyi intézmények</a:t>
          </a:r>
        </a:p>
        <a:p>
          <a:pPr algn="l" rtl="0">
            <a:defRPr sz="1000"/>
          </a:pPr>
          <a:endParaRPr lang="hu-HU" sz="1100" b="0" i="0" u="none" strike="noStrike" baseline="0">
            <a:solidFill>
              <a:srgbClr val="000000"/>
            </a:solidFill>
            <a:latin typeface="Calibri"/>
            <a:cs typeface="Calibri"/>
          </a:endParaRPr>
        </a:p>
        <a:p>
          <a:pPr algn="l" rtl="0">
            <a:defRPr sz="1000"/>
          </a:pPr>
          <a:r>
            <a:rPr lang="hu-HU" sz="1100" b="0" i="0" u="none" strike="noStrike" baseline="0">
              <a:solidFill>
                <a:srgbClr val="002060"/>
              </a:solidFill>
              <a:latin typeface="Calibri"/>
              <a:cs typeface="Calibri"/>
            </a:rPr>
            <a:t>Gyakoriság: éves </a:t>
          </a:r>
        </a:p>
        <a:p>
          <a:pPr algn="l" rtl="0">
            <a:defRPr sz="1000"/>
          </a:pPr>
          <a:endParaRPr lang="hu-HU" sz="1100" b="0" i="0" u="none" strike="noStrike" baseline="0">
            <a:solidFill>
              <a:srgbClr val="002060"/>
            </a:solidFill>
            <a:latin typeface="Calibri"/>
            <a:cs typeface="Calibri"/>
          </a:endParaRPr>
        </a:p>
        <a:p>
          <a:pPr algn="l" rtl="0">
            <a:defRPr sz="1000"/>
          </a:pPr>
          <a:endParaRPr lang="hu-HU" sz="1100" b="0" i="0" u="none" strike="noStrike" baseline="0">
            <a:solidFill>
              <a:srgbClr val="000000"/>
            </a:solidFill>
            <a:latin typeface="Calibri"/>
            <a:cs typeface="Calibri"/>
          </a:endParaRPr>
        </a:p>
        <a:p>
          <a:pPr algn="l" rtl="0">
            <a:defRPr sz="1000"/>
          </a:pPr>
          <a:r>
            <a:rPr lang="hu-HU" sz="1100" b="0" i="0" u="none" strike="noStrike" baseline="0">
              <a:solidFill>
                <a:srgbClr val="002060"/>
              </a:solidFill>
              <a:latin typeface="Calibri"/>
              <a:cs typeface="Calibri"/>
            </a:rPr>
            <a:t>Jelentendő: ESRS-ben foglaltaknak megfelelő információk</a:t>
          </a:r>
          <a:endParaRPr lang="hu-HU" sz="1100" b="0" i="0" u="none" strike="noStrike" baseline="0">
            <a:solidFill>
              <a:srgbClr val="000000"/>
            </a:solidFill>
            <a:latin typeface="Calibri"/>
            <a:cs typeface="Calibri"/>
          </a:endParaRPr>
        </a:p>
        <a:p>
          <a:pPr algn="l" rtl="0">
            <a:defRPr sz="1000"/>
          </a:pPr>
          <a:r>
            <a:rPr lang="hu-HU" sz="1100" b="0" i="0" u="none" strike="noStrike" baseline="0">
              <a:solidFill>
                <a:srgbClr val="002060"/>
              </a:solidFill>
              <a:latin typeface="Calibri"/>
              <a:cs typeface="Calibri"/>
            </a:rPr>
            <a:t> </a:t>
          </a:r>
        </a:p>
        <a:p>
          <a:pPr algn="l" rtl="0">
            <a:defRPr sz="1000"/>
          </a:pPr>
          <a:endParaRPr lang="hu-HU" sz="1100" b="0" i="0" u="none" strike="noStrike" baseline="0">
            <a:solidFill>
              <a:srgbClr val="000000"/>
            </a:solidFill>
            <a:latin typeface="Calibri"/>
            <a:cs typeface="Calibri"/>
          </a:endParaRPr>
        </a:p>
        <a:p>
          <a:pPr algn="l" rtl="0">
            <a:defRPr sz="1000"/>
          </a:pPr>
          <a:r>
            <a:rPr lang="hu-HU" sz="1100" b="0" i="0" u="none" strike="noStrike" baseline="0">
              <a:solidFill>
                <a:srgbClr val="002060"/>
              </a:solidFill>
              <a:latin typeface="Calibri"/>
              <a:cs typeface="Calibri"/>
            </a:rPr>
            <a:t>Nem-pénzügyi vállalkozások</a:t>
          </a:r>
        </a:p>
      </xdr:txBody>
    </xdr:sp>
    <xdr:clientData/>
  </xdr:oneCellAnchor>
  <xdr:twoCellAnchor>
    <xdr:from>
      <xdr:col>3</xdr:col>
      <xdr:colOff>503959</xdr:colOff>
      <xdr:row>51</xdr:row>
      <xdr:rowOff>92479</xdr:rowOff>
    </xdr:from>
    <xdr:to>
      <xdr:col>6</xdr:col>
      <xdr:colOff>420140</xdr:colOff>
      <xdr:row>55</xdr:row>
      <xdr:rowOff>46759</xdr:rowOff>
    </xdr:to>
    <xdr:sp macro="" textlink="">
      <xdr:nvSpPr>
        <xdr:cNvPr id="53495" name="TextBox 32">
          <a:extLst>
            <a:ext uri="{FF2B5EF4-FFF2-40B4-BE49-F238E27FC236}">
              <a16:creationId xmlns:a16="http://schemas.microsoft.com/office/drawing/2014/main" id="{00000000-0008-0000-3200-0000F7D00000}"/>
            </a:ext>
          </a:extLst>
        </xdr:cNvPr>
        <xdr:cNvSpPr txBox="1">
          <a:spLocks noChangeArrowheads="1"/>
        </xdr:cNvSpPr>
      </xdr:nvSpPr>
      <xdr:spPr bwMode="auto">
        <a:xfrm>
          <a:off x="2322368" y="10024456"/>
          <a:ext cx="1734590" cy="750917"/>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000"/>
            </a:lnSpc>
            <a:defRPr sz="1000"/>
          </a:pPr>
          <a:r>
            <a:rPr lang="hu-HU" sz="900" b="0" i="0" u="none" strike="noStrike" baseline="0">
              <a:solidFill>
                <a:srgbClr val="002060"/>
              </a:solidFill>
              <a:latin typeface="Calibri"/>
              <a:cs typeface="Calibri"/>
            </a:rPr>
            <a:t>Személyi hatály: NFRD alá eső pénzügyi vállalkozások</a:t>
          </a:r>
          <a:endParaRPr lang="hu-HU" sz="1000" b="0" i="0" u="none" strike="noStrike" baseline="0">
            <a:solidFill>
              <a:srgbClr val="000000"/>
            </a:solidFill>
            <a:latin typeface="Calibri"/>
            <a:cs typeface="Calibri"/>
          </a:endParaRPr>
        </a:p>
        <a:p>
          <a:pPr algn="l" rtl="0">
            <a:lnSpc>
              <a:spcPts val="1000"/>
            </a:lnSpc>
            <a:defRPr sz="1000"/>
          </a:pPr>
          <a:r>
            <a:rPr lang="hu-HU" sz="900" b="0" i="0" u="none" strike="noStrike" baseline="0">
              <a:solidFill>
                <a:srgbClr val="002060"/>
              </a:solidFill>
              <a:latin typeface="Calibri"/>
              <a:cs typeface="Calibri"/>
            </a:rPr>
            <a:t>Első vonatkozási idő: 2024-es pénzügyi év</a:t>
          </a:r>
        </a:p>
      </xdr:txBody>
    </xdr:sp>
    <xdr:clientData/>
  </xdr:twoCellAnchor>
  <xdr:twoCellAnchor>
    <xdr:from>
      <xdr:col>2</xdr:col>
      <xdr:colOff>525780</xdr:colOff>
      <xdr:row>40</xdr:row>
      <xdr:rowOff>76200</xdr:rowOff>
    </xdr:from>
    <xdr:to>
      <xdr:col>7</xdr:col>
      <xdr:colOff>106680</xdr:colOff>
      <xdr:row>42</xdr:row>
      <xdr:rowOff>121920</xdr:rowOff>
    </xdr:to>
    <xdr:sp macro="" textlink="">
      <xdr:nvSpPr>
        <xdr:cNvPr id="53496" name="TextBox 40">
          <a:extLst>
            <a:ext uri="{FF2B5EF4-FFF2-40B4-BE49-F238E27FC236}">
              <a16:creationId xmlns:a16="http://schemas.microsoft.com/office/drawing/2014/main" id="{00000000-0008-0000-3200-0000F8D00000}"/>
            </a:ext>
          </a:extLst>
        </xdr:cNvPr>
        <xdr:cNvSpPr txBox="1">
          <a:spLocks noChangeArrowheads="1"/>
        </xdr:cNvSpPr>
      </xdr:nvSpPr>
      <xdr:spPr bwMode="auto">
        <a:xfrm>
          <a:off x="1744980" y="7658100"/>
          <a:ext cx="2628900" cy="4114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Személyi hatály: CSRD alá eső pénzügyi vállalkozások</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Első vonatkozási idő: 2025-ös pénzügyi év</a:t>
          </a:r>
        </a:p>
      </xdr:txBody>
    </xdr:sp>
    <xdr:clientData/>
  </xdr:twoCellAnchor>
  <xdr:oneCellAnchor>
    <xdr:from>
      <xdr:col>7</xdr:col>
      <xdr:colOff>198120</xdr:colOff>
      <xdr:row>41</xdr:row>
      <xdr:rowOff>68580</xdr:rowOff>
    </xdr:from>
    <xdr:ext cx="1470660" cy="937564"/>
    <xdr:sp macro="" textlink="">
      <xdr:nvSpPr>
        <xdr:cNvPr id="53497" name="TextBox 41">
          <a:extLst>
            <a:ext uri="{FF2B5EF4-FFF2-40B4-BE49-F238E27FC236}">
              <a16:creationId xmlns:a16="http://schemas.microsoft.com/office/drawing/2014/main" id="{00000000-0008-0000-3200-0000F9D00000}"/>
            </a:ext>
          </a:extLst>
        </xdr:cNvPr>
        <xdr:cNvSpPr txBox="1">
          <a:spLocks noChangeArrowheads="1"/>
        </xdr:cNvSpPr>
      </xdr:nvSpPr>
      <xdr:spPr bwMode="auto">
        <a:xfrm>
          <a:off x="4465320" y="7833360"/>
          <a:ext cx="1470660" cy="937564"/>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spAutoFit/>
        </a:bodyPr>
        <a:lstStyle/>
        <a:p>
          <a:pPr algn="l" rtl="0">
            <a:defRPr sz="1000"/>
          </a:pPr>
          <a:r>
            <a:rPr lang="hu-HU" sz="900" b="0" i="0" u="none" strike="noStrike" baseline="0">
              <a:solidFill>
                <a:srgbClr val="002060"/>
              </a:solidFill>
              <a:latin typeface="Calibri"/>
              <a:cs typeface="Calibri"/>
            </a:rPr>
            <a:t>Személyi hatály: Minden eddigi, valamint kis- és nem komplex intézmények</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Első vonatkozási idő: 2026-os pénzügyi év (kimaradási lehetőség 2028-ig)</a:t>
          </a:r>
        </a:p>
      </xdr:txBody>
    </xdr:sp>
    <xdr:clientData/>
  </xdr:oneCellAnchor>
  <xdr:twoCellAnchor>
    <xdr:from>
      <xdr:col>3</xdr:col>
      <xdr:colOff>121920</xdr:colOff>
      <xdr:row>14</xdr:row>
      <xdr:rowOff>114300</xdr:rowOff>
    </xdr:from>
    <xdr:to>
      <xdr:col>9</xdr:col>
      <xdr:colOff>58420</xdr:colOff>
      <xdr:row>16</xdr:row>
      <xdr:rowOff>124460</xdr:rowOff>
    </xdr:to>
    <xdr:grpSp>
      <xdr:nvGrpSpPr>
        <xdr:cNvPr id="53498" name="Group 494">
          <a:extLst>
            <a:ext uri="{FF2B5EF4-FFF2-40B4-BE49-F238E27FC236}">
              <a16:creationId xmlns:a16="http://schemas.microsoft.com/office/drawing/2014/main" id="{00000000-0008-0000-3200-0000FAD00000}"/>
            </a:ext>
          </a:extLst>
        </xdr:cNvPr>
        <xdr:cNvGrpSpPr/>
      </xdr:nvGrpSpPr>
      <xdr:grpSpPr>
        <a:xfrm>
          <a:off x="1940329" y="2789959"/>
          <a:ext cx="3573318" cy="399819"/>
          <a:chOff x="0" y="0"/>
          <a:chExt cx="3594574" cy="391785"/>
        </a:xfrm>
      </xdr:grpSpPr>
      <xdr:sp macro="" textlink="">
        <xdr:nvSpPr>
          <xdr:cNvPr id="53499" name="TextBox 5">
            <a:extLst>
              <a:ext uri="{FF2B5EF4-FFF2-40B4-BE49-F238E27FC236}">
                <a16:creationId xmlns:a16="http://schemas.microsoft.com/office/drawing/2014/main" id="{00000000-0008-0000-3200-0000FBD0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0" name="TextBox 6">
            <a:extLst>
              <a:ext uri="{FF2B5EF4-FFF2-40B4-BE49-F238E27FC236}">
                <a16:creationId xmlns:a16="http://schemas.microsoft.com/office/drawing/2014/main" id="{00000000-0008-0000-3200-0000FCD0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1" name="TextBox 7">
            <a:extLst>
              <a:ext uri="{FF2B5EF4-FFF2-40B4-BE49-F238E27FC236}">
                <a16:creationId xmlns:a16="http://schemas.microsoft.com/office/drawing/2014/main" id="{00000000-0008-0000-3200-0000FDD0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2" name="TextBox 8">
            <a:extLst>
              <a:ext uri="{FF2B5EF4-FFF2-40B4-BE49-F238E27FC236}">
                <a16:creationId xmlns:a16="http://schemas.microsoft.com/office/drawing/2014/main" id="{00000000-0008-0000-3200-0000FED0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3" name="TextBox 9">
            <a:extLst>
              <a:ext uri="{FF2B5EF4-FFF2-40B4-BE49-F238E27FC236}">
                <a16:creationId xmlns:a16="http://schemas.microsoft.com/office/drawing/2014/main" id="{00000000-0008-0000-3200-0000FFD0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4" name="TextBox 10">
            <a:extLst>
              <a:ext uri="{FF2B5EF4-FFF2-40B4-BE49-F238E27FC236}">
                <a16:creationId xmlns:a16="http://schemas.microsoft.com/office/drawing/2014/main" id="{00000000-0008-0000-3200-000000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505" name="Straight Arrow Connector 4">
            <a:extLst>
              <a:ext uri="{FF2B5EF4-FFF2-40B4-BE49-F238E27FC236}">
                <a16:creationId xmlns:a16="http://schemas.microsoft.com/office/drawing/2014/main" id="{00000000-0008-0000-3200-000001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506" name="Straight Arrow Connector 11">
            <a:extLst>
              <a:ext uri="{FF2B5EF4-FFF2-40B4-BE49-F238E27FC236}">
                <a16:creationId xmlns:a16="http://schemas.microsoft.com/office/drawing/2014/main" id="{00000000-0008-0000-3200-000002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2</xdr:col>
      <xdr:colOff>213360</xdr:colOff>
      <xdr:row>43</xdr:row>
      <xdr:rowOff>30480</xdr:rowOff>
    </xdr:from>
    <xdr:to>
      <xdr:col>2</xdr:col>
      <xdr:colOff>390525</xdr:colOff>
      <xdr:row>43</xdr:row>
      <xdr:rowOff>152400</xdr:rowOff>
    </xdr:to>
    <xdr:sp macro="" textlink="">
      <xdr:nvSpPr>
        <xdr:cNvPr id="53527" name="Nyíl: jobbra mutató 53526">
          <a:extLst>
            <a:ext uri="{FF2B5EF4-FFF2-40B4-BE49-F238E27FC236}">
              <a16:creationId xmlns:a16="http://schemas.microsoft.com/office/drawing/2014/main" id="{00000000-0008-0000-3200-000017D10000}"/>
            </a:ext>
          </a:extLst>
        </xdr:cNvPr>
        <xdr:cNvSpPr/>
      </xdr:nvSpPr>
      <xdr:spPr>
        <a:xfrm>
          <a:off x="1432560" y="8161020"/>
          <a:ext cx="177165" cy="121920"/>
        </a:xfrm>
        <a:prstGeom prst="right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2</xdr:col>
      <xdr:colOff>175260</xdr:colOff>
      <xdr:row>52</xdr:row>
      <xdr:rowOff>22860</xdr:rowOff>
    </xdr:from>
    <xdr:to>
      <xdr:col>2</xdr:col>
      <xdr:colOff>352425</xdr:colOff>
      <xdr:row>52</xdr:row>
      <xdr:rowOff>144780</xdr:rowOff>
    </xdr:to>
    <xdr:sp macro="" textlink="">
      <xdr:nvSpPr>
        <xdr:cNvPr id="53528" name="Nyíl: jobbra mutató 53527">
          <a:extLst>
            <a:ext uri="{FF2B5EF4-FFF2-40B4-BE49-F238E27FC236}">
              <a16:creationId xmlns:a16="http://schemas.microsoft.com/office/drawing/2014/main" id="{00000000-0008-0000-3200-000018D10000}"/>
            </a:ext>
          </a:extLst>
        </xdr:cNvPr>
        <xdr:cNvSpPr/>
      </xdr:nvSpPr>
      <xdr:spPr>
        <a:xfrm>
          <a:off x="1394460" y="9921240"/>
          <a:ext cx="177165" cy="121920"/>
        </a:xfrm>
        <a:prstGeom prst="right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6</xdr:col>
      <xdr:colOff>457200</xdr:colOff>
      <xdr:row>13</xdr:row>
      <xdr:rowOff>121920</xdr:rowOff>
    </xdr:from>
    <xdr:to>
      <xdr:col>6</xdr:col>
      <xdr:colOff>457200</xdr:colOff>
      <xdr:row>15</xdr:row>
      <xdr:rowOff>0</xdr:rowOff>
    </xdr:to>
    <xdr:cxnSp macro="">
      <xdr:nvCxnSpPr>
        <xdr:cNvPr id="53529" name="Straight Connector 35">
          <a:extLst>
            <a:ext uri="{FF2B5EF4-FFF2-40B4-BE49-F238E27FC236}">
              <a16:creationId xmlns:a16="http://schemas.microsoft.com/office/drawing/2014/main" id="{00000000-0008-0000-3200-000019D10000}"/>
            </a:ext>
          </a:extLst>
        </xdr:cNvPr>
        <xdr:cNvCxnSpPr/>
      </xdr:nvCxnSpPr>
      <xdr:spPr>
        <a:xfrm>
          <a:off x="4114800" y="250698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480060</xdr:colOff>
      <xdr:row>13</xdr:row>
      <xdr:rowOff>114300</xdr:rowOff>
    </xdr:from>
    <xdr:to>
      <xdr:col>4</xdr:col>
      <xdr:colOff>480060</xdr:colOff>
      <xdr:row>14</xdr:row>
      <xdr:rowOff>175260</xdr:rowOff>
    </xdr:to>
    <xdr:cxnSp macro="">
      <xdr:nvCxnSpPr>
        <xdr:cNvPr id="53533" name="Straight Connector 35">
          <a:extLst>
            <a:ext uri="{FF2B5EF4-FFF2-40B4-BE49-F238E27FC236}">
              <a16:creationId xmlns:a16="http://schemas.microsoft.com/office/drawing/2014/main" id="{00000000-0008-0000-3200-00001DD10000}"/>
            </a:ext>
          </a:extLst>
        </xdr:cNvPr>
        <xdr:cNvCxnSpPr/>
      </xdr:nvCxnSpPr>
      <xdr:spPr>
        <a:xfrm>
          <a:off x="2918460" y="249936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480060</xdr:colOff>
      <xdr:row>15</xdr:row>
      <xdr:rowOff>167640</xdr:rowOff>
    </xdr:from>
    <xdr:to>
      <xdr:col>5</xdr:col>
      <xdr:colOff>480060</xdr:colOff>
      <xdr:row>17</xdr:row>
      <xdr:rowOff>0</xdr:rowOff>
    </xdr:to>
    <xdr:cxnSp macro="">
      <xdr:nvCxnSpPr>
        <xdr:cNvPr id="53535" name="Straight Connector 36">
          <a:extLst>
            <a:ext uri="{FF2B5EF4-FFF2-40B4-BE49-F238E27FC236}">
              <a16:creationId xmlns:a16="http://schemas.microsoft.com/office/drawing/2014/main" id="{00000000-0008-0000-3200-00001FD10000}"/>
            </a:ext>
          </a:extLst>
        </xdr:cNvPr>
        <xdr:cNvCxnSpPr/>
      </xdr:nvCxnSpPr>
      <xdr:spPr>
        <a:xfrm>
          <a:off x="3528060" y="291846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449580</xdr:colOff>
      <xdr:row>15</xdr:row>
      <xdr:rowOff>160020</xdr:rowOff>
    </xdr:from>
    <xdr:to>
      <xdr:col>6</xdr:col>
      <xdr:colOff>449580</xdr:colOff>
      <xdr:row>16</xdr:row>
      <xdr:rowOff>190500</xdr:rowOff>
    </xdr:to>
    <xdr:cxnSp macro="">
      <xdr:nvCxnSpPr>
        <xdr:cNvPr id="53537" name="Straight Connector 36">
          <a:extLst>
            <a:ext uri="{FF2B5EF4-FFF2-40B4-BE49-F238E27FC236}">
              <a16:creationId xmlns:a16="http://schemas.microsoft.com/office/drawing/2014/main" id="{00000000-0008-0000-3200-000021D10000}"/>
            </a:ext>
          </a:extLst>
        </xdr:cNvPr>
        <xdr:cNvCxnSpPr/>
      </xdr:nvCxnSpPr>
      <xdr:spPr>
        <a:xfrm>
          <a:off x="4107180" y="291084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472440</xdr:colOff>
      <xdr:row>30</xdr:row>
      <xdr:rowOff>152401</xdr:rowOff>
    </xdr:from>
    <xdr:to>
      <xdr:col>8</xdr:col>
      <xdr:colOff>408940</xdr:colOff>
      <xdr:row>32</xdr:row>
      <xdr:rowOff>162561</xdr:rowOff>
    </xdr:to>
    <xdr:grpSp>
      <xdr:nvGrpSpPr>
        <xdr:cNvPr id="53539" name="Group 494">
          <a:extLst>
            <a:ext uri="{FF2B5EF4-FFF2-40B4-BE49-F238E27FC236}">
              <a16:creationId xmlns:a16="http://schemas.microsoft.com/office/drawing/2014/main" id="{00000000-0008-0000-3200-000023D10000}"/>
            </a:ext>
          </a:extLst>
        </xdr:cNvPr>
        <xdr:cNvGrpSpPr/>
      </xdr:nvGrpSpPr>
      <xdr:grpSpPr>
        <a:xfrm>
          <a:off x="1684713" y="6005946"/>
          <a:ext cx="3573318" cy="399820"/>
          <a:chOff x="0" y="0"/>
          <a:chExt cx="3594574" cy="391785"/>
        </a:xfrm>
      </xdr:grpSpPr>
      <xdr:sp macro="" textlink="">
        <xdr:nvSpPr>
          <xdr:cNvPr id="53540" name="TextBox 5">
            <a:extLst>
              <a:ext uri="{FF2B5EF4-FFF2-40B4-BE49-F238E27FC236}">
                <a16:creationId xmlns:a16="http://schemas.microsoft.com/office/drawing/2014/main" id="{00000000-0008-0000-3200-000024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1" name="TextBox 6">
            <a:extLst>
              <a:ext uri="{FF2B5EF4-FFF2-40B4-BE49-F238E27FC236}">
                <a16:creationId xmlns:a16="http://schemas.microsoft.com/office/drawing/2014/main" id="{00000000-0008-0000-3200-000025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2" name="TextBox 7">
            <a:extLst>
              <a:ext uri="{FF2B5EF4-FFF2-40B4-BE49-F238E27FC236}">
                <a16:creationId xmlns:a16="http://schemas.microsoft.com/office/drawing/2014/main" id="{00000000-0008-0000-3200-000026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3" name="TextBox 8">
            <a:extLst>
              <a:ext uri="{FF2B5EF4-FFF2-40B4-BE49-F238E27FC236}">
                <a16:creationId xmlns:a16="http://schemas.microsoft.com/office/drawing/2014/main" id="{00000000-0008-0000-3200-000027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4" name="TextBox 9">
            <a:extLst>
              <a:ext uri="{FF2B5EF4-FFF2-40B4-BE49-F238E27FC236}">
                <a16:creationId xmlns:a16="http://schemas.microsoft.com/office/drawing/2014/main" id="{00000000-0008-0000-3200-000028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5" name="TextBox 10">
            <a:extLst>
              <a:ext uri="{FF2B5EF4-FFF2-40B4-BE49-F238E27FC236}">
                <a16:creationId xmlns:a16="http://schemas.microsoft.com/office/drawing/2014/main" id="{00000000-0008-0000-3200-000029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546" name="Straight Arrow Connector 4">
            <a:extLst>
              <a:ext uri="{FF2B5EF4-FFF2-40B4-BE49-F238E27FC236}">
                <a16:creationId xmlns:a16="http://schemas.microsoft.com/office/drawing/2014/main" id="{00000000-0008-0000-3200-00002A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547" name="Straight Arrow Connector 11">
            <a:extLst>
              <a:ext uri="{FF2B5EF4-FFF2-40B4-BE49-F238E27FC236}">
                <a16:creationId xmlns:a16="http://schemas.microsoft.com/office/drawing/2014/main" id="{00000000-0008-0000-3200-00002B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3</xdr:col>
      <xdr:colOff>53340</xdr:colOff>
      <xdr:row>48</xdr:row>
      <xdr:rowOff>30481</xdr:rowOff>
    </xdr:from>
    <xdr:to>
      <xdr:col>8</xdr:col>
      <xdr:colOff>599440</xdr:colOff>
      <xdr:row>50</xdr:row>
      <xdr:rowOff>25401</xdr:rowOff>
    </xdr:to>
    <xdr:grpSp>
      <xdr:nvGrpSpPr>
        <xdr:cNvPr id="53548" name="Group 494">
          <a:extLst>
            <a:ext uri="{FF2B5EF4-FFF2-40B4-BE49-F238E27FC236}">
              <a16:creationId xmlns:a16="http://schemas.microsoft.com/office/drawing/2014/main" id="{00000000-0008-0000-3200-00002CD10000}"/>
            </a:ext>
          </a:extLst>
        </xdr:cNvPr>
        <xdr:cNvGrpSpPr/>
      </xdr:nvGrpSpPr>
      <xdr:grpSpPr>
        <a:xfrm>
          <a:off x="1871749" y="9364981"/>
          <a:ext cx="3576782" cy="393238"/>
          <a:chOff x="0" y="0"/>
          <a:chExt cx="3594574" cy="391785"/>
        </a:xfrm>
      </xdr:grpSpPr>
      <xdr:sp macro="" textlink="">
        <xdr:nvSpPr>
          <xdr:cNvPr id="53549" name="TextBox 5">
            <a:extLst>
              <a:ext uri="{FF2B5EF4-FFF2-40B4-BE49-F238E27FC236}">
                <a16:creationId xmlns:a16="http://schemas.microsoft.com/office/drawing/2014/main" id="{00000000-0008-0000-3200-00002D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0" name="TextBox 6">
            <a:extLst>
              <a:ext uri="{FF2B5EF4-FFF2-40B4-BE49-F238E27FC236}">
                <a16:creationId xmlns:a16="http://schemas.microsoft.com/office/drawing/2014/main" id="{00000000-0008-0000-3200-00002E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1" name="TextBox 7">
            <a:extLst>
              <a:ext uri="{FF2B5EF4-FFF2-40B4-BE49-F238E27FC236}">
                <a16:creationId xmlns:a16="http://schemas.microsoft.com/office/drawing/2014/main" id="{00000000-0008-0000-3200-00002F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2" name="TextBox 8">
            <a:extLst>
              <a:ext uri="{FF2B5EF4-FFF2-40B4-BE49-F238E27FC236}">
                <a16:creationId xmlns:a16="http://schemas.microsoft.com/office/drawing/2014/main" id="{00000000-0008-0000-3200-000030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3" name="TextBox 9">
            <a:extLst>
              <a:ext uri="{FF2B5EF4-FFF2-40B4-BE49-F238E27FC236}">
                <a16:creationId xmlns:a16="http://schemas.microsoft.com/office/drawing/2014/main" id="{00000000-0008-0000-3200-000031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4" name="TextBox 10">
            <a:extLst>
              <a:ext uri="{FF2B5EF4-FFF2-40B4-BE49-F238E27FC236}">
                <a16:creationId xmlns:a16="http://schemas.microsoft.com/office/drawing/2014/main" id="{00000000-0008-0000-3200-000032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555" name="Straight Arrow Connector 4">
            <a:extLst>
              <a:ext uri="{FF2B5EF4-FFF2-40B4-BE49-F238E27FC236}">
                <a16:creationId xmlns:a16="http://schemas.microsoft.com/office/drawing/2014/main" id="{00000000-0008-0000-3200-000033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556" name="Straight Arrow Connector 11">
            <a:extLst>
              <a:ext uri="{FF2B5EF4-FFF2-40B4-BE49-F238E27FC236}">
                <a16:creationId xmlns:a16="http://schemas.microsoft.com/office/drawing/2014/main" id="{00000000-0008-0000-3200-000034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8</xdr:col>
      <xdr:colOff>180975</xdr:colOff>
      <xdr:row>46</xdr:row>
      <xdr:rowOff>83820</xdr:rowOff>
    </xdr:from>
    <xdr:to>
      <xdr:col>8</xdr:col>
      <xdr:colOff>180975</xdr:colOff>
      <xdr:row>48</xdr:row>
      <xdr:rowOff>91440</xdr:rowOff>
    </xdr:to>
    <xdr:cxnSp macro="">
      <xdr:nvCxnSpPr>
        <xdr:cNvPr id="53302" name="Straight Connector 33">
          <a:extLst>
            <a:ext uri="{FF2B5EF4-FFF2-40B4-BE49-F238E27FC236}">
              <a16:creationId xmlns:a16="http://schemas.microsoft.com/office/drawing/2014/main" id="{00000000-0008-0000-3200-000036D00000}"/>
            </a:ext>
          </a:extLst>
        </xdr:cNvPr>
        <xdr:cNvCxnSpPr>
          <a:cxnSpLocks/>
        </xdr:cNvCxnSpPr>
      </xdr:nvCxnSpPr>
      <xdr:spPr>
        <a:xfrm>
          <a:off x="5057775" y="8793480"/>
          <a:ext cx="0" cy="403860"/>
        </a:xfrm>
        <a:prstGeom prst="line">
          <a:avLst/>
        </a:prstGeom>
        <a:noFill/>
        <a:ln w="19050" cap="flat" cmpd="sng" algn="ctr">
          <a:solidFill>
            <a:srgbClr val="002060"/>
          </a:solidFill>
          <a:prstDash val="solid"/>
          <a:miter lim="800000"/>
        </a:ln>
        <a:effectLst/>
      </xdr:spPr>
    </xdr:cxnSp>
    <xdr:clientData/>
  </xdr:twoCellAnchor>
  <xdr:twoCellAnchor>
    <xdr:from>
      <xdr:col>6</xdr:col>
      <xdr:colOff>371475</xdr:colOff>
      <xdr:row>42</xdr:row>
      <xdr:rowOff>121920</xdr:rowOff>
    </xdr:from>
    <xdr:to>
      <xdr:col>6</xdr:col>
      <xdr:colOff>371475</xdr:colOff>
      <xdr:row>48</xdr:row>
      <xdr:rowOff>99060</xdr:rowOff>
    </xdr:to>
    <xdr:cxnSp macro="">
      <xdr:nvCxnSpPr>
        <xdr:cNvPr id="53560" name="Straight Connector 33">
          <a:extLst>
            <a:ext uri="{FF2B5EF4-FFF2-40B4-BE49-F238E27FC236}">
              <a16:creationId xmlns:a16="http://schemas.microsoft.com/office/drawing/2014/main" id="{00000000-0008-0000-3200-000038D10000}"/>
            </a:ext>
          </a:extLst>
        </xdr:cNvPr>
        <xdr:cNvCxnSpPr>
          <a:cxnSpLocks/>
        </xdr:cNvCxnSpPr>
      </xdr:nvCxnSpPr>
      <xdr:spPr>
        <a:xfrm>
          <a:off x="4029075" y="8069580"/>
          <a:ext cx="0" cy="1135380"/>
        </a:xfrm>
        <a:prstGeom prst="line">
          <a:avLst/>
        </a:prstGeom>
        <a:noFill/>
        <a:ln w="19050" cap="flat" cmpd="sng" algn="ctr">
          <a:solidFill>
            <a:srgbClr val="002060"/>
          </a:solidFill>
          <a:prstDash val="solid"/>
          <a:miter lim="800000"/>
        </a:ln>
        <a:effectLst/>
      </xdr:spPr>
    </xdr:cxnSp>
    <xdr:clientData/>
  </xdr:twoCellAnchor>
  <xdr:twoCellAnchor>
    <xdr:from>
      <xdr:col>5</xdr:col>
      <xdr:colOff>424815</xdr:colOff>
      <xdr:row>47</xdr:row>
      <xdr:rowOff>22860</xdr:rowOff>
    </xdr:from>
    <xdr:to>
      <xdr:col>5</xdr:col>
      <xdr:colOff>424815</xdr:colOff>
      <xdr:row>48</xdr:row>
      <xdr:rowOff>99060</xdr:rowOff>
    </xdr:to>
    <xdr:cxnSp macro="">
      <xdr:nvCxnSpPr>
        <xdr:cNvPr id="53562" name="Straight Connector 33">
          <a:extLst>
            <a:ext uri="{FF2B5EF4-FFF2-40B4-BE49-F238E27FC236}">
              <a16:creationId xmlns:a16="http://schemas.microsoft.com/office/drawing/2014/main" id="{00000000-0008-0000-3200-00003AD10000}"/>
            </a:ext>
          </a:extLst>
        </xdr:cNvPr>
        <xdr:cNvCxnSpPr>
          <a:cxnSpLocks/>
        </xdr:cNvCxnSpPr>
      </xdr:nvCxnSpPr>
      <xdr:spPr>
        <a:xfrm>
          <a:off x="3472815" y="8930640"/>
          <a:ext cx="0" cy="274320"/>
        </a:xfrm>
        <a:prstGeom prst="line">
          <a:avLst/>
        </a:prstGeom>
        <a:noFill/>
        <a:ln w="19050" cap="flat" cmpd="sng" algn="ctr">
          <a:solidFill>
            <a:srgbClr val="002060"/>
          </a:solidFill>
          <a:prstDash val="solid"/>
          <a:miter lim="800000"/>
        </a:ln>
        <a:effectLst/>
      </xdr:spPr>
    </xdr:cxnSp>
    <xdr:clientData/>
  </xdr:twoCellAnchor>
  <xdr:twoCellAnchor>
    <xdr:from>
      <xdr:col>6</xdr:col>
      <xdr:colOff>379095</xdr:colOff>
      <xdr:row>49</xdr:row>
      <xdr:rowOff>68580</xdr:rowOff>
    </xdr:from>
    <xdr:to>
      <xdr:col>6</xdr:col>
      <xdr:colOff>379095</xdr:colOff>
      <xdr:row>51</xdr:row>
      <xdr:rowOff>91440</xdr:rowOff>
    </xdr:to>
    <xdr:cxnSp macro="">
      <xdr:nvCxnSpPr>
        <xdr:cNvPr id="53564" name="Straight Connector 33">
          <a:extLst>
            <a:ext uri="{FF2B5EF4-FFF2-40B4-BE49-F238E27FC236}">
              <a16:creationId xmlns:a16="http://schemas.microsoft.com/office/drawing/2014/main" id="{00000000-0008-0000-3200-00003CD10000}"/>
            </a:ext>
          </a:extLst>
        </xdr:cNvPr>
        <xdr:cNvCxnSpPr>
          <a:cxnSpLocks/>
        </xdr:cNvCxnSpPr>
      </xdr:nvCxnSpPr>
      <xdr:spPr>
        <a:xfrm>
          <a:off x="4036695" y="9372600"/>
          <a:ext cx="0" cy="419100"/>
        </a:xfrm>
        <a:prstGeom prst="line">
          <a:avLst/>
        </a:prstGeom>
        <a:noFill/>
        <a:ln w="19050" cap="flat" cmpd="sng" algn="ctr">
          <a:solidFill>
            <a:srgbClr val="002060"/>
          </a:solidFill>
          <a:prstDash val="solid"/>
          <a:miter lim="800000"/>
        </a:ln>
        <a:effectLst/>
      </xdr:spPr>
    </xdr:cxnSp>
    <xdr:clientData/>
  </xdr:twoCellAnchor>
  <xdr:twoCellAnchor>
    <xdr:from>
      <xdr:col>8</xdr:col>
      <xdr:colOff>165735</xdr:colOff>
      <xdr:row>49</xdr:row>
      <xdr:rowOff>53340</xdr:rowOff>
    </xdr:from>
    <xdr:to>
      <xdr:col>8</xdr:col>
      <xdr:colOff>165735</xdr:colOff>
      <xdr:row>50</xdr:row>
      <xdr:rowOff>106680</xdr:rowOff>
    </xdr:to>
    <xdr:cxnSp macro="">
      <xdr:nvCxnSpPr>
        <xdr:cNvPr id="53566" name="Straight Connector 33">
          <a:extLst>
            <a:ext uri="{FF2B5EF4-FFF2-40B4-BE49-F238E27FC236}">
              <a16:creationId xmlns:a16="http://schemas.microsoft.com/office/drawing/2014/main" id="{00000000-0008-0000-3200-00003ED10000}"/>
            </a:ext>
          </a:extLst>
        </xdr:cNvPr>
        <xdr:cNvCxnSpPr>
          <a:cxnSpLocks/>
        </xdr:cNvCxnSpPr>
      </xdr:nvCxnSpPr>
      <xdr:spPr>
        <a:xfrm>
          <a:off x="5042535" y="9357360"/>
          <a:ext cx="0" cy="251460"/>
        </a:xfrm>
        <a:prstGeom prst="line">
          <a:avLst/>
        </a:prstGeom>
        <a:noFill/>
        <a:ln w="19050" cap="flat" cmpd="sng" algn="ctr">
          <a:solidFill>
            <a:srgbClr val="002060"/>
          </a:solidFill>
          <a:prstDash val="solid"/>
          <a:miter lim="800000"/>
        </a:ln>
        <a:effectLst/>
      </xdr:spPr>
    </xdr:cxnSp>
    <xdr:clientData/>
  </xdr:twoCellAnchor>
  <xdr:twoCellAnchor>
    <xdr:from>
      <xdr:col>3</xdr:col>
      <xdr:colOff>272415</xdr:colOff>
      <xdr:row>26</xdr:row>
      <xdr:rowOff>15240</xdr:rowOff>
    </xdr:from>
    <xdr:to>
      <xdr:col>3</xdr:col>
      <xdr:colOff>272415</xdr:colOff>
      <xdr:row>31</xdr:row>
      <xdr:rowOff>22860</xdr:rowOff>
    </xdr:to>
    <xdr:cxnSp macro="">
      <xdr:nvCxnSpPr>
        <xdr:cNvPr id="53568" name="Straight Connector 33">
          <a:extLst>
            <a:ext uri="{FF2B5EF4-FFF2-40B4-BE49-F238E27FC236}">
              <a16:creationId xmlns:a16="http://schemas.microsoft.com/office/drawing/2014/main" id="{00000000-0008-0000-3200-000040D10000}"/>
            </a:ext>
          </a:extLst>
        </xdr:cNvPr>
        <xdr:cNvCxnSpPr>
          <a:cxnSpLocks/>
        </xdr:cNvCxnSpPr>
      </xdr:nvCxnSpPr>
      <xdr:spPr>
        <a:xfrm>
          <a:off x="2101215" y="4945380"/>
          <a:ext cx="0" cy="998220"/>
        </a:xfrm>
        <a:prstGeom prst="line">
          <a:avLst/>
        </a:prstGeom>
        <a:noFill/>
        <a:ln w="19050" cap="flat" cmpd="sng" algn="ctr">
          <a:solidFill>
            <a:srgbClr val="002060"/>
          </a:solidFill>
          <a:prstDash val="solid"/>
          <a:miter lim="800000"/>
        </a:ln>
        <a:effectLst/>
      </xdr:spPr>
    </xdr:cxnSp>
    <xdr:clientData/>
  </xdr:twoCellAnchor>
  <xdr:twoCellAnchor>
    <xdr:from>
      <xdr:col>4</xdr:col>
      <xdr:colOff>219075</xdr:colOff>
      <xdr:row>32</xdr:row>
      <xdr:rowOff>0</xdr:rowOff>
    </xdr:from>
    <xdr:to>
      <xdr:col>4</xdr:col>
      <xdr:colOff>219075</xdr:colOff>
      <xdr:row>35</xdr:row>
      <xdr:rowOff>167640</xdr:rowOff>
    </xdr:to>
    <xdr:cxnSp macro="">
      <xdr:nvCxnSpPr>
        <xdr:cNvPr id="53571" name="Straight Connector 33">
          <a:extLst>
            <a:ext uri="{FF2B5EF4-FFF2-40B4-BE49-F238E27FC236}">
              <a16:creationId xmlns:a16="http://schemas.microsoft.com/office/drawing/2014/main" id="{00000000-0008-0000-3200-000043D10000}"/>
            </a:ext>
          </a:extLst>
        </xdr:cNvPr>
        <xdr:cNvCxnSpPr>
          <a:cxnSpLocks/>
        </xdr:cNvCxnSpPr>
      </xdr:nvCxnSpPr>
      <xdr:spPr>
        <a:xfrm>
          <a:off x="2657475" y="6103620"/>
          <a:ext cx="0" cy="731520"/>
        </a:xfrm>
        <a:prstGeom prst="line">
          <a:avLst/>
        </a:prstGeom>
        <a:noFill/>
        <a:ln w="19050" cap="flat" cmpd="sng" algn="ctr">
          <a:solidFill>
            <a:srgbClr val="002060"/>
          </a:solidFill>
          <a:prstDash val="solid"/>
          <a:miter lim="800000"/>
        </a:ln>
        <a:effectLst/>
      </xdr:spPr>
    </xdr:cxnSp>
    <xdr:clientData/>
  </xdr:twoCellAnchor>
  <xdr:twoCellAnchor>
    <xdr:from>
      <xdr:col>4</xdr:col>
      <xdr:colOff>523875</xdr:colOff>
      <xdr:row>31</xdr:row>
      <xdr:rowOff>152400</xdr:rowOff>
    </xdr:from>
    <xdr:to>
      <xdr:col>4</xdr:col>
      <xdr:colOff>523875</xdr:colOff>
      <xdr:row>32</xdr:row>
      <xdr:rowOff>114300</xdr:rowOff>
    </xdr:to>
    <xdr:cxnSp macro="">
      <xdr:nvCxnSpPr>
        <xdr:cNvPr id="53573" name="Straight Connector 33">
          <a:extLst>
            <a:ext uri="{FF2B5EF4-FFF2-40B4-BE49-F238E27FC236}">
              <a16:creationId xmlns:a16="http://schemas.microsoft.com/office/drawing/2014/main" id="{00000000-0008-0000-3200-000045D10000}"/>
            </a:ext>
          </a:extLst>
        </xdr:cNvPr>
        <xdr:cNvCxnSpPr>
          <a:cxnSpLocks/>
        </xdr:cNvCxnSpPr>
      </xdr:nvCxnSpPr>
      <xdr:spPr>
        <a:xfrm>
          <a:off x="2962275" y="6073140"/>
          <a:ext cx="0" cy="144780"/>
        </a:xfrm>
        <a:prstGeom prst="line">
          <a:avLst/>
        </a:prstGeom>
        <a:noFill/>
        <a:ln w="19050" cap="flat" cmpd="sng" algn="ctr">
          <a:solidFill>
            <a:srgbClr val="002060"/>
          </a:solidFill>
          <a:prstDash val="solid"/>
          <a:miter lim="800000"/>
        </a:ln>
        <a:effectLst/>
      </xdr:spPr>
    </xdr:cxnSp>
    <xdr:clientData/>
  </xdr:twoCellAnchor>
  <xdr:twoCellAnchor>
    <xdr:from>
      <xdr:col>4</xdr:col>
      <xdr:colOff>234315</xdr:colOff>
      <xdr:row>30</xdr:row>
      <xdr:rowOff>53340</xdr:rowOff>
    </xdr:from>
    <xdr:to>
      <xdr:col>4</xdr:col>
      <xdr:colOff>234315</xdr:colOff>
      <xdr:row>31</xdr:row>
      <xdr:rowOff>38100</xdr:rowOff>
    </xdr:to>
    <xdr:cxnSp macro="">
      <xdr:nvCxnSpPr>
        <xdr:cNvPr id="53575" name="Straight Connector 33">
          <a:extLst>
            <a:ext uri="{FF2B5EF4-FFF2-40B4-BE49-F238E27FC236}">
              <a16:creationId xmlns:a16="http://schemas.microsoft.com/office/drawing/2014/main" id="{00000000-0008-0000-3200-000047D10000}"/>
            </a:ext>
          </a:extLst>
        </xdr:cNvPr>
        <xdr:cNvCxnSpPr>
          <a:cxnSpLocks/>
        </xdr:cNvCxnSpPr>
      </xdr:nvCxnSpPr>
      <xdr:spPr>
        <a:xfrm>
          <a:off x="2672715" y="5775960"/>
          <a:ext cx="0" cy="182880"/>
        </a:xfrm>
        <a:prstGeom prst="line">
          <a:avLst/>
        </a:prstGeom>
        <a:noFill/>
        <a:ln w="19050" cap="flat" cmpd="sng" algn="ctr">
          <a:solidFill>
            <a:srgbClr val="002060"/>
          </a:solidFill>
          <a:prstDash val="solid"/>
          <a:miter lim="800000"/>
        </a:ln>
        <a:effectLst/>
      </xdr:spPr>
    </xdr:cxnSp>
    <xdr:clientData/>
  </xdr:twoCellAnchor>
  <xdr:twoCellAnchor>
    <xdr:from>
      <xdr:col>15</xdr:col>
      <xdr:colOff>15240</xdr:colOff>
      <xdr:row>6</xdr:row>
      <xdr:rowOff>129540</xdr:rowOff>
    </xdr:from>
    <xdr:to>
      <xdr:col>24</xdr:col>
      <xdr:colOff>601980</xdr:colOff>
      <xdr:row>27</xdr:row>
      <xdr:rowOff>56515</xdr:rowOff>
    </xdr:to>
    <xdr:sp macro="" textlink="">
      <xdr:nvSpPr>
        <xdr:cNvPr id="53648" name="Rectangle: Rounded Corners 1">
          <a:extLst>
            <a:ext uri="{FF2B5EF4-FFF2-40B4-BE49-F238E27FC236}">
              <a16:creationId xmlns:a16="http://schemas.microsoft.com/office/drawing/2014/main" id="{00000000-0008-0000-3200-000090D10000}"/>
            </a:ext>
          </a:extLst>
        </xdr:cNvPr>
        <xdr:cNvSpPr/>
      </xdr:nvSpPr>
      <xdr:spPr>
        <a:xfrm>
          <a:off x="15240" y="1226820"/>
          <a:ext cx="6073140" cy="3957955"/>
        </a:xfrm>
        <a:prstGeom prst="roundRect">
          <a:avLst/>
        </a:prstGeom>
        <a:solidFill>
          <a:srgbClr val="DAEDF0"/>
        </a:solidFill>
        <a:ln w="12700" cap="flat" cmpd="sng" algn="ctr">
          <a:noFill/>
          <a:prstDash val="solid"/>
          <a:miter lim="800000"/>
        </a:ln>
        <a:effectLst/>
      </xdr:spPr>
      <xdr:txBody>
        <a:bodyPr rtlCol="0" anchor="ctr"/>
        <a:lstStyle/>
        <a:p>
          <a:endParaRPr lang="hu-HU"/>
        </a:p>
      </xdr:txBody>
    </xdr:sp>
    <xdr:clientData/>
  </xdr:twoCellAnchor>
  <xdr:oneCellAnchor>
    <xdr:from>
      <xdr:col>15</xdr:col>
      <xdr:colOff>121920</xdr:colOff>
      <xdr:row>9</xdr:row>
      <xdr:rowOff>0</xdr:rowOff>
    </xdr:from>
    <xdr:ext cx="1684020" cy="2270760"/>
    <xdr:sp macro="" textlink="">
      <xdr:nvSpPr>
        <xdr:cNvPr id="53649" name="TextBox 8">
          <a:extLst>
            <a:ext uri="{FF2B5EF4-FFF2-40B4-BE49-F238E27FC236}">
              <a16:creationId xmlns:a16="http://schemas.microsoft.com/office/drawing/2014/main" id="{00000000-0008-0000-3200-000091D10000}"/>
            </a:ext>
          </a:extLst>
        </xdr:cNvPr>
        <xdr:cNvSpPr txBox="1">
          <a:spLocks noChangeArrowheads="1"/>
        </xdr:cNvSpPr>
      </xdr:nvSpPr>
      <xdr:spPr bwMode="auto">
        <a:xfrm>
          <a:off x="121920" y="1653540"/>
          <a:ext cx="1684020" cy="2270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r>
            <a:rPr lang="hu-HU" sz="1100" b="1">
              <a:effectLst/>
              <a:latin typeface="+mn-lt"/>
              <a:ea typeface="+mn-ea"/>
              <a:cs typeface="+mn-cs"/>
            </a:rPr>
            <a:t>CRR 449a</a:t>
          </a:r>
          <a:endParaRPr lang="hu-HU" sz="1100">
            <a:effectLst/>
            <a:latin typeface="+mn-lt"/>
            <a:ea typeface="+mn-ea"/>
            <a:cs typeface="+mn-cs"/>
          </a:endParaRPr>
        </a:p>
        <a:p>
          <a:r>
            <a:rPr lang="hu-HU" sz="1100">
              <a:effectLst/>
              <a:latin typeface="+mn-lt"/>
              <a:ea typeface="+mn-ea"/>
              <a:cs typeface="+mn-cs"/>
            </a:rPr>
            <a:t>Scope: large credit institutions with traded securities until 01/01/2025, all credit institutions under CRR after</a:t>
          </a:r>
        </a:p>
        <a:p>
          <a:r>
            <a:rPr lang="hu-HU" sz="1100">
              <a:effectLst/>
              <a:latin typeface="+mn-lt"/>
              <a:ea typeface="+mn-ea"/>
              <a:cs typeface="+mn-cs"/>
            </a:rPr>
            <a:t>Frequency: annual, then semi-annual </a:t>
          </a:r>
        </a:p>
      </xdr:txBody>
    </xdr:sp>
    <xdr:clientData/>
  </xdr:oneCellAnchor>
  <xdr:twoCellAnchor>
    <xdr:from>
      <xdr:col>18</xdr:col>
      <xdr:colOff>68580</xdr:colOff>
      <xdr:row>16</xdr:row>
      <xdr:rowOff>190500</xdr:rowOff>
    </xdr:from>
    <xdr:to>
      <xdr:col>21</xdr:col>
      <xdr:colOff>83820</xdr:colOff>
      <xdr:row>20</xdr:row>
      <xdr:rowOff>114300</xdr:rowOff>
    </xdr:to>
    <xdr:sp macro="" textlink="">
      <xdr:nvSpPr>
        <xdr:cNvPr id="53650" name="TextBox 10">
          <a:extLst>
            <a:ext uri="{FF2B5EF4-FFF2-40B4-BE49-F238E27FC236}">
              <a16:creationId xmlns:a16="http://schemas.microsoft.com/office/drawing/2014/main" id="{00000000-0008-0000-3200-000092D10000}"/>
            </a:ext>
          </a:extLst>
        </xdr:cNvPr>
        <xdr:cNvSpPr txBox="1">
          <a:spLocks noChangeArrowheads="1"/>
        </xdr:cNvSpPr>
      </xdr:nvSpPr>
      <xdr:spPr bwMode="auto">
        <a:xfrm>
          <a:off x="1897380" y="3139440"/>
          <a:ext cx="1844040" cy="7162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First reference date: 31/12/2023</a:t>
          </a:r>
        </a:p>
        <a:p>
          <a:pPr algn="l" rtl="0">
            <a:defRPr sz="1000"/>
          </a:pPr>
          <a:r>
            <a:rPr lang="hu-HU" sz="900" b="0" i="0" u="none" strike="noStrike" baseline="0">
              <a:solidFill>
                <a:srgbClr val="002060"/>
              </a:solidFill>
              <a:latin typeface="+mn-lt"/>
              <a:cs typeface="Calibri"/>
            </a:rPr>
            <a:t>To report: Template 6,7,8, 1c) GAR information in addition to all previous</a:t>
          </a:r>
        </a:p>
      </xdr:txBody>
    </xdr:sp>
    <xdr:clientData/>
  </xdr:twoCellAnchor>
  <xdr:twoCellAnchor>
    <xdr:from>
      <xdr:col>18</xdr:col>
      <xdr:colOff>19050</xdr:colOff>
      <xdr:row>8</xdr:row>
      <xdr:rowOff>152400</xdr:rowOff>
    </xdr:from>
    <xdr:to>
      <xdr:col>21</xdr:col>
      <xdr:colOff>137160</xdr:colOff>
      <xdr:row>13</xdr:row>
      <xdr:rowOff>114300</xdr:rowOff>
    </xdr:to>
    <xdr:sp macro="" textlink="">
      <xdr:nvSpPr>
        <xdr:cNvPr id="53651" name="TextBox 9">
          <a:extLst>
            <a:ext uri="{FF2B5EF4-FFF2-40B4-BE49-F238E27FC236}">
              <a16:creationId xmlns:a16="http://schemas.microsoft.com/office/drawing/2014/main" id="{00000000-0008-0000-3200-000093D10000}"/>
            </a:ext>
          </a:extLst>
        </xdr:cNvPr>
        <xdr:cNvSpPr txBox="1">
          <a:spLocks noChangeArrowheads="1"/>
        </xdr:cNvSpPr>
      </xdr:nvSpPr>
      <xdr:spPr bwMode="auto">
        <a:xfrm>
          <a:off x="10991850" y="1685925"/>
          <a:ext cx="1946910" cy="91440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r>
            <a:rPr lang="hu-HU" sz="1000">
              <a:effectLst/>
              <a:latin typeface="+mn-lt"/>
              <a:ea typeface="+mn-ea"/>
              <a:cs typeface="+mn-cs"/>
            </a:rPr>
            <a:t>First reference date: 31/12/2022</a:t>
          </a:r>
        </a:p>
        <a:p>
          <a:r>
            <a:rPr lang="hu-HU" sz="1000">
              <a:effectLst/>
              <a:latin typeface="+mn-lt"/>
              <a:ea typeface="+mn-ea"/>
              <a:cs typeface="+mn-cs"/>
            </a:rPr>
            <a:t>To report: Qualitative information and Template 2, 3, 4, 5, 10 comprehensively, Template 1 except columns c) and i-k)</a:t>
          </a:r>
        </a:p>
      </xdr:txBody>
    </xdr:sp>
    <xdr:clientData/>
  </xdr:twoCellAnchor>
  <xdr:twoCellAnchor>
    <xdr:from>
      <xdr:col>21</xdr:col>
      <xdr:colOff>167640</xdr:colOff>
      <xdr:row>16</xdr:row>
      <xdr:rowOff>190500</xdr:rowOff>
    </xdr:from>
    <xdr:to>
      <xdr:col>24</xdr:col>
      <xdr:colOff>259080</xdr:colOff>
      <xdr:row>20</xdr:row>
      <xdr:rowOff>38100</xdr:rowOff>
    </xdr:to>
    <xdr:sp macro="" textlink="">
      <xdr:nvSpPr>
        <xdr:cNvPr id="53652" name="TextBox 68">
          <a:extLst>
            <a:ext uri="{FF2B5EF4-FFF2-40B4-BE49-F238E27FC236}">
              <a16:creationId xmlns:a16="http://schemas.microsoft.com/office/drawing/2014/main" id="{00000000-0008-0000-3200-000094D10000}"/>
            </a:ext>
          </a:extLst>
        </xdr:cNvPr>
        <xdr:cNvSpPr txBox="1">
          <a:spLocks noChangeArrowheads="1"/>
        </xdr:cNvSpPr>
      </xdr:nvSpPr>
      <xdr:spPr bwMode="auto">
        <a:xfrm>
          <a:off x="3825240" y="3139440"/>
          <a:ext cx="1920240" cy="6400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First reference date: 30/06/2024</a:t>
          </a:r>
        </a:p>
        <a:p>
          <a:pPr algn="l" rtl="0">
            <a:defRPr sz="1000"/>
          </a:pPr>
          <a:r>
            <a:rPr lang="hu-HU" sz="900" b="0" i="0" u="none" strike="noStrike" baseline="0">
              <a:solidFill>
                <a:srgbClr val="002060"/>
              </a:solidFill>
              <a:latin typeface="+mn-lt"/>
              <a:cs typeface="Calibri"/>
            </a:rPr>
            <a:t>To report: Template 1/i-k) in addition to all previous</a:t>
          </a:r>
        </a:p>
      </xdr:txBody>
    </xdr:sp>
    <xdr:clientData/>
  </xdr:twoCellAnchor>
  <xdr:twoCellAnchor>
    <xdr:from>
      <xdr:col>21</xdr:col>
      <xdr:colOff>266700</xdr:colOff>
      <xdr:row>8</xdr:row>
      <xdr:rowOff>160020</xdr:rowOff>
    </xdr:from>
    <xdr:to>
      <xdr:col>24</xdr:col>
      <xdr:colOff>68580</xdr:colOff>
      <xdr:row>13</xdr:row>
      <xdr:rowOff>114300</xdr:rowOff>
    </xdr:to>
    <xdr:sp macro="" textlink="">
      <xdr:nvSpPr>
        <xdr:cNvPr id="53653" name="TextBox 11">
          <a:extLst>
            <a:ext uri="{FF2B5EF4-FFF2-40B4-BE49-F238E27FC236}">
              <a16:creationId xmlns:a16="http://schemas.microsoft.com/office/drawing/2014/main" id="{00000000-0008-0000-3200-000095D10000}"/>
            </a:ext>
          </a:extLst>
        </xdr:cNvPr>
        <xdr:cNvSpPr txBox="1">
          <a:spLocks noChangeArrowheads="1"/>
        </xdr:cNvSpPr>
      </xdr:nvSpPr>
      <xdr:spPr bwMode="auto">
        <a:xfrm>
          <a:off x="3924300" y="1630680"/>
          <a:ext cx="1630680" cy="8686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First reference date: 31/12/2024</a:t>
          </a:r>
        </a:p>
        <a:p>
          <a:pPr algn="l" rtl="0">
            <a:defRPr sz="1000"/>
          </a:pPr>
          <a:r>
            <a:rPr lang="hu-HU" sz="900" b="0" i="0" u="none" strike="noStrike" baseline="0">
              <a:solidFill>
                <a:srgbClr val="002060"/>
              </a:solidFill>
              <a:latin typeface="+mn-lt"/>
              <a:cs typeface="Calibri"/>
            </a:rPr>
            <a:t>To report: Template 9 and 1c) BTAR information in addition to all previous</a:t>
          </a:r>
        </a:p>
      </xdr:txBody>
    </xdr:sp>
    <xdr:clientData/>
  </xdr:twoCellAnchor>
  <xdr:twoCellAnchor>
    <xdr:from>
      <xdr:col>23</xdr:col>
      <xdr:colOff>237490</xdr:colOff>
      <xdr:row>51</xdr:row>
      <xdr:rowOff>89535</xdr:rowOff>
    </xdr:from>
    <xdr:to>
      <xdr:col>23</xdr:col>
      <xdr:colOff>237490</xdr:colOff>
      <xdr:row>52</xdr:row>
      <xdr:rowOff>85725</xdr:rowOff>
    </xdr:to>
    <xdr:cxnSp macro="">
      <xdr:nvCxnSpPr>
        <xdr:cNvPr id="53654" name="Straight Connector 33">
          <a:extLst>
            <a:ext uri="{FF2B5EF4-FFF2-40B4-BE49-F238E27FC236}">
              <a16:creationId xmlns:a16="http://schemas.microsoft.com/office/drawing/2014/main" id="{00000000-0008-0000-3200-000096D10000}"/>
            </a:ext>
          </a:extLst>
        </xdr:cNvPr>
        <xdr:cNvCxnSpPr>
          <a:cxnSpLocks/>
        </xdr:cNvCxnSpPr>
      </xdr:nvCxnSpPr>
      <xdr:spPr>
        <a:xfrm>
          <a:off x="5114290" y="9789795"/>
          <a:ext cx="0" cy="194310"/>
        </a:xfrm>
        <a:prstGeom prst="line">
          <a:avLst/>
        </a:prstGeom>
        <a:noFill/>
        <a:ln w="19050" cap="flat" cmpd="sng" algn="ctr">
          <a:solidFill>
            <a:srgbClr val="002060"/>
          </a:solidFill>
          <a:prstDash val="solid"/>
          <a:miter lim="800000"/>
        </a:ln>
        <a:effectLst/>
      </xdr:spPr>
    </xdr:cxnSp>
    <xdr:clientData/>
  </xdr:twoCellAnchor>
  <xdr:twoCellAnchor>
    <xdr:from>
      <xdr:col>15</xdr:col>
      <xdr:colOff>1</xdr:colOff>
      <xdr:row>21</xdr:row>
      <xdr:rowOff>60959</xdr:rowOff>
    </xdr:from>
    <xdr:to>
      <xdr:col>24</xdr:col>
      <xdr:colOff>594361</xdr:colOff>
      <xdr:row>56</xdr:row>
      <xdr:rowOff>83820</xdr:rowOff>
    </xdr:to>
    <xdr:grpSp>
      <xdr:nvGrpSpPr>
        <xdr:cNvPr id="53655" name="Csoportba foglalás 53654">
          <a:extLst>
            <a:ext uri="{FF2B5EF4-FFF2-40B4-BE49-F238E27FC236}">
              <a16:creationId xmlns:a16="http://schemas.microsoft.com/office/drawing/2014/main" id="{00000000-0008-0000-3200-000097D10000}"/>
            </a:ext>
          </a:extLst>
        </xdr:cNvPr>
        <xdr:cNvGrpSpPr/>
      </xdr:nvGrpSpPr>
      <xdr:grpSpPr>
        <a:xfrm>
          <a:off x="9092046" y="4122073"/>
          <a:ext cx="6049588" cy="6898179"/>
          <a:chOff x="1" y="3809440"/>
          <a:chExt cx="6802010" cy="7051414"/>
        </a:xfrm>
      </xdr:grpSpPr>
      <xdr:grpSp>
        <xdr:nvGrpSpPr>
          <xdr:cNvPr id="53656" name="Group 484">
            <a:extLst>
              <a:ext uri="{FF2B5EF4-FFF2-40B4-BE49-F238E27FC236}">
                <a16:creationId xmlns:a16="http://schemas.microsoft.com/office/drawing/2014/main" id="{00000000-0008-0000-3200-000098D10000}"/>
              </a:ext>
            </a:extLst>
          </xdr:cNvPr>
          <xdr:cNvGrpSpPr/>
        </xdr:nvGrpSpPr>
        <xdr:grpSpPr>
          <a:xfrm>
            <a:off x="1" y="3809440"/>
            <a:ext cx="6802010" cy="4778300"/>
            <a:chOff x="-30678" y="190294"/>
            <a:chExt cx="4556692" cy="4927429"/>
          </a:xfrm>
          <a:solidFill>
            <a:schemeClr val="accent2">
              <a:lumMod val="40000"/>
              <a:lumOff val="60000"/>
            </a:schemeClr>
          </a:solidFill>
        </xdr:grpSpPr>
        <xdr:grpSp>
          <xdr:nvGrpSpPr>
            <xdr:cNvPr id="53661" name="Group 483">
              <a:extLst>
                <a:ext uri="{FF2B5EF4-FFF2-40B4-BE49-F238E27FC236}">
                  <a16:creationId xmlns:a16="http://schemas.microsoft.com/office/drawing/2014/main" id="{00000000-0008-0000-3200-00009DD10000}"/>
                </a:ext>
              </a:extLst>
            </xdr:cNvPr>
            <xdr:cNvGrpSpPr/>
          </xdr:nvGrpSpPr>
          <xdr:grpSpPr>
            <a:xfrm>
              <a:off x="-30678" y="190294"/>
              <a:ext cx="4556692" cy="4927429"/>
              <a:chOff x="-30678" y="190294"/>
              <a:chExt cx="4556692" cy="4927429"/>
            </a:xfrm>
            <a:grpFill/>
          </xdr:grpSpPr>
          <xdr:sp macro="" textlink="">
            <xdr:nvSpPr>
              <xdr:cNvPr id="53663" name="Rectangle: Rounded Corners 1">
                <a:extLst>
                  <a:ext uri="{FF2B5EF4-FFF2-40B4-BE49-F238E27FC236}">
                    <a16:creationId xmlns:a16="http://schemas.microsoft.com/office/drawing/2014/main" id="{00000000-0008-0000-3200-00009FD10000}"/>
                  </a:ext>
                </a:extLst>
              </xdr:cNvPr>
              <xdr:cNvSpPr/>
            </xdr:nvSpPr>
            <xdr:spPr>
              <a:xfrm>
                <a:off x="-30678" y="190294"/>
                <a:ext cx="4556692" cy="4927429"/>
              </a:xfrm>
              <a:prstGeom prst="roundRect">
                <a:avLst/>
              </a:prstGeom>
              <a:solidFill>
                <a:srgbClr val="B4DAE0"/>
              </a:solidFill>
              <a:ln w="12700" cap="flat" cmpd="sng" algn="ctr">
                <a:noFill/>
                <a:prstDash val="solid"/>
                <a:miter lim="800000"/>
              </a:ln>
              <a:effectLst/>
            </xdr:spPr>
            <xdr:txBody>
              <a:bodyPr rtlCol="0" anchor="ctr"/>
              <a:lstStyle/>
              <a:p>
                <a:endParaRPr lang="hu-HU"/>
              </a:p>
            </xdr:txBody>
          </xdr:sp>
          <xdr:sp macro="" textlink="">
            <xdr:nvSpPr>
              <xdr:cNvPr id="53664" name="TextBox 12">
                <a:extLst>
                  <a:ext uri="{FF2B5EF4-FFF2-40B4-BE49-F238E27FC236}">
                    <a16:creationId xmlns:a16="http://schemas.microsoft.com/office/drawing/2014/main" id="{00000000-0008-0000-3200-0000A0D10000}"/>
                  </a:ext>
                </a:extLst>
              </xdr:cNvPr>
              <xdr:cNvSpPr txBox="1"/>
            </xdr:nvSpPr>
            <xdr:spPr>
              <a:xfrm>
                <a:off x="1233683" y="505184"/>
                <a:ext cx="2732592" cy="683630"/>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In effect: from 01/01/2022</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information as per Article 5 and 6 of Taxonomy Regulation pre‐contractual disclosures</a:t>
                </a:r>
              </a:p>
            </xdr:txBody>
          </xdr:sp>
          <xdr:sp macro="" textlink="">
            <xdr:nvSpPr>
              <xdr:cNvPr id="53665" name="TextBox 19">
                <a:extLst>
                  <a:ext uri="{FF2B5EF4-FFF2-40B4-BE49-F238E27FC236}">
                    <a16:creationId xmlns:a16="http://schemas.microsoft.com/office/drawing/2014/main" id="{00000000-0008-0000-3200-0000A1D10000}"/>
                  </a:ext>
                </a:extLst>
              </xdr:cNvPr>
              <xdr:cNvSpPr txBox="1"/>
            </xdr:nvSpPr>
            <xdr:spPr>
              <a:xfrm>
                <a:off x="1613008" y="1232013"/>
                <a:ext cx="2388999" cy="860450"/>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In effect: from 01/01/2023</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information as per SFDR RTS and annexes in pre‐contractual disclosures, periodic reports and on website</a:t>
                </a:r>
              </a:p>
            </xdr:txBody>
          </xdr:sp>
          <xdr:sp macro="" textlink="">
            <xdr:nvSpPr>
              <xdr:cNvPr id="53666" name="TextBox 16">
                <a:extLst>
                  <a:ext uri="{FF2B5EF4-FFF2-40B4-BE49-F238E27FC236}">
                    <a16:creationId xmlns:a16="http://schemas.microsoft.com/office/drawing/2014/main" id="{00000000-0008-0000-3200-0000A2D10000}"/>
                  </a:ext>
                </a:extLst>
              </xdr:cNvPr>
              <xdr:cNvSpPr txBox="1"/>
            </xdr:nvSpPr>
            <xdr:spPr>
              <a:xfrm>
                <a:off x="2034605" y="2576392"/>
                <a:ext cx="2097409" cy="547009"/>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Deadline: 30/06/2023</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First PAI data in periodic reports</a:t>
                </a:r>
              </a:p>
            </xdr:txBody>
          </xdr:sp>
          <xdr:sp macro="" textlink="">
            <xdr:nvSpPr>
              <xdr:cNvPr id="53667" name="TextBox 14">
                <a:extLst>
                  <a:ext uri="{FF2B5EF4-FFF2-40B4-BE49-F238E27FC236}">
                    <a16:creationId xmlns:a16="http://schemas.microsoft.com/office/drawing/2014/main" id="{00000000-0008-0000-3200-0000A3D10000}"/>
                  </a:ext>
                </a:extLst>
              </xdr:cNvPr>
              <xdr:cNvSpPr txBox="1"/>
            </xdr:nvSpPr>
            <xdr:spPr>
              <a:xfrm>
                <a:off x="1270640" y="3219250"/>
                <a:ext cx="2572183" cy="730686"/>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Deadline: 31/12/2022</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Requirements: Pre‐contractual disclosures must include PAI statements</a:t>
                </a:r>
              </a:p>
            </xdr:txBody>
          </xdr:sp>
        </xdr:grpSp>
        <xdr:sp macro="" textlink="">
          <xdr:nvSpPr>
            <xdr:cNvPr id="53662" name="TextBox 2">
              <a:extLst>
                <a:ext uri="{FF2B5EF4-FFF2-40B4-BE49-F238E27FC236}">
                  <a16:creationId xmlns:a16="http://schemas.microsoft.com/office/drawing/2014/main" id="{00000000-0008-0000-3200-00009ED10000}"/>
                </a:ext>
              </a:extLst>
            </xdr:cNvPr>
            <xdr:cNvSpPr txBox="1"/>
          </xdr:nvSpPr>
          <xdr:spPr>
            <a:xfrm>
              <a:off x="73750" y="854645"/>
              <a:ext cx="1028807" cy="2669096"/>
            </a:xfrm>
            <a:prstGeom prst="rect">
              <a:avLst/>
            </a:prstGeom>
            <a:solidFill>
              <a:srgbClr val="B4DAE0"/>
            </a:solidFill>
          </xdr:spPr>
          <xdr:txBody>
            <a:bodyPr wrap="square" rtlCol="0">
              <a:noAutofit/>
            </a:bodyPr>
            <a:lstStyle/>
            <a:p>
              <a:pPr fontAlgn="base"/>
              <a:r>
                <a:rPr lang="hu-HU" sz="1100" b="1">
                  <a:effectLst/>
                  <a:latin typeface="+mn-lt"/>
                  <a:ea typeface="+mn-ea"/>
                  <a:cs typeface="+mn-cs"/>
                </a:rPr>
                <a:t>SFDR</a:t>
              </a:r>
              <a:endParaRPr lang="hu-HU" sz="1100">
                <a:effectLst/>
                <a:latin typeface="+mn-lt"/>
                <a:ea typeface="+mn-ea"/>
                <a:cs typeface="+mn-cs"/>
              </a:endParaRPr>
            </a:p>
            <a:p>
              <a:r>
                <a:rPr lang="hu-HU" sz="1100">
                  <a:effectLst/>
                  <a:latin typeface="+mn-lt"/>
                  <a:ea typeface="+mn-ea"/>
                  <a:cs typeface="+mn-cs"/>
                </a:rPr>
                <a:t>Scope: financial market participants and financial advisors subject to SFDR, including credit institutions if they provide investment advice</a:t>
              </a:r>
            </a:p>
            <a:p>
              <a:r>
                <a:rPr lang="hu-HU" sz="1100">
                  <a:effectLst/>
                  <a:latin typeface="+mn-lt"/>
                  <a:ea typeface="+mn-ea"/>
                  <a:cs typeface="+mn-cs"/>
                </a:rPr>
                <a:t> </a:t>
              </a:r>
            </a:p>
            <a:p>
              <a:pPr fontAlgn="base"/>
              <a:r>
                <a:rPr lang="hu-HU" sz="1100">
                  <a:effectLst/>
                  <a:latin typeface="+mn-lt"/>
                  <a:ea typeface="+mn-ea"/>
                  <a:cs typeface="+mn-cs"/>
                </a:rPr>
                <a:t>Frequency: yearly</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nvGrpSpPr>
          <xdr:cNvPr id="53657" name="Group 25">
            <a:extLst>
              <a:ext uri="{FF2B5EF4-FFF2-40B4-BE49-F238E27FC236}">
                <a16:creationId xmlns:a16="http://schemas.microsoft.com/office/drawing/2014/main" id="{00000000-0008-0000-3200-000099D10000}"/>
              </a:ext>
            </a:extLst>
          </xdr:cNvPr>
          <xdr:cNvGrpSpPr/>
        </xdr:nvGrpSpPr>
        <xdr:grpSpPr>
          <a:xfrm>
            <a:off x="1" y="7480622"/>
            <a:ext cx="6784961" cy="3380232"/>
            <a:chOff x="-126471" y="-2015979"/>
            <a:chExt cx="4546586" cy="3433195"/>
          </a:xfrm>
          <a:solidFill>
            <a:schemeClr val="accent2">
              <a:lumMod val="40000"/>
              <a:lumOff val="60000"/>
            </a:schemeClr>
          </a:solidFill>
        </xdr:grpSpPr>
        <xdr:sp macro="" textlink="">
          <xdr:nvSpPr>
            <xdr:cNvPr id="53658" name="Rectangle: Rounded Corners 28">
              <a:extLst>
                <a:ext uri="{FF2B5EF4-FFF2-40B4-BE49-F238E27FC236}">
                  <a16:creationId xmlns:a16="http://schemas.microsoft.com/office/drawing/2014/main" id="{00000000-0008-0000-3200-00009AD10000}"/>
                </a:ext>
              </a:extLst>
            </xdr:cNvPr>
            <xdr:cNvSpPr/>
          </xdr:nvSpPr>
          <xdr:spPr>
            <a:xfrm>
              <a:off x="-126471" y="-2015979"/>
              <a:ext cx="4546586" cy="3433195"/>
            </a:xfrm>
            <a:prstGeom prst="roundRect">
              <a:avLst/>
            </a:prstGeom>
            <a:solidFill>
              <a:srgbClr val="8FC8D1"/>
            </a:solidFill>
            <a:ln w="12700" cap="flat" cmpd="sng" algn="ctr">
              <a:noFill/>
              <a:prstDash val="solid"/>
              <a:miter lim="800000"/>
            </a:ln>
            <a:effectLst/>
          </xdr:spPr>
          <xdr:txBody>
            <a:bodyPr rtlCol="0" anchor="ctr"/>
            <a:lstStyle/>
            <a:p>
              <a:endParaRPr lang="hu-HU"/>
            </a:p>
          </xdr:txBody>
        </xdr:sp>
        <xdr:sp macro="" textlink="">
          <xdr:nvSpPr>
            <xdr:cNvPr id="53659" name="TextBox 41">
              <a:extLst>
                <a:ext uri="{FF2B5EF4-FFF2-40B4-BE49-F238E27FC236}">
                  <a16:creationId xmlns:a16="http://schemas.microsoft.com/office/drawing/2014/main" id="{00000000-0008-0000-3200-00009BD10000}"/>
                </a:ext>
              </a:extLst>
            </xdr:cNvPr>
            <xdr:cNvSpPr txBox="1"/>
          </xdr:nvSpPr>
          <xdr:spPr>
            <a:xfrm>
              <a:off x="3157809" y="167328"/>
              <a:ext cx="1113800" cy="1177465"/>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SMEs in addition to all previous corporations</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2026 (exemption opportunity until 2028)</a:t>
              </a:r>
            </a:p>
          </xdr:txBody>
        </xdr:sp>
        <xdr:sp macro="" textlink="">
          <xdr:nvSpPr>
            <xdr:cNvPr id="53660" name="TextBox 65">
              <a:extLst>
                <a:ext uri="{FF2B5EF4-FFF2-40B4-BE49-F238E27FC236}">
                  <a16:creationId xmlns:a16="http://schemas.microsoft.com/office/drawing/2014/main" id="{00000000-0008-0000-3200-00009CD10000}"/>
                </a:ext>
              </a:extLst>
            </xdr:cNvPr>
            <xdr:cNvSpPr txBox="1"/>
          </xdr:nvSpPr>
          <xdr:spPr>
            <a:xfrm>
              <a:off x="1166144" y="-1263330"/>
              <a:ext cx="1682750" cy="744555"/>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financial institutions subject to NFRD</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2024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clientData/>
  </xdr:twoCellAnchor>
  <xdr:oneCellAnchor>
    <xdr:from>
      <xdr:col>15</xdr:col>
      <xdr:colOff>0</xdr:colOff>
      <xdr:row>41</xdr:row>
      <xdr:rowOff>152400</xdr:rowOff>
    </xdr:from>
    <xdr:ext cx="1668780" cy="2689860"/>
    <xdr:sp macro="" textlink="">
      <xdr:nvSpPr>
        <xdr:cNvPr id="53668" name="TextBox 31">
          <a:extLst>
            <a:ext uri="{FF2B5EF4-FFF2-40B4-BE49-F238E27FC236}">
              <a16:creationId xmlns:a16="http://schemas.microsoft.com/office/drawing/2014/main" id="{00000000-0008-0000-3200-0000A4D10000}"/>
            </a:ext>
          </a:extLst>
        </xdr:cNvPr>
        <xdr:cNvSpPr txBox="1">
          <a:spLocks noChangeArrowheads="1"/>
        </xdr:cNvSpPr>
      </xdr:nvSpPr>
      <xdr:spPr bwMode="auto">
        <a:xfrm>
          <a:off x="0" y="7917180"/>
          <a:ext cx="1668780" cy="268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fontAlgn="base"/>
          <a:r>
            <a:rPr lang="hu-HU" sz="1100" b="1">
              <a:effectLst/>
              <a:latin typeface="+mn-lt"/>
              <a:ea typeface="+mn-ea"/>
              <a:cs typeface="+mn-cs"/>
            </a:rPr>
            <a:t>ESRS</a:t>
          </a:r>
          <a:endParaRPr lang="hu-HU" sz="1100">
            <a:effectLst/>
            <a:latin typeface="+mn-lt"/>
            <a:ea typeface="+mn-ea"/>
            <a:cs typeface="+mn-cs"/>
          </a:endParaRPr>
        </a:p>
        <a:p>
          <a:pPr fontAlgn="base"/>
          <a:r>
            <a:rPr lang="hu-HU" sz="1100">
              <a:effectLst/>
              <a:latin typeface="+mn-lt"/>
              <a:ea typeface="+mn-ea"/>
              <a:cs typeface="+mn-cs"/>
            </a:rPr>
            <a:t>Financial institutions</a:t>
          </a:r>
        </a:p>
        <a:p>
          <a:pPr fontAlgn="base"/>
          <a:endParaRPr lang="hu-HU" sz="1100">
            <a:effectLst/>
            <a:latin typeface="+mn-lt"/>
            <a:ea typeface="+mn-ea"/>
            <a:cs typeface="+mn-cs"/>
          </a:endParaRPr>
        </a:p>
        <a:p>
          <a:pPr fontAlgn="base"/>
          <a:r>
            <a:rPr lang="hu-HU" sz="1100">
              <a:effectLst/>
              <a:latin typeface="+mn-lt"/>
              <a:ea typeface="+mn-ea"/>
              <a:cs typeface="+mn-cs"/>
            </a:rPr>
            <a:t>Frequency: yearly </a:t>
          </a:r>
        </a:p>
        <a:p>
          <a:pPr fontAlgn="base"/>
          <a:endParaRPr lang="hu-HU" sz="1100">
            <a:effectLst/>
            <a:latin typeface="+mn-lt"/>
            <a:ea typeface="+mn-ea"/>
            <a:cs typeface="+mn-cs"/>
          </a:endParaRPr>
        </a:p>
        <a:p>
          <a:pPr fontAlgn="base"/>
          <a:endParaRPr lang="hu-HU" sz="1100">
            <a:effectLst/>
            <a:latin typeface="+mn-lt"/>
            <a:ea typeface="+mn-ea"/>
            <a:cs typeface="+mn-cs"/>
          </a:endParaRPr>
        </a:p>
        <a:p>
          <a:pPr fontAlgn="base"/>
          <a:endParaRPr lang="hu-HU" sz="1100">
            <a:effectLst/>
            <a:latin typeface="+mn-lt"/>
            <a:ea typeface="+mn-ea"/>
            <a:cs typeface="+mn-cs"/>
          </a:endParaRPr>
        </a:p>
        <a:p>
          <a:pPr fontAlgn="base"/>
          <a:r>
            <a:rPr lang="hu-HU" sz="1100">
              <a:effectLst/>
              <a:latin typeface="+mn-lt"/>
              <a:ea typeface="+mn-ea"/>
              <a:cs typeface="+mn-cs"/>
            </a:rPr>
            <a:t>To report: information as required by ESRS </a:t>
          </a:r>
        </a:p>
        <a:p>
          <a:pPr fontAlgn="base"/>
          <a:r>
            <a:rPr lang="hu-HU" sz="1100">
              <a:effectLst/>
              <a:latin typeface="+mn-lt"/>
              <a:ea typeface="+mn-ea"/>
              <a:cs typeface="+mn-cs"/>
            </a:rPr>
            <a:t> </a:t>
          </a:r>
        </a:p>
        <a:p>
          <a:pPr fontAlgn="base"/>
          <a:endParaRPr lang="hu-HU" sz="1100">
            <a:effectLst/>
            <a:latin typeface="+mn-lt"/>
            <a:ea typeface="+mn-ea"/>
            <a:cs typeface="+mn-cs"/>
          </a:endParaRPr>
        </a:p>
        <a:p>
          <a:pPr fontAlgn="base"/>
          <a:r>
            <a:rPr lang="hu-HU" sz="1100">
              <a:effectLst/>
              <a:latin typeface="+mn-lt"/>
              <a:ea typeface="+mn-ea"/>
              <a:cs typeface="+mn-cs"/>
            </a:rPr>
            <a:t>Non-financial corporattions</a:t>
          </a:r>
        </a:p>
      </xdr:txBody>
    </xdr:sp>
    <xdr:clientData/>
  </xdr:oneCellAnchor>
  <xdr:twoCellAnchor>
    <xdr:from>
      <xdr:col>19</xdr:col>
      <xdr:colOff>114300</xdr:colOff>
      <xdr:row>51</xdr:row>
      <xdr:rowOff>83820</xdr:rowOff>
    </xdr:from>
    <xdr:to>
      <xdr:col>22</xdr:col>
      <xdr:colOff>30480</xdr:colOff>
      <xdr:row>55</xdr:row>
      <xdr:rowOff>38100</xdr:rowOff>
    </xdr:to>
    <xdr:sp macro="" textlink="">
      <xdr:nvSpPr>
        <xdr:cNvPr id="53669" name="TextBox 32">
          <a:extLst>
            <a:ext uri="{FF2B5EF4-FFF2-40B4-BE49-F238E27FC236}">
              <a16:creationId xmlns:a16="http://schemas.microsoft.com/office/drawing/2014/main" id="{00000000-0008-0000-3200-0000A5D10000}"/>
            </a:ext>
          </a:extLst>
        </xdr:cNvPr>
        <xdr:cNvSpPr txBox="1">
          <a:spLocks noChangeArrowheads="1"/>
        </xdr:cNvSpPr>
      </xdr:nvSpPr>
      <xdr:spPr bwMode="auto">
        <a:xfrm>
          <a:off x="2552700" y="9784080"/>
          <a:ext cx="1744980" cy="74676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000"/>
            </a:lnSpc>
            <a:defRPr sz="1000"/>
          </a:pPr>
          <a:r>
            <a:rPr lang="hu-HU" sz="1000" b="0" i="0" u="none" strike="noStrike" baseline="0">
              <a:solidFill>
                <a:srgbClr val="002060"/>
              </a:solidFill>
              <a:latin typeface="+mn-lt"/>
              <a:cs typeface="Calibri"/>
            </a:rPr>
            <a:t>Scope: non-financial institutions subject to NFRD</a:t>
          </a:r>
        </a:p>
        <a:p>
          <a:pPr algn="l" rtl="0">
            <a:lnSpc>
              <a:spcPts val="1000"/>
            </a:lnSpc>
            <a:defRPr sz="1000"/>
          </a:pPr>
          <a:r>
            <a:rPr lang="hu-HU" sz="1000" b="0" i="0" u="none" strike="noStrike" baseline="0">
              <a:solidFill>
                <a:srgbClr val="002060"/>
              </a:solidFill>
              <a:latin typeface="+mn-lt"/>
              <a:cs typeface="Calibri"/>
            </a:rPr>
            <a:t>First reference date: financial year 2024</a:t>
          </a:r>
        </a:p>
      </xdr:txBody>
    </xdr:sp>
    <xdr:clientData/>
  </xdr:twoCellAnchor>
  <xdr:twoCellAnchor>
    <xdr:from>
      <xdr:col>17</xdr:col>
      <xdr:colOff>525780</xdr:colOff>
      <xdr:row>40</xdr:row>
      <xdr:rowOff>76200</xdr:rowOff>
    </xdr:from>
    <xdr:to>
      <xdr:col>22</xdr:col>
      <xdr:colOff>106680</xdr:colOff>
      <xdr:row>42</xdr:row>
      <xdr:rowOff>121920</xdr:rowOff>
    </xdr:to>
    <xdr:sp macro="" textlink="">
      <xdr:nvSpPr>
        <xdr:cNvPr id="53670" name="TextBox 40">
          <a:extLst>
            <a:ext uri="{FF2B5EF4-FFF2-40B4-BE49-F238E27FC236}">
              <a16:creationId xmlns:a16="http://schemas.microsoft.com/office/drawing/2014/main" id="{00000000-0008-0000-3200-0000A6D10000}"/>
            </a:ext>
          </a:extLst>
        </xdr:cNvPr>
        <xdr:cNvSpPr txBox="1">
          <a:spLocks noChangeArrowheads="1"/>
        </xdr:cNvSpPr>
      </xdr:nvSpPr>
      <xdr:spPr bwMode="auto">
        <a:xfrm>
          <a:off x="1744980" y="7658100"/>
          <a:ext cx="2628900" cy="4114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Scope: financial institutions subject to the CSRD</a:t>
          </a:r>
        </a:p>
        <a:p>
          <a:pPr algn="l" rtl="0">
            <a:defRPr sz="1000"/>
          </a:pPr>
          <a:r>
            <a:rPr lang="hu-HU" sz="900" b="0" i="0" u="none" strike="noStrike" baseline="0">
              <a:solidFill>
                <a:srgbClr val="002060"/>
              </a:solidFill>
              <a:latin typeface="+mn-lt"/>
              <a:cs typeface="Calibri"/>
            </a:rPr>
            <a:t>First reference date: financial year 2025</a:t>
          </a:r>
        </a:p>
      </xdr:txBody>
    </xdr:sp>
    <xdr:clientData/>
  </xdr:twoCellAnchor>
  <xdr:oneCellAnchor>
    <xdr:from>
      <xdr:col>22</xdr:col>
      <xdr:colOff>182880</xdr:colOff>
      <xdr:row>40</xdr:row>
      <xdr:rowOff>68580</xdr:rowOff>
    </xdr:from>
    <xdr:ext cx="1470660" cy="1219308"/>
    <xdr:sp macro="" textlink="">
      <xdr:nvSpPr>
        <xdr:cNvPr id="53671" name="TextBox 41">
          <a:extLst>
            <a:ext uri="{FF2B5EF4-FFF2-40B4-BE49-F238E27FC236}">
              <a16:creationId xmlns:a16="http://schemas.microsoft.com/office/drawing/2014/main" id="{00000000-0008-0000-3200-0000A7D10000}"/>
            </a:ext>
          </a:extLst>
        </xdr:cNvPr>
        <xdr:cNvSpPr txBox="1">
          <a:spLocks noChangeArrowheads="1"/>
        </xdr:cNvSpPr>
      </xdr:nvSpPr>
      <xdr:spPr bwMode="auto">
        <a:xfrm>
          <a:off x="13594080" y="7650480"/>
          <a:ext cx="1470660" cy="1219308"/>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spAutoFit/>
        </a:bodyPr>
        <a:lstStyle/>
        <a:p>
          <a:pPr algn="l" rtl="0">
            <a:defRPr sz="1000"/>
          </a:pPr>
          <a:r>
            <a:rPr lang="hu-HU" sz="900" b="0" i="0" u="none" strike="noStrike" baseline="0">
              <a:solidFill>
                <a:srgbClr val="002060"/>
              </a:solidFill>
              <a:latin typeface="+mn-lt"/>
              <a:cs typeface="Calibri"/>
            </a:rPr>
            <a:t>Scope: Small and non-complex entities in addition to all previous entities</a:t>
          </a:r>
        </a:p>
        <a:p>
          <a:pPr algn="l" rtl="0">
            <a:defRPr sz="1000"/>
          </a:pPr>
          <a:r>
            <a:rPr lang="hu-HU" sz="900" b="0" i="0" u="none" strike="noStrike" baseline="0">
              <a:solidFill>
                <a:srgbClr val="002060"/>
              </a:solidFill>
              <a:latin typeface="+mn-lt"/>
              <a:cs typeface="Calibri"/>
            </a:rPr>
            <a:t>First reference date: financial year 2026 (exemption oppurtunity until 2028)</a:t>
          </a:r>
        </a:p>
      </xdr:txBody>
    </xdr:sp>
    <xdr:clientData/>
  </xdr:oneCellAnchor>
  <xdr:twoCellAnchor>
    <xdr:from>
      <xdr:col>18</xdr:col>
      <xdr:colOff>121920</xdr:colOff>
      <xdr:row>14</xdr:row>
      <xdr:rowOff>114300</xdr:rowOff>
    </xdr:from>
    <xdr:to>
      <xdr:col>24</xdr:col>
      <xdr:colOff>58420</xdr:colOff>
      <xdr:row>16</xdr:row>
      <xdr:rowOff>124460</xdr:rowOff>
    </xdr:to>
    <xdr:grpSp>
      <xdr:nvGrpSpPr>
        <xdr:cNvPr id="53672" name="Group 494">
          <a:extLst>
            <a:ext uri="{FF2B5EF4-FFF2-40B4-BE49-F238E27FC236}">
              <a16:creationId xmlns:a16="http://schemas.microsoft.com/office/drawing/2014/main" id="{00000000-0008-0000-3200-0000A8D10000}"/>
            </a:ext>
          </a:extLst>
        </xdr:cNvPr>
        <xdr:cNvGrpSpPr/>
      </xdr:nvGrpSpPr>
      <xdr:grpSpPr>
        <a:xfrm>
          <a:off x="11032375" y="2789959"/>
          <a:ext cx="3573318" cy="399819"/>
          <a:chOff x="0" y="0"/>
          <a:chExt cx="3594574" cy="391785"/>
        </a:xfrm>
      </xdr:grpSpPr>
      <xdr:sp macro="" textlink="">
        <xdr:nvSpPr>
          <xdr:cNvPr id="53673" name="TextBox 5">
            <a:extLst>
              <a:ext uri="{FF2B5EF4-FFF2-40B4-BE49-F238E27FC236}">
                <a16:creationId xmlns:a16="http://schemas.microsoft.com/office/drawing/2014/main" id="{00000000-0008-0000-3200-0000A9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4" name="TextBox 6">
            <a:extLst>
              <a:ext uri="{FF2B5EF4-FFF2-40B4-BE49-F238E27FC236}">
                <a16:creationId xmlns:a16="http://schemas.microsoft.com/office/drawing/2014/main" id="{00000000-0008-0000-3200-0000AA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5" name="TextBox 7">
            <a:extLst>
              <a:ext uri="{FF2B5EF4-FFF2-40B4-BE49-F238E27FC236}">
                <a16:creationId xmlns:a16="http://schemas.microsoft.com/office/drawing/2014/main" id="{00000000-0008-0000-3200-0000AB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6" name="TextBox 8">
            <a:extLst>
              <a:ext uri="{FF2B5EF4-FFF2-40B4-BE49-F238E27FC236}">
                <a16:creationId xmlns:a16="http://schemas.microsoft.com/office/drawing/2014/main" id="{00000000-0008-0000-3200-0000AC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7" name="TextBox 9">
            <a:extLst>
              <a:ext uri="{FF2B5EF4-FFF2-40B4-BE49-F238E27FC236}">
                <a16:creationId xmlns:a16="http://schemas.microsoft.com/office/drawing/2014/main" id="{00000000-0008-0000-3200-0000AD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8" name="TextBox 10">
            <a:extLst>
              <a:ext uri="{FF2B5EF4-FFF2-40B4-BE49-F238E27FC236}">
                <a16:creationId xmlns:a16="http://schemas.microsoft.com/office/drawing/2014/main" id="{00000000-0008-0000-3200-0000AE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679" name="Straight Arrow Connector 4">
            <a:extLst>
              <a:ext uri="{FF2B5EF4-FFF2-40B4-BE49-F238E27FC236}">
                <a16:creationId xmlns:a16="http://schemas.microsoft.com/office/drawing/2014/main" id="{00000000-0008-0000-3200-0000AF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680" name="Straight Arrow Connector 11">
            <a:extLst>
              <a:ext uri="{FF2B5EF4-FFF2-40B4-BE49-F238E27FC236}">
                <a16:creationId xmlns:a16="http://schemas.microsoft.com/office/drawing/2014/main" id="{00000000-0008-0000-3200-0000B0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17</xdr:col>
      <xdr:colOff>213360</xdr:colOff>
      <xdr:row>43</xdr:row>
      <xdr:rowOff>30480</xdr:rowOff>
    </xdr:from>
    <xdr:to>
      <xdr:col>17</xdr:col>
      <xdr:colOff>390525</xdr:colOff>
      <xdr:row>43</xdr:row>
      <xdr:rowOff>152400</xdr:rowOff>
    </xdr:to>
    <xdr:sp macro="" textlink="">
      <xdr:nvSpPr>
        <xdr:cNvPr id="53681" name="Nyíl: jobbra mutató 53680">
          <a:extLst>
            <a:ext uri="{FF2B5EF4-FFF2-40B4-BE49-F238E27FC236}">
              <a16:creationId xmlns:a16="http://schemas.microsoft.com/office/drawing/2014/main" id="{00000000-0008-0000-3200-0000B1D10000}"/>
            </a:ext>
          </a:extLst>
        </xdr:cNvPr>
        <xdr:cNvSpPr/>
      </xdr:nvSpPr>
      <xdr:spPr>
        <a:xfrm>
          <a:off x="1432560" y="8161020"/>
          <a:ext cx="177165" cy="121920"/>
        </a:xfrm>
        <a:prstGeom prst="right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17</xdr:col>
      <xdr:colOff>175260</xdr:colOff>
      <xdr:row>52</xdr:row>
      <xdr:rowOff>22860</xdr:rowOff>
    </xdr:from>
    <xdr:to>
      <xdr:col>17</xdr:col>
      <xdr:colOff>352425</xdr:colOff>
      <xdr:row>52</xdr:row>
      <xdr:rowOff>144780</xdr:rowOff>
    </xdr:to>
    <xdr:sp macro="" textlink="">
      <xdr:nvSpPr>
        <xdr:cNvPr id="53682" name="Nyíl: jobbra mutató 53681">
          <a:extLst>
            <a:ext uri="{FF2B5EF4-FFF2-40B4-BE49-F238E27FC236}">
              <a16:creationId xmlns:a16="http://schemas.microsoft.com/office/drawing/2014/main" id="{00000000-0008-0000-3200-0000B2D10000}"/>
            </a:ext>
          </a:extLst>
        </xdr:cNvPr>
        <xdr:cNvSpPr/>
      </xdr:nvSpPr>
      <xdr:spPr>
        <a:xfrm>
          <a:off x="1394460" y="9921240"/>
          <a:ext cx="177165" cy="121920"/>
        </a:xfrm>
        <a:prstGeom prst="right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21</xdr:col>
      <xdr:colOff>457200</xdr:colOff>
      <xdr:row>13</xdr:row>
      <xdr:rowOff>121920</xdr:rowOff>
    </xdr:from>
    <xdr:to>
      <xdr:col>21</xdr:col>
      <xdr:colOff>457200</xdr:colOff>
      <xdr:row>15</xdr:row>
      <xdr:rowOff>0</xdr:rowOff>
    </xdr:to>
    <xdr:cxnSp macro="">
      <xdr:nvCxnSpPr>
        <xdr:cNvPr id="53683" name="Straight Connector 35">
          <a:extLst>
            <a:ext uri="{FF2B5EF4-FFF2-40B4-BE49-F238E27FC236}">
              <a16:creationId xmlns:a16="http://schemas.microsoft.com/office/drawing/2014/main" id="{00000000-0008-0000-3200-0000B3D10000}"/>
            </a:ext>
          </a:extLst>
        </xdr:cNvPr>
        <xdr:cNvCxnSpPr/>
      </xdr:nvCxnSpPr>
      <xdr:spPr>
        <a:xfrm>
          <a:off x="4114800" y="250698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480060</xdr:colOff>
      <xdr:row>13</xdr:row>
      <xdr:rowOff>114300</xdr:rowOff>
    </xdr:from>
    <xdr:to>
      <xdr:col>19</xdr:col>
      <xdr:colOff>480060</xdr:colOff>
      <xdr:row>14</xdr:row>
      <xdr:rowOff>175260</xdr:rowOff>
    </xdr:to>
    <xdr:cxnSp macro="">
      <xdr:nvCxnSpPr>
        <xdr:cNvPr id="53684" name="Straight Connector 35">
          <a:extLst>
            <a:ext uri="{FF2B5EF4-FFF2-40B4-BE49-F238E27FC236}">
              <a16:creationId xmlns:a16="http://schemas.microsoft.com/office/drawing/2014/main" id="{00000000-0008-0000-3200-0000B4D10000}"/>
            </a:ext>
          </a:extLst>
        </xdr:cNvPr>
        <xdr:cNvCxnSpPr/>
      </xdr:nvCxnSpPr>
      <xdr:spPr>
        <a:xfrm>
          <a:off x="2918460" y="249936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480060</xdr:colOff>
      <xdr:row>15</xdr:row>
      <xdr:rowOff>167640</xdr:rowOff>
    </xdr:from>
    <xdr:to>
      <xdr:col>20</xdr:col>
      <xdr:colOff>480060</xdr:colOff>
      <xdr:row>17</xdr:row>
      <xdr:rowOff>0</xdr:rowOff>
    </xdr:to>
    <xdr:cxnSp macro="">
      <xdr:nvCxnSpPr>
        <xdr:cNvPr id="53685" name="Straight Connector 36">
          <a:extLst>
            <a:ext uri="{FF2B5EF4-FFF2-40B4-BE49-F238E27FC236}">
              <a16:creationId xmlns:a16="http://schemas.microsoft.com/office/drawing/2014/main" id="{00000000-0008-0000-3200-0000B5D10000}"/>
            </a:ext>
          </a:extLst>
        </xdr:cNvPr>
        <xdr:cNvCxnSpPr/>
      </xdr:nvCxnSpPr>
      <xdr:spPr>
        <a:xfrm>
          <a:off x="3528060" y="291846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449580</xdr:colOff>
      <xdr:row>15</xdr:row>
      <xdr:rowOff>160020</xdr:rowOff>
    </xdr:from>
    <xdr:to>
      <xdr:col>21</xdr:col>
      <xdr:colOff>449580</xdr:colOff>
      <xdr:row>16</xdr:row>
      <xdr:rowOff>190500</xdr:rowOff>
    </xdr:to>
    <xdr:cxnSp macro="">
      <xdr:nvCxnSpPr>
        <xdr:cNvPr id="53686" name="Straight Connector 36">
          <a:extLst>
            <a:ext uri="{FF2B5EF4-FFF2-40B4-BE49-F238E27FC236}">
              <a16:creationId xmlns:a16="http://schemas.microsoft.com/office/drawing/2014/main" id="{00000000-0008-0000-3200-0000B6D10000}"/>
            </a:ext>
          </a:extLst>
        </xdr:cNvPr>
        <xdr:cNvCxnSpPr/>
      </xdr:nvCxnSpPr>
      <xdr:spPr>
        <a:xfrm>
          <a:off x="4107180" y="291084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472440</xdr:colOff>
      <xdr:row>30</xdr:row>
      <xdr:rowOff>152401</xdr:rowOff>
    </xdr:from>
    <xdr:to>
      <xdr:col>23</xdr:col>
      <xdr:colOff>408940</xdr:colOff>
      <xdr:row>32</xdr:row>
      <xdr:rowOff>162561</xdr:rowOff>
    </xdr:to>
    <xdr:grpSp>
      <xdr:nvGrpSpPr>
        <xdr:cNvPr id="53687" name="Group 494">
          <a:extLst>
            <a:ext uri="{FF2B5EF4-FFF2-40B4-BE49-F238E27FC236}">
              <a16:creationId xmlns:a16="http://schemas.microsoft.com/office/drawing/2014/main" id="{00000000-0008-0000-3200-0000B7D10000}"/>
            </a:ext>
          </a:extLst>
        </xdr:cNvPr>
        <xdr:cNvGrpSpPr/>
      </xdr:nvGrpSpPr>
      <xdr:grpSpPr>
        <a:xfrm>
          <a:off x="10776758" y="6005946"/>
          <a:ext cx="3573318" cy="399820"/>
          <a:chOff x="0" y="0"/>
          <a:chExt cx="3594574" cy="391785"/>
        </a:xfrm>
      </xdr:grpSpPr>
      <xdr:sp macro="" textlink="">
        <xdr:nvSpPr>
          <xdr:cNvPr id="53688" name="TextBox 5">
            <a:extLst>
              <a:ext uri="{FF2B5EF4-FFF2-40B4-BE49-F238E27FC236}">
                <a16:creationId xmlns:a16="http://schemas.microsoft.com/office/drawing/2014/main" id="{00000000-0008-0000-3200-0000B8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89" name="TextBox 6">
            <a:extLst>
              <a:ext uri="{FF2B5EF4-FFF2-40B4-BE49-F238E27FC236}">
                <a16:creationId xmlns:a16="http://schemas.microsoft.com/office/drawing/2014/main" id="{00000000-0008-0000-3200-0000B9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0" name="TextBox 7">
            <a:extLst>
              <a:ext uri="{FF2B5EF4-FFF2-40B4-BE49-F238E27FC236}">
                <a16:creationId xmlns:a16="http://schemas.microsoft.com/office/drawing/2014/main" id="{00000000-0008-0000-3200-0000BA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1" name="TextBox 8">
            <a:extLst>
              <a:ext uri="{FF2B5EF4-FFF2-40B4-BE49-F238E27FC236}">
                <a16:creationId xmlns:a16="http://schemas.microsoft.com/office/drawing/2014/main" id="{00000000-0008-0000-3200-0000BB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2" name="TextBox 9">
            <a:extLst>
              <a:ext uri="{FF2B5EF4-FFF2-40B4-BE49-F238E27FC236}">
                <a16:creationId xmlns:a16="http://schemas.microsoft.com/office/drawing/2014/main" id="{00000000-0008-0000-3200-0000BC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3" name="TextBox 10">
            <a:extLst>
              <a:ext uri="{FF2B5EF4-FFF2-40B4-BE49-F238E27FC236}">
                <a16:creationId xmlns:a16="http://schemas.microsoft.com/office/drawing/2014/main" id="{00000000-0008-0000-3200-0000BD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694" name="Straight Arrow Connector 4">
            <a:extLst>
              <a:ext uri="{FF2B5EF4-FFF2-40B4-BE49-F238E27FC236}">
                <a16:creationId xmlns:a16="http://schemas.microsoft.com/office/drawing/2014/main" id="{00000000-0008-0000-3200-0000BE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695" name="Straight Arrow Connector 11">
            <a:extLst>
              <a:ext uri="{FF2B5EF4-FFF2-40B4-BE49-F238E27FC236}">
                <a16:creationId xmlns:a16="http://schemas.microsoft.com/office/drawing/2014/main" id="{00000000-0008-0000-3200-0000BF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18</xdr:col>
      <xdr:colOff>53340</xdr:colOff>
      <xdr:row>48</xdr:row>
      <xdr:rowOff>30481</xdr:rowOff>
    </xdr:from>
    <xdr:to>
      <xdr:col>23</xdr:col>
      <xdr:colOff>599440</xdr:colOff>
      <xdr:row>50</xdr:row>
      <xdr:rowOff>25401</xdr:rowOff>
    </xdr:to>
    <xdr:grpSp>
      <xdr:nvGrpSpPr>
        <xdr:cNvPr id="53696" name="Group 494">
          <a:extLst>
            <a:ext uri="{FF2B5EF4-FFF2-40B4-BE49-F238E27FC236}">
              <a16:creationId xmlns:a16="http://schemas.microsoft.com/office/drawing/2014/main" id="{00000000-0008-0000-3200-0000C0D10000}"/>
            </a:ext>
          </a:extLst>
        </xdr:cNvPr>
        <xdr:cNvGrpSpPr/>
      </xdr:nvGrpSpPr>
      <xdr:grpSpPr>
        <a:xfrm>
          <a:off x="10963795" y="9364981"/>
          <a:ext cx="3576781" cy="393238"/>
          <a:chOff x="0" y="0"/>
          <a:chExt cx="3594574" cy="391785"/>
        </a:xfrm>
      </xdr:grpSpPr>
      <xdr:sp macro="" textlink="">
        <xdr:nvSpPr>
          <xdr:cNvPr id="53697" name="TextBox 5">
            <a:extLst>
              <a:ext uri="{FF2B5EF4-FFF2-40B4-BE49-F238E27FC236}">
                <a16:creationId xmlns:a16="http://schemas.microsoft.com/office/drawing/2014/main" id="{00000000-0008-0000-3200-0000C1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8" name="TextBox 6">
            <a:extLst>
              <a:ext uri="{FF2B5EF4-FFF2-40B4-BE49-F238E27FC236}">
                <a16:creationId xmlns:a16="http://schemas.microsoft.com/office/drawing/2014/main" id="{00000000-0008-0000-3200-0000C2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9" name="TextBox 7">
            <a:extLst>
              <a:ext uri="{FF2B5EF4-FFF2-40B4-BE49-F238E27FC236}">
                <a16:creationId xmlns:a16="http://schemas.microsoft.com/office/drawing/2014/main" id="{00000000-0008-0000-3200-0000C3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700" name="TextBox 8">
            <a:extLst>
              <a:ext uri="{FF2B5EF4-FFF2-40B4-BE49-F238E27FC236}">
                <a16:creationId xmlns:a16="http://schemas.microsoft.com/office/drawing/2014/main" id="{00000000-0008-0000-3200-0000C4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701" name="TextBox 9">
            <a:extLst>
              <a:ext uri="{FF2B5EF4-FFF2-40B4-BE49-F238E27FC236}">
                <a16:creationId xmlns:a16="http://schemas.microsoft.com/office/drawing/2014/main" id="{00000000-0008-0000-3200-0000C5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702" name="TextBox 10">
            <a:extLst>
              <a:ext uri="{FF2B5EF4-FFF2-40B4-BE49-F238E27FC236}">
                <a16:creationId xmlns:a16="http://schemas.microsoft.com/office/drawing/2014/main" id="{00000000-0008-0000-3200-0000C6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703" name="Straight Arrow Connector 4">
            <a:extLst>
              <a:ext uri="{FF2B5EF4-FFF2-40B4-BE49-F238E27FC236}">
                <a16:creationId xmlns:a16="http://schemas.microsoft.com/office/drawing/2014/main" id="{00000000-0008-0000-3200-0000C7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704" name="Straight Arrow Connector 11">
            <a:extLst>
              <a:ext uri="{FF2B5EF4-FFF2-40B4-BE49-F238E27FC236}">
                <a16:creationId xmlns:a16="http://schemas.microsoft.com/office/drawing/2014/main" id="{00000000-0008-0000-3200-0000C8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23</xdr:col>
      <xdr:colOff>180975</xdr:colOff>
      <xdr:row>46</xdr:row>
      <xdr:rowOff>167640</xdr:rowOff>
    </xdr:from>
    <xdr:to>
      <xdr:col>23</xdr:col>
      <xdr:colOff>180975</xdr:colOff>
      <xdr:row>48</xdr:row>
      <xdr:rowOff>91440</xdr:rowOff>
    </xdr:to>
    <xdr:cxnSp macro="">
      <xdr:nvCxnSpPr>
        <xdr:cNvPr id="53705" name="Straight Connector 33">
          <a:extLst>
            <a:ext uri="{FF2B5EF4-FFF2-40B4-BE49-F238E27FC236}">
              <a16:creationId xmlns:a16="http://schemas.microsoft.com/office/drawing/2014/main" id="{00000000-0008-0000-3200-0000C9D10000}"/>
            </a:ext>
          </a:extLst>
        </xdr:cNvPr>
        <xdr:cNvCxnSpPr>
          <a:cxnSpLocks/>
        </xdr:cNvCxnSpPr>
      </xdr:nvCxnSpPr>
      <xdr:spPr>
        <a:xfrm>
          <a:off x="14201775" y="8877300"/>
          <a:ext cx="0" cy="320040"/>
        </a:xfrm>
        <a:prstGeom prst="line">
          <a:avLst/>
        </a:prstGeom>
        <a:noFill/>
        <a:ln w="19050" cap="flat" cmpd="sng" algn="ctr">
          <a:solidFill>
            <a:srgbClr val="002060"/>
          </a:solidFill>
          <a:prstDash val="solid"/>
          <a:miter lim="800000"/>
        </a:ln>
        <a:effectLst/>
      </xdr:spPr>
    </xdr:cxnSp>
    <xdr:clientData/>
  </xdr:twoCellAnchor>
  <xdr:twoCellAnchor>
    <xdr:from>
      <xdr:col>21</xdr:col>
      <xdr:colOff>371475</xdr:colOff>
      <xdr:row>42</xdr:row>
      <xdr:rowOff>121920</xdr:rowOff>
    </xdr:from>
    <xdr:to>
      <xdr:col>21</xdr:col>
      <xdr:colOff>371475</xdr:colOff>
      <xdr:row>48</xdr:row>
      <xdr:rowOff>99060</xdr:rowOff>
    </xdr:to>
    <xdr:cxnSp macro="">
      <xdr:nvCxnSpPr>
        <xdr:cNvPr id="53706" name="Straight Connector 33">
          <a:extLst>
            <a:ext uri="{FF2B5EF4-FFF2-40B4-BE49-F238E27FC236}">
              <a16:creationId xmlns:a16="http://schemas.microsoft.com/office/drawing/2014/main" id="{00000000-0008-0000-3200-0000CAD10000}"/>
            </a:ext>
          </a:extLst>
        </xdr:cNvPr>
        <xdr:cNvCxnSpPr>
          <a:cxnSpLocks/>
        </xdr:cNvCxnSpPr>
      </xdr:nvCxnSpPr>
      <xdr:spPr>
        <a:xfrm>
          <a:off x="4029075" y="8069580"/>
          <a:ext cx="0" cy="1135380"/>
        </a:xfrm>
        <a:prstGeom prst="line">
          <a:avLst/>
        </a:prstGeom>
        <a:noFill/>
        <a:ln w="19050" cap="flat" cmpd="sng" algn="ctr">
          <a:solidFill>
            <a:srgbClr val="002060"/>
          </a:solidFill>
          <a:prstDash val="solid"/>
          <a:miter lim="800000"/>
        </a:ln>
        <a:effectLst/>
      </xdr:spPr>
    </xdr:cxnSp>
    <xdr:clientData/>
  </xdr:twoCellAnchor>
  <xdr:twoCellAnchor>
    <xdr:from>
      <xdr:col>20</xdr:col>
      <xdr:colOff>424815</xdr:colOff>
      <xdr:row>47</xdr:row>
      <xdr:rowOff>22860</xdr:rowOff>
    </xdr:from>
    <xdr:to>
      <xdr:col>20</xdr:col>
      <xdr:colOff>424815</xdr:colOff>
      <xdr:row>48</xdr:row>
      <xdr:rowOff>99060</xdr:rowOff>
    </xdr:to>
    <xdr:cxnSp macro="">
      <xdr:nvCxnSpPr>
        <xdr:cNvPr id="53707" name="Straight Connector 33">
          <a:extLst>
            <a:ext uri="{FF2B5EF4-FFF2-40B4-BE49-F238E27FC236}">
              <a16:creationId xmlns:a16="http://schemas.microsoft.com/office/drawing/2014/main" id="{00000000-0008-0000-3200-0000CBD10000}"/>
            </a:ext>
          </a:extLst>
        </xdr:cNvPr>
        <xdr:cNvCxnSpPr>
          <a:cxnSpLocks/>
        </xdr:cNvCxnSpPr>
      </xdr:nvCxnSpPr>
      <xdr:spPr>
        <a:xfrm>
          <a:off x="3472815" y="8930640"/>
          <a:ext cx="0" cy="274320"/>
        </a:xfrm>
        <a:prstGeom prst="line">
          <a:avLst/>
        </a:prstGeom>
        <a:noFill/>
        <a:ln w="19050" cap="flat" cmpd="sng" algn="ctr">
          <a:solidFill>
            <a:srgbClr val="002060"/>
          </a:solidFill>
          <a:prstDash val="solid"/>
          <a:miter lim="800000"/>
        </a:ln>
        <a:effectLst/>
      </xdr:spPr>
    </xdr:cxnSp>
    <xdr:clientData/>
  </xdr:twoCellAnchor>
  <xdr:twoCellAnchor>
    <xdr:from>
      <xdr:col>21</xdr:col>
      <xdr:colOff>379095</xdr:colOff>
      <xdr:row>49</xdr:row>
      <xdr:rowOff>68580</xdr:rowOff>
    </xdr:from>
    <xdr:to>
      <xdr:col>21</xdr:col>
      <xdr:colOff>379095</xdr:colOff>
      <xdr:row>51</xdr:row>
      <xdr:rowOff>91440</xdr:rowOff>
    </xdr:to>
    <xdr:cxnSp macro="">
      <xdr:nvCxnSpPr>
        <xdr:cNvPr id="53708" name="Straight Connector 33">
          <a:extLst>
            <a:ext uri="{FF2B5EF4-FFF2-40B4-BE49-F238E27FC236}">
              <a16:creationId xmlns:a16="http://schemas.microsoft.com/office/drawing/2014/main" id="{00000000-0008-0000-3200-0000CCD10000}"/>
            </a:ext>
          </a:extLst>
        </xdr:cNvPr>
        <xdr:cNvCxnSpPr>
          <a:cxnSpLocks/>
        </xdr:cNvCxnSpPr>
      </xdr:nvCxnSpPr>
      <xdr:spPr>
        <a:xfrm>
          <a:off x="4036695" y="9372600"/>
          <a:ext cx="0" cy="419100"/>
        </a:xfrm>
        <a:prstGeom prst="line">
          <a:avLst/>
        </a:prstGeom>
        <a:noFill/>
        <a:ln w="19050" cap="flat" cmpd="sng" algn="ctr">
          <a:solidFill>
            <a:srgbClr val="002060"/>
          </a:solidFill>
          <a:prstDash val="solid"/>
          <a:miter lim="800000"/>
        </a:ln>
        <a:effectLst/>
      </xdr:spPr>
    </xdr:cxnSp>
    <xdr:clientData/>
  </xdr:twoCellAnchor>
  <xdr:twoCellAnchor>
    <xdr:from>
      <xdr:col>23</xdr:col>
      <xdr:colOff>165735</xdr:colOff>
      <xdr:row>49</xdr:row>
      <xdr:rowOff>53340</xdr:rowOff>
    </xdr:from>
    <xdr:to>
      <xdr:col>23</xdr:col>
      <xdr:colOff>165735</xdr:colOff>
      <xdr:row>50</xdr:row>
      <xdr:rowOff>106680</xdr:rowOff>
    </xdr:to>
    <xdr:cxnSp macro="">
      <xdr:nvCxnSpPr>
        <xdr:cNvPr id="53709" name="Straight Connector 33">
          <a:extLst>
            <a:ext uri="{FF2B5EF4-FFF2-40B4-BE49-F238E27FC236}">
              <a16:creationId xmlns:a16="http://schemas.microsoft.com/office/drawing/2014/main" id="{00000000-0008-0000-3200-0000CDD10000}"/>
            </a:ext>
          </a:extLst>
        </xdr:cNvPr>
        <xdr:cNvCxnSpPr>
          <a:cxnSpLocks/>
        </xdr:cNvCxnSpPr>
      </xdr:nvCxnSpPr>
      <xdr:spPr>
        <a:xfrm>
          <a:off x="5042535" y="9357360"/>
          <a:ext cx="0" cy="251460"/>
        </a:xfrm>
        <a:prstGeom prst="line">
          <a:avLst/>
        </a:prstGeom>
        <a:noFill/>
        <a:ln w="19050" cap="flat" cmpd="sng" algn="ctr">
          <a:solidFill>
            <a:srgbClr val="002060"/>
          </a:solidFill>
          <a:prstDash val="solid"/>
          <a:miter lim="800000"/>
        </a:ln>
        <a:effectLst/>
      </xdr:spPr>
    </xdr:cxnSp>
    <xdr:clientData/>
  </xdr:twoCellAnchor>
  <xdr:twoCellAnchor>
    <xdr:from>
      <xdr:col>18</xdr:col>
      <xdr:colOff>272415</xdr:colOff>
      <xdr:row>26</xdr:row>
      <xdr:rowOff>15240</xdr:rowOff>
    </xdr:from>
    <xdr:to>
      <xdr:col>18</xdr:col>
      <xdr:colOff>272415</xdr:colOff>
      <xdr:row>31</xdr:row>
      <xdr:rowOff>22860</xdr:rowOff>
    </xdr:to>
    <xdr:cxnSp macro="">
      <xdr:nvCxnSpPr>
        <xdr:cNvPr id="53710" name="Straight Connector 33">
          <a:extLst>
            <a:ext uri="{FF2B5EF4-FFF2-40B4-BE49-F238E27FC236}">
              <a16:creationId xmlns:a16="http://schemas.microsoft.com/office/drawing/2014/main" id="{00000000-0008-0000-3200-0000CED10000}"/>
            </a:ext>
          </a:extLst>
        </xdr:cNvPr>
        <xdr:cNvCxnSpPr>
          <a:cxnSpLocks/>
        </xdr:cNvCxnSpPr>
      </xdr:nvCxnSpPr>
      <xdr:spPr>
        <a:xfrm>
          <a:off x="2101215" y="4945380"/>
          <a:ext cx="0" cy="998220"/>
        </a:xfrm>
        <a:prstGeom prst="line">
          <a:avLst/>
        </a:prstGeom>
        <a:noFill/>
        <a:ln w="19050" cap="flat" cmpd="sng" algn="ctr">
          <a:solidFill>
            <a:srgbClr val="002060"/>
          </a:solidFill>
          <a:prstDash val="solid"/>
          <a:miter lim="800000"/>
        </a:ln>
        <a:effectLst/>
      </xdr:spPr>
    </xdr:cxnSp>
    <xdr:clientData/>
  </xdr:twoCellAnchor>
  <xdr:twoCellAnchor>
    <xdr:from>
      <xdr:col>19</xdr:col>
      <xdr:colOff>219075</xdr:colOff>
      <xdr:row>32</xdr:row>
      <xdr:rowOff>0</xdr:rowOff>
    </xdr:from>
    <xdr:to>
      <xdr:col>19</xdr:col>
      <xdr:colOff>219075</xdr:colOff>
      <xdr:row>35</xdr:row>
      <xdr:rowOff>167640</xdr:rowOff>
    </xdr:to>
    <xdr:cxnSp macro="">
      <xdr:nvCxnSpPr>
        <xdr:cNvPr id="53711" name="Straight Connector 33">
          <a:extLst>
            <a:ext uri="{FF2B5EF4-FFF2-40B4-BE49-F238E27FC236}">
              <a16:creationId xmlns:a16="http://schemas.microsoft.com/office/drawing/2014/main" id="{00000000-0008-0000-3200-0000CFD10000}"/>
            </a:ext>
          </a:extLst>
        </xdr:cNvPr>
        <xdr:cNvCxnSpPr>
          <a:cxnSpLocks/>
        </xdr:cNvCxnSpPr>
      </xdr:nvCxnSpPr>
      <xdr:spPr>
        <a:xfrm>
          <a:off x="2657475" y="6103620"/>
          <a:ext cx="0" cy="731520"/>
        </a:xfrm>
        <a:prstGeom prst="line">
          <a:avLst/>
        </a:prstGeom>
        <a:noFill/>
        <a:ln w="19050" cap="flat" cmpd="sng" algn="ctr">
          <a:solidFill>
            <a:srgbClr val="002060"/>
          </a:solidFill>
          <a:prstDash val="solid"/>
          <a:miter lim="800000"/>
        </a:ln>
        <a:effectLst/>
      </xdr:spPr>
    </xdr:cxnSp>
    <xdr:clientData/>
  </xdr:twoCellAnchor>
  <xdr:twoCellAnchor>
    <xdr:from>
      <xdr:col>19</xdr:col>
      <xdr:colOff>523875</xdr:colOff>
      <xdr:row>31</xdr:row>
      <xdr:rowOff>152400</xdr:rowOff>
    </xdr:from>
    <xdr:to>
      <xdr:col>19</xdr:col>
      <xdr:colOff>523875</xdr:colOff>
      <xdr:row>32</xdr:row>
      <xdr:rowOff>114300</xdr:rowOff>
    </xdr:to>
    <xdr:cxnSp macro="">
      <xdr:nvCxnSpPr>
        <xdr:cNvPr id="53712" name="Straight Connector 33">
          <a:extLst>
            <a:ext uri="{FF2B5EF4-FFF2-40B4-BE49-F238E27FC236}">
              <a16:creationId xmlns:a16="http://schemas.microsoft.com/office/drawing/2014/main" id="{00000000-0008-0000-3200-0000D0D10000}"/>
            </a:ext>
          </a:extLst>
        </xdr:cNvPr>
        <xdr:cNvCxnSpPr>
          <a:cxnSpLocks/>
        </xdr:cNvCxnSpPr>
      </xdr:nvCxnSpPr>
      <xdr:spPr>
        <a:xfrm>
          <a:off x="2962275" y="6073140"/>
          <a:ext cx="0" cy="144780"/>
        </a:xfrm>
        <a:prstGeom prst="line">
          <a:avLst/>
        </a:prstGeom>
        <a:noFill/>
        <a:ln w="19050" cap="flat" cmpd="sng" algn="ctr">
          <a:solidFill>
            <a:srgbClr val="002060"/>
          </a:solidFill>
          <a:prstDash val="solid"/>
          <a:miter lim="800000"/>
        </a:ln>
        <a:effectLst/>
      </xdr:spPr>
    </xdr:cxnSp>
    <xdr:clientData/>
  </xdr:twoCellAnchor>
  <xdr:twoCellAnchor>
    <xdr:from>
      <xdr:col>19</xdr:col>
      <xdr:colOff>234315</xdr:colOff>
      <xdr:row>30</xdr:row>
      <xdr:rowOff>53340</xdr:rowOff>
    </xdr:from>
    <xdr:to>
      <xdr:col>19</xdr:col>
      <xdr:colOff>234315</xdr:colOff>
      <xdr:row>31</xdr:row>
      <xdr:rowOff>38100</xdr:rowOff>
    </xdr:to>
    <xdr:cxnSp macro="">
      <xdr:nvCxnSpPr>
        <xdr:cNvPr id="53713" name="Straight Connector 33">
          <a:extLst>
            <a:ext uri="{FF2B5EF4-FFF2-40B4-BE49-F238E27FC236}">
              <a16:creationId xmlns:a16="http://schemas.microsoft.com/office/drawing/2014/main" id="{00000000-0008-0000-3200-0000D1D10000}"/>
            </a:ext>
          </a:extLst>
        </xdr:cNvPr>
        <xdr:cNvCxnSpPr>
          <a:cxnSpLocks/>
        </xdr:cNvCxnSpPr>
      </xdr:nvCxnSpPr>
      <xdr:spPr>
        <a:xfrm>
          <a:off x="2672715" y="5775960"/>
          <a:ext cx="0" cy="182880"/>
        </a:xfrm>
        <a:prstGeom prst="line">
          <a:avLst/>
        </a:prstGeom>
        <a:noFill/>
        <a:ln w="19050" cap="flat" cmpd="sng" algn="ctr">
          <a:solidFill>
            <a:srgbClr val="002060"/>
          </a:solidFill>
          <a:prstDash val="solid"/>
          <a:miter lim="800000"/>
        </a:ln>
        <a:effectLst/>
      </xdr:spPr>
    </xdr:cxnSp>
    <xdr:clientData/>
  </xdr:twoCellAnchor>
  <xdr:twoCellAnchor>
    <xdr:from>
      <xdr:col>2</xdr:col>
      <xdr:colOff>458931</xdr:colOff>
      <xdr:row>43</xdr:row>
      <xdr:rowOff>173180</xdr:rowOff>
    </xdr:from>
    <xdr:to>
      <xdr:col>6</xdr:col>
      <xdr:colOff>225136</xdr:colOff>
      <xdr:row>47</xdr:row>
      <xdr:rowOff>17318</xdr:rowOff>
    </xdr:to>
    <xdr:sp macro="" textlink="">
      <xdr:nvSpPr>
        <xdr:cNvPr id="4" name="TextBox 32">
          <a:extLst>
            <a:ext uri="{FF2B5EF4-FFF2-40B4-BE49-F238E27FC236}">
              <a16:creationId xmlns:a16="http://schemas.microsoft.com/office/drawing/2014/main" id="{89E35FD3-8DE6-314A-CD28-627C61D8B36C}"/>
            </a:ext>
          </a:extLst>
        </xdr:cNvPr>
        <xdr:cNvSpPr txBox="1"/>
      </xdr:nvSpPr>
      <xdr:spPr>
        <a:xfrm>
          <a:off x="1671204" y="8520544"/>
          <a:ext cx="2190750" cy="632115"/>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a:solidFill>
                <a:srgbClr val="002060"/>
              </a:solidFill>
              <a:effectLst/>
              <a:latin typeface="Calibri" panose="020F0502020204030204" pitchFamily="34" charset="0"/>
              <a:ea typeface="+mn-ea"/>
              <a:cs typeface="+mn-cs"/>
            </a:rPr>
            <a:t>Személyi hatály: NFR</a:t>
          </a:r>
          <a:r>
            <a:rPr lang="hu-HU" sz="900" kern="1200">
              <a:solidFill>
                <a:srgbClr val="002060"/>
              </a:solidFill>
              <a:effectLst/>
              <a:latin typeface="Calibri" panose="020F0502020204030204" pitchFamily="34" charset="0"/>
              <a:ea typeface="Calibri" panose="020F0502020204030204" pitchFamily="34" charset="0"/>
              <a:cs typeface="Mangal" panose="02040503050203030202" pitchFamily="18" charset="0"/>
            </a:rPr>
            <a:t>D alá eső pénzügyi vállalkozások</a:t>
          </a:r>
          <a:endParaRPr lang="hu-HU" sz="1000">
            <a:effectLst/>
            <a:latin typeface="Calibri" panose="020F0502020204030204" pitchFamily="34" charset="0"/>
            <a:ea typeface="Calibri" panose="020F0502020204030204" pitchFamily="34" charset="0"/>
            <a:cs typeface="Mangal" panose="02040503050203030202"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Mangal" panose="02040503050203030202" pitchFamily="18" charset="0"/>
            </a:rPr>
            <a:t>Első vonatkozási idő: 2024-es</a:t>
          </a:r>
          <a:r>
            <a:rPr lang="hu-HU" sz="900">
              <a:solidFill>
                <a:srgbClr val="002060"/>
              </a:solidFill>
              <a:effectLst/>
              <a:latin typeface="Calibri" panose="020F0502020204030204" pitchFamily="34" charset="0"/>
              <a:ea typeface="+mn-ea"/>
              <a:cs typeface="+mn-cs"/>
            </a:rPr>
            <a:t> pénzügyi év</a:t>
          </a:r>
          <a:endParaRPr lang="hu-HU" sz="1000">
            <a:effectLst/>
            <a:latin typeface="Calibri" panose="020F0502020204030204" pitchFamily="34" charset="0"/>
            <a:ea typeface="Calibri" panose="020F0502020204030204" pitchFamily="34" charset="0"/>
            <a:cs typeface="Mangal" panose="02040503050203030202" pitchFamily="18" charset="0"/>
          </a:endParaRPr>
        </a:p>
      </xdr:txBody>
    </xdr:sp>
    <xdr:clientData/>
  </xdr:twoCellAnchor>
  <xdr:twoCellAnchor>
    <xdr:from>
      <xdr:col>6</xdr:col>
      <xdr:colOff>502227</xdr:colOff>
      <xdr:row>50</xdr:row>
      <xdr:rowOff>112568</xdr:rowOff>
    </xdr:from>
    <xdr:to>
      <xdr:col>9</xdr:col>
      <xdr:colOff>415637</xdr:colOff>
      <xdr:row>55</xdr:row>
      <xdr:rowOff>147204</xdr:rowOff>
    </xdr:to>
    <xdr:sp macro="" textlink="">
      <xdr:nvSpPr>
        <xdr:cNvPr id="5" name="TextBox 41">
          <a:extLst>
            <a:ext uri="{FF2B5EF4-FFF2-40B4-BE49-F238E27FC236}">
              <a16:creationId xmlns:a16="http://schemas.microsoft.com/office/drawing/2014/main" id="{7100E066-617A-E023-32B5-41B927F508B0}"/>
            </a:ext>
          </a:extLst>
        </xdr:cNvPr>
        <xdr:cNvSpPr txBox="1"/>
      </xdr:nvSpPr>
      <xdr:spPr>
        <a:xfrm>
          <a:off x="4139045" y="9845386"/>
          <a:ext cx="1731819" cy="1030432"/>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Mangal" panose="02040503050203030202" pitchFamily="18" charset="0"/>
            </a:rPr>
            <a:t>Személyi hatály: Minden eddigi, valamint KKV-k</a:t>
          </a:r>
          <a:endParaRPr lang="hu-HU" sz="1000">
            <a:effectLst/>
            <a:latin typeface="Calibri" panose="020F0502020204030204" pitchFamily="34" charset="0"/>
            <a:ea typeface="Calibri" panose="020F0502020204030204" pitchFamily="34" charset="0"/>
            <a:cs typeface="Mangal" panose="02040503050203030202"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Mangal" panose="02040503050203030202" pitchFamily="18" charset="0"/>
            </a:rPr>
            <a:t>Első vonatkozási idő: 2026-os pénzügyi év (kimaradási lehetőség 2028-ig)</a:t>
          </a:r>
          <a:endParaRPr lang="hu-HU" sz="1000">
            <a:effectLst/>
            <a:latin typeface="Calibri" panose="020F0502020204030204" pitchFamily="34" charset="0"/>
            <a:ea typeface="Calibri" panose="020F0502020204030204" pitchFamily="34" charset="0"/>
            <a:cs typeface="Mangal" panose="02040503050203030202" pitchFamily="18" charset="0"/>
          </a:endParaRP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0</xdr:colOff>
      <xdr:row>6</xdr:row>
      <xdr:rowOff>0</xdr:rowOff>
    </xdr:from>
    <xdr:to>
      <xdr:col>12</xdr:col>
      <xdr:colOff>581025</xdr:colOff>
      <xdr:row>29</xdr:row>
      <xdr:rowOff>66675</xdr:rowOff>
    </xdr:to>
    <xdr:graphicFrame macro="">
      <xdr:nvGraphicFramePr>
        <xdr:cNvPr id="2" name="Diagram 1">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11</xdr:col>
      <xdr:colOff>400050</xdr:colOff>
      <xdr:row>7</xdr:row>
      <xdr:rowOff>19050</xdr:rowOff>
    </xdr:from>
    <xdr:to>
      <xdr:col>20</xdr:col>
      <xdr:colOff>447675</xdr:colOff>
      <xdr:row>29</xdr:row>
      <xdr:rowOff>180975</xdr:rowOff>
    </xdr:to>
    <xdr:graphicFrame macro="">
      <xdr:nvGraphicFramePr>
        <xdr:cNvPr id="3" name="Diagram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11</xdr:col>
      <xdr:colOff>239554</xdr:colOff>
      <xdr:row>14</xdr:row>
      <xdr:rowOff>184963</xdr:rowOff>
    </xdr:from>
    <xdr:to>
      <xdr:col>19</xdr:col>
      <xdr:colOff>163323</xdr:colOff>
      <xdr:row>34</xdr:row>
      <xdr:rowOff>109707</xdr:rowOff>
    </xdr:to>
    <xdr:grpSp>
      <xdr:nvGrpSpPr>
        <xdr:cNvPr id="2" name="Group 1">
          <a:extLst>
            <a:ext uri="{FF2B5EF4-FFF2-40B4-BE49-F238E27FC236}">
              <a16:creationId xmlns:a16="http://schemas.microsoft.com/office/drawing/2014/main" id="{6C97098A-F803-4BE6-A971-50DF91E844E8}"/>
            </a:ext>
          </a:extLst>
        </xdr:cNvPr>
        <xdr:cNvGrpSpPr/>
      </xdr:nvGrpSpPr>
      <xdr:grpSpPr>
        <a:xfrm>
          <a:off x="10664137" y="2851963"/>
          <a:ext cx="4834436" cy="3734744"/>
          <a:chOff x="7396960" y="3641178"/>
          <a:chExt cx="4822249" cy="3734744"/>
        </a:xfrm>
      </xdr:grpSpPr>
      <xdr:grpSp>
        <xdr:nvGrpSpPr>
          <xdr:cNvPr id="3" name="Group 16">
            <a:extLst>
              <a:ext uri="{FF2B5EF4-FFF2-40B4-BE49-F238E27FC236}">
                <a16:creationId xmlns:a16="http://schemas.microsoft.com/office/drawing/2014/main" id="{F4AB5F7E-7BDB-6B9C-81D0-E636C6312A3B}"/>
              </a:ext>
            </a:extLst>
          </xdr:cNvPr>
          <xdr:cNvGrpSpPr/>
        </xdr:nvGrpSpPr>
        <xdr:grpSpPr>
          <a:xfrm>
            <a:off x="7396960" y="3641178"/>
            <a:ext cx="4822249" cy="3734744"/>
            <a:chOff x="9033477" y="945931"/>
            <a:chExt cx="4199088" cy="3734744"/>
          </a:xfrm>
        </xdr:grpSpPr>
        <xdr:graphicFrame macro="">
          <xdr:nvGraphicFramePr>
            <xdr:cNvPr id="6" name="Chart 17">
              <a:extLst>
                <a:ext uri="{FF2B5EF4-FFF2-40B4-BE49-F238E27FC236}">
                  <a16:creationId xmlns:a16="http://schemas.microsoft.com/office/drawing/2014/main" id="{8E16E258-3ED4-0802-AE17-7B86F76BB9D5}"/>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18">
              <a:extLst>
                <a:ext uri="{FF2B5EF4-FFF2-40B4-BE49-F238E27FC236}">
                  <a16:creationId xmlns:a16="http://schemas.microsoft.com/office/drawing/2014/main" id="{94008EF9-719B-60C5-C11A-73F54EFFB750}"/>
                </a:ext>
              </a:extLst>
            </xdr:cNvPr>
            <xdr:cNvSpPr txBox="1"/>
          </xdr:nvSpPr>
          <xdr:spPr>
            <a:xfrm>
              <a:off x="10148690" y="1813485"/>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19">
              <a:extLst>
                <a:ext uri="{FF2B5EF4-FFF2-40B4-BE49-F238E27FC236}">
                  <a16:creationId xmlns:a16="http://schemas.microsoft.com/office/drawing/2014/main" id="{136E8819-5F8B-626B-A9C9-A58AEA60C318}"/>
                </a:ext>
              </a:extLst>
            </xdr:cNvPr>
            <xdr:cNvSpPr txBox="1"/>
          </xdr:nvSpPr>
          <xdr:spPr>
            <a:xfrm>
              <a:off x="9400781" y="2215672"/>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20">
              <a:extLst>
                <a:ext uri="{FF2B5EF4-FFF2-40B4-BE49-F238E27FC236}">
                  <a16:creationId xmlns:a16="http://schemas.microsoft.com/office/drawing/2014/main" id="{84E1D416-327C-2902-B232-8A3BCE7A101F}"/>
                </a:ext>
              </a:extLst>
            </xdr:cNvPr>
            <xdr:cNvSpPr txBox="1"/>
          </xdr:nvSpPr>
          <xdr:spPr>
            <a:xfrm>
              <a:off x="9331058" y="2564021"/>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21">
              <a:extLst>
                <a:ext uri="{FF2B5EF4-FFF2-40B4-BE49-F238E27FC236}">
                  <a16:creationId xmlns:a16="http://schemas.microsoft.com/office/drawing/2014/main" id="{B3C0B36C-F3CB-37AC-302F-9CBD9CBFD528}"/>
                </a:ext>
              </a:extLst>
            </xdr:cNvPr>
            <xdr:cNvSpPr txBox="1"/>
          </xdr:nvSpPr>
          <xdr:spPr>
            <a:xfrm>
              <a:off x="9862057" y="2669560"/>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22">
              <a:extLst>
                <a:ext uri="{FF2B5EF4-FFF2-40B4-BE49-F238E27FC236}">
                  <a16:creationId xmlns:a16="http://schemas.microsoft.com/office/drawing/2014/main" id="{95CB4FE2-6A79-6A96-0C2A-5EEFE3EF9D92}"/>
                </a:ext>
              </a:extLst>
            </xdr:cNvPr>
            <xdr:cNvSpPr txBox="1"/>
          </xdr:nvSpPr>
          <xdr:spPr>
            <a:xfrm>
              <a:off x="9403367" y="2950777"/>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4" name="TextBox 15">
            <a:extLst>
              <a:ext uri="{FF2B5EF4-FFF2-40B4-BE49-F238E27FC236}">
                <a16:creationId xmlns:a16="http://schemas.microsoft.com/office/drawing/2014/main" id="{B271C942-75CE-A6A9-EE58-17076E0F9B2C}"/>
              </a:ext>
            </a:extLst>
          </xdr:cNvPr>
          <xdr:cNvSpPr txBox="1"/>
        </xdr:nvSpPr>
        <xdr:spPr>
          <a:xfrm>
            <a:off x="7771156" y="3967984"/>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százalék</a:t>
            </a:r>
          </a:p>
        </xdr:txBody>
      </xdr:sp>
      <xdr:sp macro="" textlink="">
        <xdr:nvSpPr>
          <xdr:cNvPr id="5" name="TextBox 23">
            <a:extLst>
              <a:ext uri="{FF2B5EF4-FFF2-40B4-BE49-F238E27FC236}">
                <a16:creationId xmlns:a16="http://schemas.microsoft.com/office/drawing/2014/main" id="{7869A835-E71E-0DC9-CF61-E7A1E944E18F}"/>
              </a:ext>
            </a:extLst>
          </xdr:cNvPr>
          <xdr:cNvSpPr txBox="1"/>
        </xdr:nvSpPr>
        <xdr:spPr>
          <a:xfrm>
            <a:off x="9656252" y="3993603"/>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százalék</a:t>
            </a:r>
          </a:p>
        </xdr:txBody>
      </xdr:sp>
    </xdr:grpSp>
    <xdr:clientData/>
  </xdr:twoCellAnchor>
  <xdr:twoCellAnchor>
    <xdr:from>
      <xdr:col>11</xdr:col>
      <xdr:colOff>279343</xdr:colOff>
      <xdr:row>36</xdr:row>
      <xdr:rowOff>136071</xdr:rowOff>
    </xdr:from>
    <xdr:to>
      <xdr:col>19</xdr:col>
      <xdr:colOff>203112</xdr:colOff>
      <xdr:row>56</xdr:row>
      <xdr:rowOff>60815</xdr:rowOff>
    </xdr:to>
    <xdr:grpSp>
      <xdr:nvGrpSpPr>
        <xdr:cNvPr id="12" name="Group 45">
          <a:extLst>
            <a:ext uri="{FF2B5EF4-FFF2-40B4-BE49-F238E27FC236}">
              <a16:creationId xmlns:a16="http://schemas.microsoft.com/office/drawing/2014/main" id="{9468211F-AF07-440B-912D-A9BD15F4192C}"/>
            </a:ext>
          </a:extLst>
        </xdr:cNvPr>
        <xdr:cNvGrpSpPr/>
      </xdr:nvGrpSpPr>
      <xdr:grpSpPr>
        <a:xfrm>
          <a:off x="10703926" y="6994071"/>
          <a:ext cx="4834436" cy="3734744"/>
          <a:chOff x="7396960" y="3641178"/>
          <a:chExt cx="4822249" cy="3734744"/>
        </a:xfrm>
      </xdr:grpSpPr>
      <xdr:grpSp>
        <xdr:nvGrpSpPr>
          <xdr:cNvPr id="13" name="Group 46">
            <a:extLst>
              <a:ext uri="{FF2B5EF4-FFF2-40B4-BE49-F238E27FC236}">
                <a16:creationId xmlns:a16="http://schemas.microsoft.com/office/drawing/2014/main" id="{691D3546-D122-EF54-0E20-21D1F3950433}"/>
              </a:ext>
            </a:extLst>
          </xdr:cNvPr>
          <xdr:cNvGrpSpPr/>
        </xdr:nvGrpSpPr>
        <xdr:grpSpPr>
          <a:xfrm>
            <a:off x="7396960" y="3641178"/>
            <a:ext cx="4822249" cy="3734744"/>
            <a:chOff x="9033477" y="945931"/>
            <a:chExt cx="4199088" cy="3734744"/>
          </a:xfrm>
        </xdr:grpSpPr>
        <xdr:graphicFrame macro="">
          <xdr:nvGraphicFramePr>
            <xdr:cNvPr id="16" name="Chart 49">
              <a:extLst>
                <a:ext uri="{FF2B5EF4-FFF2-40B4-BE49-F238E27FC236}">
                  <a16:creationId xmlns:a16="http://schemas.microsoft.com/office/drawing/2014/main" id="{D7A4A719-4009-9123-975E-5DCA3C255A0E}"/>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50">
              <a:extLst>
                <a:ext uri="{FF2B5EF4-FFF2-40B4-BE49-F238E27FC236}">
                  <a16:creationId xmlns:a16="http://schemas.microsoft.com/office/drawing/2014/main" id="{D2FB539B-2C64-4911-7004-3D73D378BD75}"/>
                </a:ext>
              </a:extLst>
            </xdr:cNvPr>
            <xdr:cNvSpPr txBox="1"/>
          </xdr:nvSpPr>
          <xdr:spPr>
            <a:xfrm>
              <a:off x="10124441" y="1846616"/>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51">
              <a:extLst>
                <a:ext uri="{FF2B5EF4-FFF2-40B4-BE49-F238E27FC236}">
                  <a16:creationId xmlns:a16="http://schemas.microsoft.com/office/drawing/2014/main" id="{304E9BBA-5A43-8CB0-1242-CAD3533EBC35}"/>
                </a:ext>
              </a:extLst>
            </xdr:cNvPr>
            <xdr:cNvSpPr txBox="1"/>
          </xdr:nvSpPr>
          <xdr:spPr>
            <a:xfrm>
              <a:off x="9388305" y="2258513"/>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52">
              <a:extLst>
                <a:ext uri="{FF2B5EF4-FFF2-40B4-BE49-F238E27FC236}">
                  <a16:creationId xmlns:a16="http://schemas.microsoft.com/office/drawing/2014/main" id="{7FC53CBE-97E3-F9B0-1B37-249F2FE34214}"/>
                </a:ext>
              </a:extLst>
            </xdr:cNvPr>
            <xdr:cNvSpPr txBox="1"/>
          </xdr:nvSpPr>
          <xdr:spPr>
            <a:xfrm>
              <a:off x="9403111" y="2580586"/>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53">
              <a:extLst>
                <a:ext uri="{FF2B5EF4-FFF2-40B4-BE49-F238E27FC236}">
                  <a16:creationId xmlns:a16="http://schemas.microsoft.com/office/drawing/2014/main" id="{545F1116-424C-7379-8C0F-C197006A394B}"/>
                </a:ext>
              </a:extLst>
            </xdr:cNvPr>
            <xdr:cNvSpPr txBox="1"/>
          </xdr:nvSpPr>
          <xdr:spPr>
            <a:xfrm>
              <a:off x="9839587" y="2771806"/>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54">
              <a:extLst>
                <a:ext uri="{FF2B5EF4-FFF2-40B4-BE49-F238E27FC236}">
                  <a16:creationId xmlns:a16="http://schemas.microsoft.com/office/drawing/2014/main" id="{DDBE8DB2-D859-65CE-E2F3-CE3638AED666}"/>
                </a:ext>
              </a:extLst>
            </xdr:cNvPr>
            <xdr:cNvSpPr txBox="1"/>
          </xdr:nvSpPr>
          <xdr:spPr>
            <a:xfrm>
              <a:off x="9448379" y="2917932"/>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14" name="TextBox 47">
            <a:extLst>
              <a:ext uri="{FF2B5EF4-FFF2-40B4-BE49-F238E27FC236}">
                <a16:creationId xmlns:a16="http://schemas.microsoft.com/office/drawing/2014/main" id="{2C666224-53CC-8474-A666-20ADA0E568A9}"/>
              </a:ext>
            </a:extLst>
          </xdr:cNvPr>
          <xdr:cNvSpPr txBox="1"/>
        </xdr:nvSpPr>
        <xdr:spPr>
          <a:xfrm>
            <a:off x="7817245" y="4000829"/>
            <a:ext cx="779008" cy="245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percent</a:t>
            </a:r>
          </a:p>
        </xdr:txBody>
      </xdr:sp>
      <xdr:sp macro="" textlink="">
        <xdr:nvSpPr>
          <xdr:cNvPr id="15" name="TextBox 48">
            <a:extLst>
              <a:ext uri="{FF2B5EF4-FFF2-40B4-BE49-F238E27FC236}">
                <a16:creationId xmlns:a16="http://schemas.microsoft.com/office/drawing/2014/main" id="{736C5CE6-3E25-FB10-D493-6652B122AC6F}"/>
              </a:ext>
            </a:extLst>
          </xdr:cNvPr>
          <xdr:cNvSpPr txBox="1"/>
        </xdr:nvSpPr>
        <xdr:spPr>
          <a:xfrm>
            <a:off x="9676005" y="4019878"/>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percent</a:t>
            </a:r>
          </a:p>
        </xdr:txBody>
      </xdr:sp>
    </xdr:grpSp>
    <xdr:clientData/>
  </xdr:twoCellAnchor>
</xdr:wsDr>
</file>

<file path=xl/drawings/drawing117.xml><?xml version="1.0" encoding="utf-8"?>
<xdr:wsDr xmlns:xdr="http://schemas.openxmlformats.org/drawingml/2006/spreadsheetDrawing" xmlns:a="http://schemas.openxmlformats.org/drawingml/2006/main">
  <xdr:twoCellAnchor>
    <xdr:from>
      <xdr:col>10</xdr:col>
      <xdr:colOff>123058</xdr:colOff>
      <xdr:row>10</xdr:row>
      <xdr:rowOff>188740</xdr:rowOff>
    </xdr:from>
    <xdr:to>
      <xdr:col>17</xdr:col>
      <xdr:colOff>38348</xdr:colOff>
      <xdr:row>29</xdr:row>
      <xdr:rowOff>106217</xdr:rowOff>
    </xdr:to>
    <xdr:grpSp>
      <xdr:nvGrpSpPr>
        <xdr:cNvPr id="2" name="Group 10">
          <a:extLst>
            <a:ext uri="{FF2B5EF4-FFF2-40B4-BE49-F238E27FC236}">
              <a16:creationId xmlns:a16="http://schemas.microsoft.com/office/drawing/2014/main" id="{FFD76B9D-C7DC-4478-AC0B-C3B91145ED5D}"/>
            </a:ext>
          </a:extLst>
        </xdr:cNvPr>
        <xdr:cNvGrpSpPr/>
      </xdr:nvGrpSpPr>
      <xdr:grpSpPr>
        <a:xfrm>
          <a:off x="10107499" y="2093740"/>
          <a:ext cx="4151114" cy="3536977"/>
          <a:chOff x="1900071" y="3162300"/>
          <a:chExt cx="4151104" cy="3536977"/>
        </a:xfrm>
      </xdr:grpSpPr>
      <xdr:grpSp>
        <xdr:nvGrpSpPr>
          <xdr:cNvPr id="3" name="Group 1">
            <a:extLst>
              <a:ext uri="{FF2B5EF4-FFF2-40B4-BE49-F238E27FC236}">
                <a16:creationId xmlns:a16="http://schemas.microsoft.com/office/drawing/2014/main" id="{2D291627-ABE9-5ACE-FC03-DD24B817232E}"/>
              </a:ext>
            </a:extLst>
          </xdr:cNvPr>
          <xdr:cNvGrpSpPr/>
        </xdr:nvGrpSpPr>
        <xdr:grpSpPr>
          <a:xfrm>
            <a:off x="1900071" y="3162300"/>
            <a:ext cx="4151104" cy="3536977"/>
            <a:chOff x="9033476" y="986373"/>
            <a:chExt cx="4199088" cy="3536977"/>
          </a:xfrm>
        </xdr:grpSpPr>
        <xdr:graphicFrame macro="">
          <xdr:nvGraphicFramePr>
            <xdr:cNvPr id="6" name="Chart 2">
              <a:extLst>
                <a:ext uri="{FF2B5EF4-FFF2-40B4-BE49-F238E27FC236}">
                  <a16:creationId xmlns:a16="http://schemas.microsoft.com/office/drawing/2014/main" id="{6F7C0C11-094F-670A-C13E-FA575F44AF72}"/>
                </a:ext>
              </a:extLst>
            </xdr:cNvPr>
            <xdr:cNvGraphicFramePr/>
          </xdr:nvGraphicFramePr>
          <xdr:xfrm>
            <a:off x="9033476" y="986373"/>
            <a:ext cx="4199088" cy="353697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3">
              <a:extLst>
                <a:ext uri="{FF2B5EF4-FFF2-40B4-BE49-F238E27FC236}">
                  <a16:creationId xmlns:a16="http://schemas.microsoft.com/office/drawing/2014/main" id="{B840A3AC-FFCD-8FCE-8ADC-10D2E17D2C23}"/>
                </a:ext>
              </a:extLst>
            </xdr:cNvPr>
            <xdr:cNvSpPr txBox="1"/>
          </xdr:nvSpPr>
          <xdr:spPr>
            <a:xfrm>
              <a:off x="9363097" y="1694061"/>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4">
              <a:extLst>
                <a:ext uri="{FF2B5EF4-FFF2-40B4-BE49-F238E27FC236}">
                  <a16:creationId xmlns:a16="http://schemas.microsoft.com/office/drawing/2014/main" id="{18421E21-C11D-F764-0024-DD39E9881279}"/>
                </a:ext>
              </a:extLst>
            </xdr:cNvPr>
            <xdr:cNvSpPr txBox="1"/>
          </xdr:nvSpPr>
          <xdr:spPr>
            <a:xfrm>
              <a:off x="11150325" y="2406431"/>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5">
              <a:extLst>
                <a:ext uri="{FF2B5EF4-FFF2-40B4-BE49-F238E27FC236}">
                  <a16:creationId xmlns:a16="http://schemas.microsoft.com/office/drawing/2014/main" id="{03459D21-AE9F-DE24-4810-5CC36293BAD7}"/>
                </a:ext>
              </a:extLst>
            </xdr:cNvPr>
            <xdr:cNvSpPr txBox="1"/>
          </xdr:nvSpPr>
          <xdr:spPr>
            <a:xfrm>
              <a:off x="10915029" y="1654333"/>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6">
              <a:extLst>
                <a:ext uri="{FF2B5EF4-FFF2-40B4-BE49-F238E27FC236}">
                  <a16:creationId xmlns:a16="http://schemas.microsoft.com/office/drawing/2014/main" id="{7E699C26-53F0-225F-F875-7DC9B5CC5425}"/>
                </a:ext>
              </a:extLst>
            </xdr:cNvPr>
            <xdr:cNvSpPr txBox="1"/>
          </xdr:nvSpPr>
          <xdr:spPr>
            <a:xfrm>
              <a:off x="10017776" y="1352729"/>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7">
              <a:extLst>
                <a:ext uri="{FF2B5EF4-FFF2-40B4-BE49-F238E27FC236}">
                  <a16:creationId xmlns:a16="http://schemas.microsoft.com/office/drawing/2014/main" id="{82938292-8CE4-C63A-9116-1190F82FD385}"/>
                </a:ext>
              </a:extLst>
            </xdr:cNvPr>
            <xdr:cNvSpPr txBox="1"/>
          </xdr:nvSpPr>
          <xdr:spPr>
            <a:xfrm>
              <a:off x="9413386" y="2703023"/>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4" name="TextBox 8">
            <a:extLst>
              <a:ext uri="{FF2B5EF4-FFF2-40B4-BE49-F238E27FC236}">
                <a16:creationId xmlns:a16="http://schemas.microsoft.com/office/drawing/2014/main" id="{9B663C33-B268-8CD1-5B38-A6F9503564FA}"/>
              </a:ext>
            </a:extLst>
          </xdr:cNvPr>
          <xdr:cNvSpPr txBox="1"/>
        </xdr:nvSpPr>
        <xdr:spPr>
          <a:xfrm>
            <a:off x="2241764" y="3311979"/>
            <a:ext cx="1181085" cy="252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százalék</a:t>
            </a:r>
          </a:p>
        </xdr:txBody>
      </xdr:sp>
      <xdr:sp macro="" textlink="">
        <xdr:nvSpPr>
          <xdr:cNvPr id="5" name="TextBox 9">
            <a:extLst>
              <a:ext uri="{FF2B5EF4-FFF2-40B4-BE49-F238E27FC236}">
                <a16:creationId xmlns:a16="http://schemas.microsoft.com/office/drawing/2014/main" id="{59FB955F-0B92-B650-97A4-2063DB621A51}"/>
              </a:ext>
            </a:extLst>
          </xdr:cNvPr>
          <xdr:cNvSpPr txBox="1"/>
        </xdr:nvSpPr>
        <xdr:spPr>
          <a:xfrm>
            <a:off x="3640280" y="3331028"/>
            <a:ext cx="2064405" cy="261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százalék</a:t>
            </a:r>
          </a:p>
        </xdr:txBody>
      </xdr:sp>
    </xdr:grpSp>
    <xdr:clientData/>
  </xdr:twoCellAnchor>
  <xdr:twoCellAnchor>
    <xdr:from>
      <xdr:col>10</xdr:col>
      <xdr:colOff>59935</xdr:colOff>
      <xdr:row>31</xdr:row>
      <xdr:rowOff>66435</xdr:rowOff>
    </xdr:from>
    <xdr:to>
      <xdr:col>16</xdr:col>
      <xdr:colOff>584825</xdr:colOff>
      <xdr:row>49</xdr:row>
      <xdr:rowOff>174412</xdr:rowOff>
    </xdr:to>
    <xdr:grpSp>
      <xdr:nvGrpSpPr>
        <xdr:cNvPr id="12" name="Group 11">
          <a:extLst>
            <a:ext uri="{FF2B5EF4-FFF2-40B4-BE49-F238E27FC236}">
              <a16:creationId xmlns:a16="http://schemas.microsoft.com/office/drawing/2014/main" id="{E85EF046-449D-4AF1-815E-F6EE8C07D0CA}"/>
            </a:ext>
          </a:extLst>
        </xdr:cNvPr>
        <xdr:cNvGrpSpPr/>
      </xdr:nvGrpSpPr>
      <xdr:grpSpPr>
        <a:xfrm>
          <a:off x="10044376" y="5971935"/>
          <a:ext cx="4155596" cy="3536977"/>
          <a:chOff x="1900070" y="3162300"/>
          <a:chExt cx="4151103" cy="3536977"/>
        </a:xfrm>
      </xdr:grpSpPr>
      <xdr:grpSp>
        <xdr:nvGrpSpPr>
          <xdr:cNvPr id="13" name="Group 12">
            <a:extLst>
              <a:ext uri="{FF2B5EF4-FFF2-40B4-BE49-F238E27FC236}">
                <a16:creationId xmlns:a16="http://schemas.microsoft.com/office/drawing/2014/main" id="{1C3D7F96-6CDA-43E6-B689-AD5E623E96C0}"/>
              </a:ext>
            </a:extLst>
          </xdr:cNvPr>
          <xdr:cNvGrpSpPr/>
        </xdr:nvGrpSpPr>
        <xdr:grpSpPr>
          <a:xfrm>
            <a:off x="1900070" y="3162300"/>
            <a:ext cx="4151103" cy="3536977"/>
            <a:chOff x="9033475" y="986373"/>
            <a:chExt cx="4199087" cy="3536977"/>
          </a:xfrm>
        </xdr:grpSpPr>
        <xdr:graphicFrame macro="">
          <xdr:nvGraphicFramePr>
            <xdr:cNvPr id="16" name="Chart 15">
              <a:extLst>
                <a:ext uri="{FF2B5EF4-FFF2-40B4-BE49-F238E27FC236}">
                  <a16:creationId xmlns:a16="http://schemas.microsoft.com/office/drawing/2014/main" id="{4615FD98-8142-B2AE-C9F8-51E9E5471797}"/>
                </a:ext>
              </a:extLst>
            </xdr:cNvPr>
            <xdr:cNvGraphicFramePr/>
          </xdr:nvGraphicFramePr>
          <xdr:xfrm>
            <a:off x="9033475" y="986373"/>
            <a:ext cx="4199087" cy="353697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16">
              <a:extLst>
                <a:ext uri="{FF2B5EF4-FFF2-40B4-BE49-F238E27FC236}">
                  <a16:creationId xmlns:a16="http://schemas.microsoft.com/office/drawing/2014/main" id="{AB6437A9-8135-9917-EC9F-011DC78CAE69}"/>
                </a:ext>
              </a:extLst>
            </xdr:cNvPr>
            <xdr:cNvSpPr txBox="1"/>
          </xdr:nvSpPr>
          <xdr:spPr>
            <a:xfrm>
              <a:off x="9248343" y="1779786"/>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17">
              <a:extLst>
                <a:ext uri="{FF2B5EF4-FFF2-40B4-BE49-F238E27FC236}">
                  <a16:creationId xmlns:a16="http://schemas.microsoft.com/office/drawing/2014/main" id="{C9702E8C-F0E9-9F46-4135-0613105290F7}"/>
                </a:ext>
              </a:extLst>
            </xdr:cNvPr>
            <xdr:cNvSpPr txBox="1"/>
          </xdr:nvSpPr>
          <xdr:spPr>
            <a:xfrm>
              <a:off x="11312893" y="2444531"/>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18">
              <a:extLst>
                <a:ext uri="{FF2B5EF4-FFF2-40B4-BE49-F238E27FC236}">
                  <a16:creationId xmlns:a16="http://schemas.microsoft.com/office/drawing/2014/main" id="{5E695C60-9FFA-5798-442B-10C5E48117DE}"/>
                </a:ext>
              </a:extLst>
            </xdr:cNvPr>
            <xdr:cNvSpPr txBox="1"/>
          </xdr:nvSpPr>
          <xdr:spPr>
            <a:xfrm>
              <a:off x="10915030" y="160670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19">
              <a:extLst>
                <a:ext uri="{FF2B5EF4-FFF2-40B4-BE49-F238E27FC236}">
                  <a16:creationId xmlns:a16="http://schemas.microsoft.com/office/drawing/2014/main" id="{F78E7115-2612-4C39-93F5-FFEBE7E9B238}"/>
                </a:ext>
              </a:extLst>
            </xdr:cNvPr>
            <xdr:cNvSpPr txBox="1"/>
          </xdr:nvSpPr>
          <xdr:spPr>
            <a:xfrm>
              <a:off x="10056028" y="1343204"/>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20">
              <a:extLst>
                <a:ext uri="{FF2B5EF4-FFF2-40B4-BE49-F238E27FC236}">
                  <a16:creationId xmlns:a16="http://schemas.microsoft.com/office/drawing/2014/main" id="{5B17BD16-2C3A-C0DD-843A-A7100E87916F}"/>
                </a:ext>
              </a:extLst>
            </xdr:cNvPr>
            <xdr:cNvSpPr txBox="1"/>
          </xdr:nvSpPr>
          <xdr:spPr>
            <a:xfrm>
              <a:off x="9384697" y="2664923"/>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14" name="TextBox 13">
            <a:extLst>
              <a:ext uri="{FF2B5EF4-FFF2-40B4-BE49-F238E27FC236}">
                <a16:creationId xmlns:a16="http://schemas.microsoft.com/office/drawing/2014/main" id="{D70C485F-5937-7EE5-BD7D-876C65687DA3}"/>
              </a:ext>
            </a:extLst>
          </xdr:cNvPr>
          <xdr:cNvSpPr txBox="1"/>
        </xdr:nvSpPr>
        <xdr:spPr>
          <a:xfrm>
            <a:off x="2241764" y="3254830"/>
            <a:ext cx="1149198" cy="260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percent</a:t>
            </a:r>
          </a:p>
        </xdr:txBody>
      </xdr:sp>
      <xdr:sp macro="" textlink="">
        <xdr:nvSpPr>
          <xdr:cNvPr id="15" name="TextBox 14">
            <a:extLst>
              <a:ext uri="{FF2B5EF4-FFF2-40B4-BE49-F238E27FC236}">
                <a16:creationId xmlns:a16="http://schemas.microsoft.com/office/drawing/2014/main" id="{464FBEAE-C98D-3852-A138-037C98F71E34}"/>
              </a:ext>
            </a:extLst>
          </xdr:cNvPr>
          <xdr:cNvSpPr txBox="1"/>
        </xdr:nvSpPr>
        <xdr:spPr>
          <a:xfrm>
            <a:off x="3646207" y="3245304"/>
            <a:ext cx="2067932" cy="288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percent</a:t>
            </a:r>
          </a:p>
        </xdr:txBody>
      </xdr:sp>
    </xdr:grpSp>
    <xdr:clientData/>
  </xdr:twoCellAnchor>
</xdr:wsDr>
</file>

<file path=xl/drawings/drawing118.xml><?xml version="1.0" encoding="utf-8"?>
<xdr:wsDr xmlns:xdr="http://schemas.openxmlformats.org/drawingml/2006/spreadsheetDrawing" xmlns:a="http://schemas.openxmlformats.org/drawingml/2006/main">
  <xdr:twoCellAnchor>
    <xdr:from>
      <xdr:col>13</xdr:col>
      <xdr:colOff>372577</xdr:colOff>
      <xdr:row>10</xdr:row>
      <xdr:rowOff>182628</xdr:rowOff>
    </xdr:from>
    <xdr:to>
      <xdr:col>22</xdr:col>
      <xdr:colOff>455356</xdr:colOff>
      <xdr:row>28</xdr:row>
      <xdr:rowOff>138245</xdr:rowOff>
    </xdr:to>
    <xdr:graphicFrame macro="">
      <xdr:nvGraphicFramePr>
        <xdr:cNvPr id="2" name="Chart 5">
          <a:extLst>
            <a:ext uri="{FF2B5EF4-FFF2-40B4-BE49-F238E27FC236}">
              <a16:creationId xmlns:a16="http://schemas.microsoft.com/office/drawing/2014/main" id="{04B91F20-403C-41D4-84B9-E0EAB8C9D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588933</xdr:colOff>
      <xdr:row>28</xdr:row>
      <xdr:rowOff>69480</xdr:rowOff>
    </xdr:from>
    <xdr:to>
      <xdr:col>22</xdr:col>
      <xdr:colOff>63577</xdr:colOff>
      <xdr:row>46</xdr:row>
      <xdr:rowOff>25097</xdr:rowOff>
    </xdr:to>
    <xdr:graphicFrame macro="">
      <xdr:nvGraphicFramePr>
        <xdr:cNvPr id="3" name="Chart 7">
          <a:extLst>
            <a:ext uri="{FF2B5EF4-FFF2-40B4-BE49-F238E27FC236}">
              <a16:creationId xmlns:a16="http://schemas.microsoft.com/office/drawing/2014/main" id="{D460D95F-7472-4903-B77B-B6731EAED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0.08922</cdr:x>
      <cdr:y>0.1137</cdr:y>
    </cdr:from>
    <cdr:to>
      <cdr:x>0.2428</cdr:x>
      <cdr:y>0.19305</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498491" y="384843"/>
          <a:ext cx="858086" cy="2685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százalék</a:t>
          </a:r>
        </a:p>
      </cdr:txBody>
    </cdr:sp>
  </cdr:relSizeAnchor>
  <cdr:relSizeAnchor xmlns:cdr="http://schemas.openxmlformats.org/drawingml/2006/chartDrawing">
    <cdr:from>
      <cdr:x>0.25895</cdr:x>
      <cdr:y>0.10996</cdr:y>
    </cdr:from>
    <cdr:to>
      <cdr:x>0.41581</cdr:x>
      <cdr:y>0.19898</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1446814" y="372157"/>
          <a:ext cx="876426" cy="3013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százalék</a:t>
          </a:r>
        </a:p>
      </cdr:txBody>
    </cdr:sp>
  </cdr:relSizeAnchor>
</c:userShapes>
</file>

<file path=xl/drawings/drawing12.xml><?xml version="1.0" encoding="utf-8"?>
<c:userShapes xmlns:c="http://schemas.openxmlformats.org/drawingml/2006/chart">
  <cdr:relSizeAnchor xmlns:cdr="http://schemas.openxmlformats.org/drawingml/2006/chartDrawing">
    <cdr:from>
      <cdr:x>0.05722</cdr:x>
      <cdr:y>0.00963</cdr:y>
    </cdr:from>
    <cdr:to>
      <cdr:x>0.16377</cdr:x>
      <cdr:y>0.07165</cdr:y>
    </cdr:to>
    <cdr:sp macro="" textlink="">
      <cdr:nvSpPr>
        <cdr:cNvPr id="2"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363220" y="3556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per cent</a:t>
          </a:r>
        </a:p>
      </cdr:txBody>
    </cdr:sp>
  </cdr:relSizeAnchor>
  <cdr:relSizeAnchor xmlns:cdr="http://schemas.openxmlformats.org/drawingml/2006/chartDrawing">
    <cdr:from>
      <cdr:x>0.85194</cdr:x>
      <cdr:y>0.00757</cdr:y>
    </cdr:from>
    <cdr:to>
      <cdr:x>0.95848</cdr:x>
      <cdr:y>0.06959</cdr:y>
    </cdr:to>
    <cdr:sp macro="" textlink="">
      <cdr:nvSpPr>
        <cdr:cNvPr id="3"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5407660" y="2794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per cent</a:t>
          </a:r>
        </a:p>
      </cdr:txBody>
    </cdr:sp>
  </cdr:relSizeAnchor>
</c:userShapes>
</file>

<file path=xl/drawings/drawing120.xml><?xml version="1.0" encoding="utf-8"?>
<c:userShapes xmlns:c="http://schemas.openxmlformats.org/drawingml/2006/chart">
  <cdr:relSizeAnchor xmlns:cdr="http://schemas.openxmlformats.org/drawingml/2006/chartDrawing">
    <cdr:from>
      <cdr:x>0.08922</cdr:x>
      <cdr:y>0.1137</cdr:y>
    </cdr:from>
    <cdr:to>
      <cdr:x>0.2428</cdr:x>
      <cdr:y>0.19305</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498491" y="384843"/>
          <a:ext cx="858086" cy="2685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percent</a:t>
          </a:r>
        </a:p>
      </cdr:txBody>
    </cdr:sp>
  </cdr:relSizeAnchor>
  <cdr:relSizeAnchor xmlns:cdr="http://schemas.openxmlformats.org/drawingml/2006/chartDrawing">
    <cdr:from>
      <cdr:x>0.25895</cdr:x>
      <cdr:y>0.10996</cdr:y>
    </cdr:from>
    <cdr:to>
      <cdr:x>0.41581</cdr:x>
      <cdr:y>0.19898</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1446814" y="372157"/>
          <a:ext cx="876426" cy="3013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percent</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514349</xdr:colOff>
      <xdr:row>5</xdr:row>
      <xdr:rowOff>133349</xdr:rowOff>
    </xdr:from>
    <xdr:to>
      <xdr:col>12</xdr:col>
      <xdr:colOff>485774</xdr:colOff>
      <xdr:row>34</xdr:row>
      <xdr:rowOff>171450</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171450</xdr:colOff>
      <xdr:row>5</xdr:row>
      <xdr:rowOff>171450</xdr:rowOff>
    </xdr:from>
    <xdr:to>
      <xdr:col>19</xdr:col>
      <xdr:colOff>142875</xdr:colOff>
      <xdr:row>35</xdr:row>
      <xdr:rowOff>19051</xdr:rowOff>
    </xdr:to>
    <xdr:graphicFrame macro="">
      <xdr:nvGraphicFramePr>
        <xdr:cNvPr id="3" name="Diagram 2">
          <a:extLst>
            <a:ext uri="{FF2B5EF4-FFF2-40B4-BE49-F238E27FC236}">
              <a16:creationId xmlns:a16="http://schemas.microsoft.com/office/drawing/2014/main" id="{250139B7-A344-4A83-AB83-E7EE02919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596760</xdr:colOff>
      <xdr:row>11</xdr:row>
      <xdr:rowOff>71230</xdr:rowOff>
    </xdr:from>
    <xdr:to>
      <xdr:col>15</xdr:col>
      <xdr:colOff>416079</xdr:colOff>
      <xdr:row>29</xdr:row>
      <xdr:rowOff>26847</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27945</xdr:colOff>
      <xdr:row>31</xdr:row>
      <xdr:rowOff>4977</xdr:rowOff>
    </xdr:from>
    <xdr:to>
      <xdr:col>13</xdr:col>
      <xdr:colOff>252301</xdr:colOff>
      <xdr:row>56</xdr:row>
      <xdr:rowOff>70292</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0.07935</cdr:x>
      <cdr:y>0.10926</cdr:y>
    </cdr:from>
    <cdr:to>
      <cdr:x>0.48863</cdr:x>
      <cdr:y>0.27858</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369795" y="369794"/>
          <a:ext cx="1907351" cy="5730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százalék</a:t>
          </a:r>
        </a:p>
      </cdr:txBody>
    </cdr:sp>
  </cdr:relSizeAnchor>
  <cdr:relSizeAnchor xmlns:cdr="http://schemas.openxmlformats.org/drawingml/2006/chartDrawing">
    <cdr:from>
      <cdr:x>0.11417</cdr:x>
      <cdr:y>0.11588</cdr:y>
    </cdr:from>
    <cdr:to>
      <cdr:x>0.46247</cdr:x>
      <cdr:y>0.2595</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532081" y="392206"/>
          <a:ext cx="1623168" cy="486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százalék</a:t>
          </a:r>
        </a:p>
      </cdr:txBody>
    </cdr:sp>
  </cdr:relSizeAnchor>
</c:userShapes>
</file>

<file path=xl/drawings/drawing16.xml><?xml version="1.0" encoding="utf-8"?>
<c:userShapes xmlns:c="http://schemas.openxmlformats.org/drawingml/2006/chart">
  <cdr:relSizeAnchor xmlns:cdr="http://schemas.openxmlformats.org/drawingml/2006/chartDrawing">
    <cdr:from>
      <cdr:x>0.16524</cdr:x>
      <cdr:y>0.08124</cdr:y>
    </cdr:from>
    <cdr:to>
      <cdr:x>0.57452</cdr:x>
      <cdr:y>0.22486</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437029" y="392206"/>
          <a:ext cx="1082474" cy="69337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percent</a:t>
          </a:r>
        </a:p>
      </cdr:txBody>
    </cdr:sp>
  </cdr:relSizeAnchor>
  <cdr:relSizeAnchor xmlns:cdr="http://schemas.openxmlformats.org/drawingml/2006/chartDrawing">
    <cdr:from>
      <cdr:x>0.51612</cdr:x>
      <cdr:y>0.08356</cdr:y>
    </cdr:from>
    <cdr:to>
      <cdr:x>0.86442</cdr:x>
      <cdr:y>0.22718</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1365045" y="403412"/>
          <a:ext cx="921193" cy="6933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percent</a:t>
          </a:r>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438150</xdr:colOff>
      <xdr:row>10</xdr:row>
      <xdr:rowOff>28575</xdr:rowOff>
    </xdr:from>
    <xdr:to>
      <xdr:col>12</xdr:col>
      <xdr:colOff>333706</xdr:colOff>
      <xdr:row>30</xdr:row>
      <xdr:rowOff>2570</xdr:rowOff>
    </xdr:to>
    <xdr:graphicFrame macro="">
      <xdr:nvGraphicFramePr>
        <xdr:cNvPr id="2" name="Chart 4">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566057</xdr:colOff>
      <xdr:row>30</xdr:row>
      <xdr:rowOff>130628</xdr:rowOff>
    </xdr:from>
    <xdr:to>
      <xdr:col>12</xdr:col>
      <xdr:colOff>461613</xdr:colOff>
      <xdr:row>50</xdr:row>
      <xdr:rowOff>104623</xdr:rowOff>
    </xdr:to>
    <xdr:graphicFrame macro="">
      <xdr:nvGraphicFramePr>
        <xdr:cNvPr id="3" name="Chart 4">
          <a:extLst>
            <a:ext uri="{FF2B5EF4-FFF2-40B4-BE49-F238E27FC236}">
              <a16:creationId xmlns:a16="http://schemas.microsoft.com/office/drawing/2014/main" id="{34F1734A-DA46-48C0-AE0D-3FE05CD53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0.13803</cdr:x>
      <cdr:y>0.06426</cdr:y>
    </cdr:from>
    <cdr:to>
      <cdr:x>0.60892</cdr:x>
      <cdr:y>0.11156</cdr:y>
    </cdr:to>
    <cdr:sp macro="" textlink="">
      <cdr:nvSpPr>
        <cdr:cNvPr id="2" name="TextBox 1">
          <a:extLst xmlns:a="http://schemas.openxmlformats.org/drawingml/2006/main">
            <a:ext uri="{FF2B5EF4-FFF2-40B4-BE49-F238E27FC236}">
              <a16:creationId xmlns:a16="http://schemas.microsoft.com/office/drawing/2014/main" id="{F2B35D4B-32A2-7688-C5A3-7B1BB454E57C}"/>
            </a:ext>
          </a:extLst>
        </cdr:cNvPr>
        <cdr:cNvSpPr txBox="1"/>
      </cdr:nvSpPr>
      <cdr:spPr>
        <a:xfrm xmlns:a="http://schemas.openxmlformats.org/drawingml/2006/main">
          <a:off x="384690" y="243158"/>
          <a:ext cx="1312404" cy="179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 forint</a:t>
          </a:r>
        </a:p>
      </cdr:txBody>
    </cdr:sp>
  </cdr:relSizeAnchor>
  <cdr:relSizeAnchor xmlns:cdr="http://schemas.openxmlformats.org/drawingml/2006/chartDrawing">
    <cdr:from>
      <cdr:x>0.39899</cdr:x>
      <cdr:y>0.06075</cdr:y>
    </cdr:from>
    <cdr:to>
      <cdr:x>0.86988</cdr:x>
      <cdr:y>0.10806</cdr:y>
    </cdr:to>
    <cdr:sp macro="" textlink="">
      <cdr:nvSpPr>
        <cdr:cNvPr id="3" name="TextBox 1">
          <a:extLst xmlns:a="http://schemas.openxmlformats.org/drawingml/2006/main">
            <a:ext uri="{FF2B5EF4-FFF2-40B4-BE49-F238E27FC236}">
              <a16:creationId xmlns:a16="http://schemas.microsoft.com/office/drawing/2014/main" id="{1DF61E3F-78B2-6BC0-03B0-28A4850CC311}"/>
            </a:ext>
          </a:extLst>
        </cdr:cNvPr>
        <cdr:cNvSpPr txBox="1"/>
      </cdr:nvSpPr>
      <cdr:spPr>
        <a:xfrm xmlns:a="http://schemas.openxmlformats.org/drawingml/2006/main">
          <a:off x="1112025" y="229890"/>
          <a:ext cx="1312404" cy="179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milliárd forint</a:t>
          </a:r>
        </a:p>
      </cdr:txBody>
    </cdr:sp>
  </cdr:relSizeAnchor>
</c:userShapes>
</file>

<file path=xl/drawings/drawing19.xml><?xml version="1.0" encoding="utf-8"?>
<c:userShapes xmlns:c="http://schemas.openxmlformats.org/drawingml/2006/chart">
  <cdr:relSizeAnchor xmlns:cdr="http://schemas.openxmlformats.org/drawingml/2006/chartDrawing">
    <cdr:from>
      <cdr:x>0.13803</cdr:x>
      <cdr:y>0.06426</cdr:y>
    </cdr:from>
    <cdr:to>
      <cdr:x>0.60892</cdr:x>
      <cdr:y>0.11156</cdr:y>
    </cdr:to>
    <cdr:sp macro="" textlink="">
      <cdr:nvSpPr>
        <cdr:cNvPr id="2" name="TextBox 1">
          <a:extLst xmlns:a="http://schemas.openxmlformats.org/drawingml/2006/main">
            <a:ext uri="{FF2B5EF4-FFF2-40B4-BE49-F238E27FC236}">
              <a16:creationId xmlns:a16="http://schemas.microsoft.com/office/drawing/2014/main" id="{F2B35D4B-32A2-7688-C5A3-7B1BB454E57C}"/>
            </a:ext>
          </a:extLst>
        </cdr:cNvPr>
        <cdr:cNvSpPr txBox="1"/>
      </cdr:nvSpPr>
      <cdr:spPr>
        <a:xfrm xmlns:a="http://schemas.openxmlformats.org/drawingml/2006/main">
          <a:off x="384690" y="243158"/>
          <a:ext cx="1312404" cy="179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HUF billion</a:t>
          </a:r>
        </a:p>
      </cdr:txBody>
    </cdr:sp>
  </cdr:relSizeAnchor>
  <cdr:relSizeAnchor xmlns:cdr="http://schemas.openxmlformats.org/drawingml/2006/chartDrawing">
    <cdr:from>
      <cdr:x>0.39899</cdr:x>
      <cdr:y>0.06075</cdr:y>
    </cdr:from>
    <cdr:to>
      <cdr:x>0.86988</cdr:x>
      <cdr:y>0.10806</cdr:y>
    </cdr:to>
    <cdr:sp macro="" textlink="">
      <cdr:nvSpPr>
        <cdr:cNvPr id="3" name="TextBox 1">
          <a:extLst xmlns:a="http://schemas.openxmlformats.org/drawingml/2006/main">
            <a:ext uri="{FF2B5EF4-FFF2-40B4-BE49-F238E27FC236}">
              <a16:creationId xmlns:a16="http://schemas.microsoft.com/office/drawing/2014/main" id="{1DF61E3F-78B2-6BC0-03B0-28A4850CC311}"/>
            </a:ext>
          </a:extLst>
        </cdr:cNvPr>
        <cdr:cNvSpPr txBox="1"/>
      </cdr:nvSpPr>
      <cdr:spPr>
        <a:xfrm xmlns:a="http://schemas.openxmlformats.org/drawingml/2006/main">
          <a:off x="1112025" y="229890"/>
          <a:ext cx="1312404" cy="179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HUF billion</a:t>
          </a:r>
        </a:p>
      </cdr:txBody>
    </cdr:sp>
  </cdr:relSizeAnchor>
</c:userShapes>
</file>

<file path=xl/drawings/drawing2.xml><?xml version="1.0" encoding="utf-8"?>
<c:userShapes xmlns:c="http://schemas.openxmlformats.org/drawingml/2006/chart">
  <cdr:relSizeAnchor xmlns:cdr="http://schemas.openxmlformats.org/drawingml/2006/chartDrawing">
    <cdr:from>
      <cdr:x>0.84196</cdr:x>
      <cdr:y>0.00422</cdr:y>
    </cdr:from>
    <cdr:to>
      <cdr:x>0.9698</cdr:x>
      <cdr:y>0.08333</cdr:y>
    </cdr:to>
    <cdr:sp macro="" textlink="">
      <cdr:nvSpPr>
        <cdr:cNvPr id="3" name="Szövegdoboz 2">
          <a:extLst xmlns:a="http://schemas.openxmlformats.org/drawingml/2006/main">
            <a:ext uri="{FF2B5EF4-FFF2-40B4-BE49-F238E27FC236}">
              <a16:creationId xmlns:a16="http://schemas.microsoft.com/office/drawing/2014/main" id="{83D1B4E5-3CC3-574D-EC9B-D9F04C128D5C}"/>
            </a:ext>
          </a:extLst>
        </cdr:cNvPr>
        <cdr:cNvSpPr txBox="1"/>
      </cdr:nvSpPr>
      <cdr:spPr>
        <a:xfrm xmlns:a="http://schemas.openxmlformats.org/drawingml/2006/main">
          <a:off x="4956175" y="12700"/>
          <a:ext cx="752475" cy="2381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a:t>százalék</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402685</xdr:colOff>
      <xdr:row>8</xdr:row>
      <xdr:rowOff>39129</xdr:rowOff>
    </xdr:from>
    <xdr:to>
      <xdr:col>10</xdr:col>
      <xdr:colOff>521409</xdr:colOff>
      <xdr:row>26</xdr:row>
      <xdr:rowOff>72466</xdr:rowOff>
    </xdr:to>
    <xdr:grpSp>
      <xdr:nvGrpSpPr>
        <xdr:cNvPr id="2" name="Group 11">
          <a:extLst>
            <a:ext uri="{FF2B5EF4-FFF2-40B4-BE49-F238E27FC236}">
              <a16:creationId xmlns:a16="http://schemas.microsoft.com/office/drawing/2014/main" id="{00000000-0008-0000-0800-000002000000}"/>
            </a:ext>
          </a:extLst>
        </xdr:cNvPr>
        <xdr:cNvGrpSpPr/>
      </xdr:nvGrpSpPr>
      <xdr:grpSpPr>
        <a:xfrm>
          <a:off x="5288450" y="1563129"/>
          <a:ext cx="3749430" cy="3462337"/>
          <a:chOff x="4206888" y="3733800"/>
          <a:chExt cx="3762036" cy="3462337"/>
        </a:xfrm>
      </xdr:grpSpPr>
      <xdr:graphicFrame macro="">
        <xdr:nvGraphicFramePr>
          <xdr:cNvPr id="3" name="Chart 1">
            <a:extLst>
              <a:ext uri="{FF2B5EF4-FFF2-40B4-BE49-F238E27FC236}">
                <a16:creationId xmlns:a16="http://schemas.microsoft.com/office/drawing/2014/main" id="{00000000-0008-0000-0800-000003000000}"/>
              </a:ext>
            </a:extLst>
          </xdr:cNvPr>
          <xdr:cNvGraphicFramePr/>
        </xdr:nvGraphicFramePr>
        <xdr:xfrm>
          <a:off x="4206888" y="3733800"/>
          <a:ext cx="3762036" cy="34623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2">
            <a:extLst>
              <a:ext uri="{FF2B5EF4-FFF2-40B4-BE49-F238E27FC236}">
                <a16:creationId xmlns:a16="http://schemas.microsoft.com/office/drawing/2014/main" id="{00000000-0008-0000-0800-000004000000}"/>
              </a:ext>
            </a:extLst>
          </xdr:cNvPr>
          <xdr:cNvSpPr/>
        </xdr:nvSpPr>
        <xdr:spPr>
          <a:xfrm>
            <a:off x="4750946" y="4095101"/>
            <a:ext cx="706318" cy="1958103"/>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 name="Rectangle 3">
            <a:extLst>
              <a:ext uri="{FF2B5EF4-FFF2-40B4-BE49-F238E27FC236}">
                <a16:creationId xmlns:a16="http://schemas.microsoft.com/office/drawing/2014/main" id="{00000000-0008-0000-0800-000005000000}"/>
              </a:ext>
            </a:extLst>
          </xdr:cNvPr>
          <xdr:cNvSpPr/>
        </xdr:nvSpPr>
        <xdr:spPr>
          <a:xfrm rot="5400000">
            <a:off x="6207683" y="5300703"/>
            <a:ext cx="644944" cy="214588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6" name="Rectangle 4">
            <a:extLst>
              <a:ext uri="{FF2B5EF4-FFF2-40B4-BE49-F238E27FC236}">
                <a16:creationId xmlns:a16="http://schemas.microsoft.com/office/drawing/2014/main" id="{00000000-0008-0000-0800-000006000000}"/>
              </a:ext>
            </a:extLst>
          </xdr:cNvPr>
          <xdr:cNvSpPr/>
        </xdr:nvSpPr>
        <xdr:spPr>
          <a:xfrm rot="5400000">
            <a:off x="4779372" y="6021676"/>
            <a:ext cx="646507" cy="709276"/>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7" name="Rectangle 5">
            <a:extLst>
              <a:ext uri="{FF2B5EF4-FFF2-40B4-BE49-F238E27FC236}">
                <a16:creationId xmlns:a16="http://schemas.microsoft.com/office/drawing/2014/main" id="{00000000-0008-0000-0800-000007000000}"/>
              </a:ext>
            </a:extLst>
          </xdr:cNvPr>
          <xdr:cNvSpPr/>
        </xdr:nvSpPr>
        <xdr:spPr>
          <a:xfrm>
            <a:off x="5457336" y="4093420"/>
            <a:ext cx="724108" cy="1958103"/>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8" name="Rectangle 6">
            <a:extLst>
              <a:ext uri="{FF2B5EF4-FFF2-40B4-BE49-F238E27FC236}">
                <a16:creationId xmlns:a16="http://schemas.microsoft.com/office/drawing/2014/main" id="{00000000-0008-0000-0800-000008000000}"/>
              </a:ext>
            </a:extLst>
          </xdr:cNvPr>
          <xdr:cNvSpPr/>
        </xdr:nvSpPr>
        <xdr:spPr>
          <a:xfrm rot="5400000">
            <a:off x="6557336" y="5013163"/>
            <a:ext cx="657876" cy="142337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9" name="Rectangle 7">
            <a:extLst>
              <a:ext uri="{FF2B5EF4-FFF2-40B4-BE49-F238E27FC236}">
                <a16:creationId xmlns:a16="http://schemas.microsoft.com/office/drawing/2014/main" id="{00000000-0008-0000-0800-000009000000}"/>
              </a:ext>
            </a:extLst>
          </xdr:cNvPr>
          <xdr:cNvSpPr/>
        </xdr:nvSpPr>
        <xdr:spPr>
          <a:xfrm>
            <a:off x="6181065" y="4095750"/>
            <a:ext cx="717159" cy="130003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0" name="Rectangle 8">
            <a:extLst>
              <a:ext uri="{FF2B5EF4-FFF2-40B4-BE49-F238E27FC236}">
                <a16:creationId xmlns:a16="http://schemas.microsoft.com/office/drawing/2014/main" id="{00000000-0008-0000-0800-00000A000000}"/>
              </a:ext>
            </a:extLst>
          </xdr:cNvPr>
          <xdr:cNvSpPr/>
        </xdr:nvSpPr>
        <xdr:spPr>
          <a:xfrm rot="5400000">
            <a:off x="6929529" y="4712670"/>
            <a:ext cx="652730" cy="71534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1" name="Rectangle 9">
            <a:extLst>
              <a:ext uri="{FF2B5EF4-FFF2-40B4-BE49-F238E27FC236}">
                <a16:creationId xmlns:a16="http://schemas.microsoft.com/office/drawing/2014/main" id="{00000000-0008-0000-0800-00000B000000}"/>
              </a:ext>
            </a:extLst>
          </xdr:cNvPr>
          <xdr:cNvSpPr/>
        </xdr:nvSpPr>
        <xdr:spPr>
          <a:xfrm rot="5400000">
            <a:off x="6923777" y="4066076"/>
            <a:ext cx="652730" cy="705698"/>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clientData/>
  </xdr:twoCellAnchor>
  <xdr:twoCellAnchor>
    <xdr:from>
      <xdr:col>11</xdr:col>
      <xdr:colOff>327235</xdr:colOff>
      <xdr:row>10</xdr:row>
      <xdr:rowOff>32524</xdr:rowOff>
    </xdr:from>
    <xdr:to>
      <xdr:col>14</xdr:col>
      <xdr:colOff>156882</xdr:colOff>
      <xdr:row>15</xdr:row>
      <xdr:rowOff>181207</xdr:rowOff>
    </xdr:to>
    <xdr:grpSp>
      <xdr:nvGrpSpPr>
        <xdr:cNvPr id="12" name="Group 26">
          <a:extLst>
            <a:ext uri="{FF2B5EF4-FFF2-40B4-BE49-F238E27FC236}">
              <a16:creationId xmlns:a16="http://schemas.microsoft.com/office/drawing/2014/main" id="{00000000-0008-0000-0800-00000C000000}"/>
            </a:ext>
          </a:extLst>
        </xdr:cNvPr>
        <xdr:cNvGrpSpPr/>
      </xdr:nvGrpSpPr>
      <xdr:grpSpPr>
        <a:xfrm>
          <a:off x="9448823" y="1937524"/>
          <a:ext cx="1645000" cy="1101183"/>
          <a:chOff x="8795525" y="2969012"/>
          <a:chExt cx="1660265" cy="1101183"/>
        </a:xfrm>
      </xdr:grpSpPr>
      <xdr:sp macro="" textlink="">
        <xdr:nvSpPr>
          <xdr:cNvPr id="13" name="Rectangle 25">
            <a:extLst>
              <a:ext uri="{FF2B5EF4-FFF2-40B4-BE49-F238E27FC236}">
                <a16:creationId xmlns:a16="http://schemas.microsoft.com/office/drawing/2014/main" id="{00000000-0008-0000-0800-00000D000000}"/>
              </a:ext>
            </a:extLst>
          </xdr:cNvPr>
          <xdr:cNvSpPr/>
        </xdr:nvSpPr>
        <xdr:spPr>
          <a:xfrm>
            <a:off x="8795525" y="2969012"/>
            <a:ext cx="155652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14" name="Group 13">
            <a:extLst>
              <a:ext uri="{FF2B5EF4-FFF2-40B4-BE49-F238E27FC236}">
                <a16:creationId xmlns:a16="http://schemas.microsoft.com/office/drawing/2014/main" id="{00000000-0008-0000-0800-00000E000000}"/>
              </a:ext>
            </a:extLst>
          </xdr:cNvPr>
          <xdr:cNvGrpSpPr/>
        </xdr:nvGrpSpPr>
        <xdr:grpSpPr>
          <a:xfrm>
            <a:off x="8823255" y="3021863"/>
            <a:ext cx="1632535" cy="1013715"/>
            <a:chOff x="8474890" y="845398"/>
            <a:chExt cx="1629527" cy="1013715"/>
          </a:xfrm>
        </xdr:grpSpPr>
        <xdr:grpSp>
          <xdr:nvGrpSpPr>
            <xdr:cNvPr id="15" name="Group 14">
              <a:extLst>
                <a:ext uri="{FF2B5EF4-FFF2-40B4-BE49-F238E27FC236}">
                  <a16:creationId xmlns:a16="http://schemas.microsoft.com/office/drawing/2014/main" id="{00000000-0008-0000-0800-00000F000000}"/>
                </a:ext>
              </a:extLst>
            </xdr:cNvPr>
            <xdr:cNvGrpSpPr/>
          </xdr:nvGrpSpPr>
          <xdr:grpSpPr>
            <a:xfrm>
              <a:off x="8474890" y="845398"/>
              <a:ext cx="1629527" cy="844501"/>
              <a:chOff x="8474890" y="845398"/>
              <a:chExt cx="1629527" cy="844501"/>
            </a:xfrm>
          </xdr:grpSpPr>
          <xdr:sp macro="" textlink="">
            <xdr:nvSpPr>
              <xdr:cNvPr id="18" name="Rectangle 17">
                <a:extLst>
                  <a:ext uri="{FF2B5EF4-FFF2-40B4-BE49-F238E27FC236}">
                    <a16:creationId xmlns:a16="http://schemas.microsoft.com/office/drawing/2014/main" id="{00000000-0008-0000-0800-000012000000}"/>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9" name="Rectangle 18">
                <a:extLst>
                  <a:ext uri="{FF2B5EF4-FFF2-40B4-BE49-F238E27FC236}">
                    <a16:creationId xmlns:a16="http://schemas.microsoft.com/office/drawing/2014/main" id="{00000000-0008-0000-0800-000013000000}"/>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0" name="Rectangle 19">
                <a:extLst>
                  <a:ext uri="{FF2B5EF4-FFF2-40B4-BE49-F238E27FC236}">
                    <a16:creationId xmlns:a16="http://schemas.microsoft.com/office/drawing/2014/main" id="{00000000-0008-0000-0800-000014000000}"/>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1" name="Rectangle 20">
                <a:extLst>
                  <a:ext uri="{FF2B5EF4-FFF2-40B4-BE49-F238E27FC236}">
                    <a16:creationId xmlns:a16="http://schemas.microsoft.com/office/drawing/2014/main" id="{00000000-0008-0000-0800-000015000000}"/>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2" name="TextBox 4">
                <a:extLst>
                  <a:ext uri="{FF2B5EF4-FFF2-40B4-BE49-F238E27FC236}">
                    <a16:creationId xmlns:a16="http://schemas.microsoft.com/office/drawing/2014/main" id="{00000000-0008-0000-0800-000016000000}"/>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Felső negyed</a:t>
                </a:r>
              </a:p>
            </xdr:txBody>
          </xdr:sp>
          <xdr:sp macro="" textlink="">
            <xdr:nvSpPr>
              <xdr:cNvPr id="23" name="TextBox 20">
                <a:extLst>
                  <a:ext uri="{FF2B5EF4-FFF2-40B4-BE49-F238E27FC236}">
                    <a16:creationId xmlns:a16="http://schemas.microsoft.com/office/drawing/2014/main" id="{00000000-0008-0000-0800-000017000000}"/>
                  </a:ext>
                </a:extLst>
              </xdr:cNvPr>
              <xdr:cNvSpPr txBox="1"/>
            </xdr:nvSpPr>
            <xdr:spPr>
              <a:xfrm>
                <a:off x="8753086" y="1056049"/>
                <a:ext cx="1351331" cy="253062"/>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Közép-felső negyed</a:t>
                </a:r>
              </a:p>
            </xdr:txBody>
          </xdr:sp>
          <xdr:sp macro="" textlink="">
            <xdr:nvSpPr>
              <xdr:cNvPr id="24" name="TextBox 21">
                <a:extLst>
                  <a:ext uri="{FF2B5EF4-FFF2-40B4-BE49-F238E27FC236}">
                    <a16:creationId xmlns:a16="http://schemas.microsoft.com/office/drawing/2014/main" id="{00000000-0008-0000-0800-000018000000}"/>
                  </a:ext>
                </a:extLst>
              </xdr:cNvPr>
              <xdr:cNvSpPr txBox="1"/>
            </xdr:nvSpPr>
            <xdr:spPr>
              <a:xfrm>
                <a:off x="8756408" y="1255518"/>
                <a:ext cx="1221268"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Közép-alsó negyed</a:t>
                </a:r>
              </a:p>
            </xdr:txBody>
          </xdr:sp>
          <xdr:sp macro="" textlink="">
            <xdr:nvSpPr>
              <xdr:cNvPr id="25" name="TextBox 22">
                <a:extLst>
                  <a:ext uri="{FF2B5EF4-FFF2-40B4-BE49-F238E27FC236}">
                    <a16:creationId xmlns:a16="http://schemas.microsoft.com/office/drawing/2014/main" id="{00000000-0008-0000-0800-000019000000}"/>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Alsó negyed</a:t>
                </a:r>
              </a:p>
            </xdr:txBody>
          </xdr:sp>
        </xdr:grpSp>
        <xdr:sp macro="" textlink="">
          <xdr:nvSpPr>
            <xdr:cNvPr id="16" name="Rectangle 15">
              <a:extLst>
                <a:ext uri="{FF2B5EF4-FFF2-40B4-BE49-F238E27FC236}">
                  <a16:creationId xmlns:a16="http://schemas.microsoft.com/office/drawing/2014/main" id="{00000000-0008-0000-0800-000010000000}"/>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7" name="TextBox 33">
              <a:extLst>
                <a:ext uri="{FF2B5EF4-FFF2-40B4-BE49-F238E27FC236}">
                  <a16:creationId xmlns:a16="http://schemas.microsoft.com/office/drawing/2014/main" id="{00000000-0008-0000-0800-000011000000}"/>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Szürke zóna</a:t>
              </a:r>
            </a:p>
          </xdr:txBody>
        </xdr:sp>
      </xdr:grpSp>
    </xdr:grpSp>
    <xdr:clientData/>
  </xdr:twoCellAnchor>
  <xdr:twoCellAnchor>
    <xdr:from>
      <xdr:col>4</xdr:col>
      <xdr:colOff>402210</xdr:colOff>
      <xdr:row>26</xdr:row>
      <xdr:rowOff>189459</xdr:rowOff>
    </xdr:from>
    <xdr:to>
      <xdr:col>10</xdr:col>
      <xdr:colOff>523656</xdr:colOff>
      <xdr:row>45</xdr:row>
      <xdr:rowOff>32296</xdr:rowOff>
    </xdr:to>
    <xdr:grpSp>
      <xdr:nvGrpSpPr>
        <xdr:cNvPr id="26" name="Group 27">
          <a:extLst>
            <a:ext uri="{FF2B5EF4-FFF2-40B4-BE49-F238E27FC236}">
              <a16:creationId xmlns:a16="http://schemas.microsoft.com/office/drawing/2014/main" id="{00000000-0008-0000-0800-00001A000000}"/>
            </a:ext>
          </a:extLst>
        </xdr:cNvPr>
        <xdr:cNvGrpSpPr/>
      </xdr:nvGrpSpPr>
      <xdr:grpSpPr>
        <a:xfrm>
          <a:off x="5287975" y="5142459"/>
          <a:ext cx="3752152" cy="3462337"/>
          <a:chOff x="4206887" y="3733800"/>
          <a:chExt cx="3762036" cy="3462337"/>
        </a:xfrm>
      </xdr:grpSpPr>
      <xdr:graphicFrame macro="">
        <xdr:nvGraphicFramePr>
          <xdr:cNvPr id="27" name="Chart 28">
            <a:extLst>
              <a:ext uri="{FF2B5EF4-FFF2-40B4-BE49-F238E27FC236}">
                <a16:creationId xmlns:a16="http://schemas.microsoft.com/office/drawing/2014/main" id="{00000000-0008-0000-0800-00001B000000}"/>
              </a:ext>
            </a:extLst>
          </xdr:cNvPr>
          <xdr:cNvGraphicFramePr/>
        </xdr:nvGraphicFramePr>
        <xdr:xfrm>
          <a:off x="4206887" y="3733800"/>
          <a:ext cx="3762036" cy="346233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8" name="Rectangle 29">
            <a:extLst>
              <a:ext uri="{FF2B5EF4-FFF2-40B4-BE49-F238E27FC236}">
                <a16:creationId xmlns:a16="http://schemas.microsoft.com/office/drawing/2014/main" id="{00000000-0008-0000-0800-00001C000000}"/>
              </a:ext>
            </a:extLst>
          </xdr:cNvPr>
          <xdr:cNvSpPr/>
        </xdr:nvSpPr>
        <xdr:spPr>
          <a:xfrm>
            <a:off x="4750946" y="4095101"/>
            <a:ext cx="706318" cy="1958103"/>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29" name="Rectangle 30">
            <a:extLst>
              <a:ext uri="{FF2B5EF4-FFF2-40B4-BE49-F238E27FC236}">
                <a16:creationId xmlns:a16="http://schemas.microsoft.com/office/drawing/2014/main" id="{00000000-0008-0000-0800-00001D000000}"/>
              </a:ext>
            </a:extLst>
          </xdr:cNvPr>
          <xdr:cNvSpPr/>
        </xdr:nvSpPr>
        <xdr:spPr>
          <a:xfrm rot="5400000">
            <a:off x="6207683" y="5300703"/>
            <a:ext cx="644944" cy="214588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0" name="Rectangle 31">
            <a:extLst>
              <a:ext uri="{FF2B5EF4-FFF2-40B4-BE49-F238E27FC236}">
                <a16:creationId xmlns:a16="http://schemas.microsoft.com/office/drawing/2014/main" id="{00000000-0008-0000-0800-00001E000000}"/>
              </a:ext>
            </a:extLst>
          </xdr:cNvPr>
          <xdr:cNvSpPr/>
        </xdr:nvSpPr>
        <xdr:spPr>
          <a:xfrm rot="5400000">
            <a:off x="4779372" y="6021676"/>
            <a:ext cx="646507" cy="709276"/>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1" name="Rectangle 32">
            <a:extLst>
              <a:ext uri="{FF2B5EF4-FFF2-40B4-BE49-F238E27FC236}">
                <a16:creationId xmlns:a16="http://schemas.microsoft.com/office/drawing/2014/main" id="{00000000-0008-0000-0800-00001F000000}"/>
              </a:ext>
            </a:extLst>
          </xdr:cNvPr>
          <xdr:cNvSpPr/>
        </xdr:nvSpPr>
        <xdr:spPr>
          <a:xfrm>
            <a:off x="5457336" y="4093420"/>
            <a:ext cx="724108" cy="1958103"/>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2" name="Rectangle 33">
            <a:extLst>
              <a:ext uri="{FF2B5EF4-FFF2-40B4-BE49-F238E27FC236}">
                <a16:creationId xmlns:a16="http://schemas.microsoft.com/office/drawing/2014/main" id="{00000000-0008-0000-0800-000020000000}"/>
              </a:ext>
            </a:extLst>
          </xdr:cNvPr>
          <xdr:cNvSpPr/>
        </xdr:nvSpPr>
        <xdr:spPr>
          <a:xfrm rot="5400000">
            <a:off x="6565545" y="5013163"/>
            <a:ext cx="657876" cy="142337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3" name="Rectangle 34">
            <a:extLst>
              <a:ext uri="{FF2B5EF4-FFF2-40B4-BE49-F238E27FC236}">
                <a16:creationId xmlns:a16="http://schemas.microsoft.com/office/drawing/2014/main" id="{00000000-0008-0000-0800-000021000000}"/>
              </a:ext>
            </a:extLst>
          </xdr:cNvPr>
          <xdr:cNvSpPr/>
        </xdr:nvSpPr>
        <xdr:spPr>
          <a:xfrm>
            <a:off x="6181065" y="4095750"/>
            <a:ext cx="717159" cy="130003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4" name="Rectangle 35">
            <a:extLst>
              <a:ext uri="{FF2B5EF4-FFF2-40B4-BE49-F238E27FC236}">
                <a16:creationId xmlns:a16="http://schemas.microsoft.com/office/drawing/2014/main" id="{00000000-0008-0000-0800-000022000000}"/>
              </a:ext>
            </a:extLst>
          </xdr:cNvPr>
          <xdr:cNvSpPr/>
        </xdr:nvSpPr>
        <xdr:spPr>
          <a:xfrm rot="5400000">
            <a:off x="6929529" y="4712670"/>
            <a:ext cx="652730" cy="71534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5" name="Rectangle 36">
            <a:extLst>
              <a:ext uri="{FF2B5EF4-FFF2-40B4-BE49-F238E27FC236}">
                <a16:creationId xmlns:a16="http://schemas.microsoft.com/office/drawing/2014/main" id="{00000000-0008-0000-0800-000023000000}"/>
              </a:ext>
            </a:extLst>
          </xdr:cNvPr>
          <xdr:cNvSpPr/>
        </xdr:nvSpPr>
        <xdr:spPr>
          <a:xfrm rot="5400000">
            <a:off x="6923777" y="4066076"/>
            <a:ext cx="652730" cy="705698"/>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clientData/>
  </xdr:twoCellAnchor>
  <xdr:twoCellAnchor>
    <xdr:from>
      <xdr:col>11</xdr:col>
      <xdr:colOff>257173</xdr:colOff>
      <xdr:row>30</xdr:row>
      <xdr:rowOff>93889</xdr:rowOff>
    </xdr:from>
    <xdr:to>
      <xdr:col>14</xdr:col>
      <xdr:colOff>123265</xdr:colOff>
      <xdr:row>36</xdr:row>
      <xdr:rowOff>52072</xdr:rowOff>
    </xdr:to>
    <xdr:grpSp>
      <xdr:nvGrpSpPr>
        <xdr:cNvPr id="36" name="Group 37">
          <a:extLst>
            <a:ext uri="{FF2B5EF4-FFF2-40B4-BE49-F238E27FC236}">
              <a16:creationId xmlns:a16="http://schemas.microsoft.com/office/drawing/2014/main" id="{00000000-0008-0000-0800-000024000000}"/>
            </a:ext>
          </a:extLst>
        </xdr:cNvPr>
        <xdr:cNvGrpSpPr/>
      </xdr:nvGrpSpPr>
      <xdr:grpSpPr>
        <a:xfrm>
          <a:off x="9378761" y="5808889"/>
          <a:ext cx="1681445" cy="1101183"/>
          <a:chOff x="8795524" y="2969012"/>
          <a:chExt cx="1695610" cy="1101183"/>
        </a:xfrm>
      </xdr:grpSpPr>
      <xdr:sp macro="" textlink="">
        <xdr:nvSpPr>
          <xdr:cNvPr id="37" name="Rectangle 38">
            <a:extLst>
              <a:ext uri="{FF2B5EF4-FFF2-40B4-BE49-F238E27FC236}">
                <a16:creationId xmlns:a16="http://schemas.microsoft.com/office/drawing/2014/main" id="{00000000-0008-0000-0800-000025000000}"/>
              </a:ext>
            </a:extLst>
          </xdr:cNvPr>
          <xdr:cNvSpPr/>
        </xdr:nvSpPr>
        <xdr:spPr>
          <a:xfrm>
            <a:off x="8795524" y="2969012"/>
            <a:ext cx="159829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38" name="Group 39">
            <a:extLst>
              <a:ext uri="{FF2B5EF4-FFF2-40B4-BE49-F238E27FC236}">
                <a16:creationId xmlns:a16="http://schemas.microsoft.com/office/drawing/2014/main" id="{00000000-0008-0000-0800-000026000000}"/>
              </a:ext>
            </a:extLst>
          </xdr:cNvPr>
          <xdr:cNvGrpSpPr/>
        </xdr:nvGrpSpPr>
        <xdr:grpSpPr>
          <a:xfrm>
            <a:off x="8823255" y="3021863"/>
            <a:ext cx="1667879" cy="1013715"/>
            <a:chOff x="8474890" y="845398"/>
            <a:chExt cx="1664806" cy="1013715"/>
          </a:xfrm>
        </xdr:grpSpPr>
        <xdr:grpSp>
          <xdr:nvGrpSpPr>
            <xdr:cNvPr id="39" name="Group 40">
              <a:extLst>
                <a:ext uri="{FF2B5EF4-FFF2-40B4-BE49-F238E27FC236}">
                  <a16:creationId xmlns:a16="http://schemas.microsoft.com/office/drawing/2014/main" id="{00000000-0008-0000-0800-000027000000}"/>
                </a:ext>
              </a:extLst>
            </xdr:cNvPr>
            <xdr:cNvGrpSpPr/>
          </xdr:nvGrpSpPr>
          <xdr:grpSpPr>
            <a:xfrm>
              <a:off x="8474890" y="845398"/>
              <a:ext cx="1664806" cy="844501"/>
              <a:chOff x="8474890" y="845398"/>
              <a:chExt cx="1664806" cy="844501"/>
            </a:xfrm>
          </xdr:grpSpPr>
          <xdr:sp macro="" textlink="">
            <xdr:nvSpPr>
              <xdr:cNvPr id="42" name="Rectangle 43">
                <a:extLst>
                  <a:ext uri="{FF2B5EF4-FFF2-40B4-BE49-F238E27FC236}">
                    <a16:creationId xmlns:a16="http://schemas.microsoft.com/office/drawing/2014/main" id="{00000000-0008-0000-0800-00002A000000}"/>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3" name="Rectangle 44">
                <a:extLst>
                  <a:ext uri="{FF2B5EF4-FFF2-40B4-BE49-F238E27FC236}">
                    <a16:creationId xmlns:a16="http://schemas.microsoft.com/office/drawing/2014/main" id="{00000000-0008-0000-0800-00002B000000}"/>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4" name="Rectangle 45">
                <a:extLst>
                  <a:ext uri="{FF2B5EF4-FFF2-40B4-BE49-F238E27FC236}">
                    <a16:creationId xmlns:a16="http://schemas.microsoft.com/office/drawing/2014/main" id="{00000000-0008-0000-0800-00002C000000}"/>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5" name="Rectangle 46">
                <a:extLst>
                  <a:ext uri="{FF2B5EF4-FFF2-40B4-BE49-F238E27FC236}">
                    <a16:creationId xmlns:a16="http://schemas.microsoft.com/office/drawing/2014/main" id="{00000000-0008-0000-0800-00002D000000}"/>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6" name="TextBox 4">
                <a:extLst>
                  <a:ext uri="{FF2B5EF4-FFF2-40B4-BE49-F238E27FC236}">
                    <a16:creationId xmlns:a16="http://schemas.microsoft.com/office/drawing/2014/main" id="{00000000-0008-0000-0800-00002E000000}"/>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 quarter</a:t>
                </a:r>
              </a:p>
            </xdr:txBody>
          </xdr:sp>
          <xdr:sp macro="" textlink="">
            <xdr:nvSpPr>
              <xdr:cNvPr id="47" name="TextBox 20">
                <a:extLst>
                  <a:ext uri="{FF2B5EF4-FFF2-40B4-BE49-F238E27FC236}">
                    <a16:creationId xmlns:a16="http://schemas.microsoft.com/office/drawing/2014/main" id="{00000000-0008-0000-0800-00002F000000}"/>
                  </a:ext>
                </a:extLst>
              </xdr:cNvPr>
              <xdr:cNvSpPr txBox="1"/>
            </xdr:nvSpPr>
            <xdr:spPr>
              <a:xfrm>
                <a:off x="8753086" y="1056049"/>
                <a:ext cx="1384433"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Upper-middle quarter</a:t>
                </a:r>
              </a:p>
            </xdr:txBody>
          </xdr:sp>
          <xdr:sp macro="" textlink="">
            <xdr:nvSpPr>
              <xdr:cNvPr id="48" name="TextBox 21">
                <a:extLst>
                  <a:ext uri="{FF2B5EF4-FFF2-40B4-BE49-F238E27FC236}">
                    <a16:creationId xmlns:a16="http://schemas.microsoft.com/office/drawing/2014/main" id="{00000000-0008-0000-0800-000030000000}"/>
                  </a:ext>
                </a:extLst>
              </xdr:cNvPr>
              <xdr:cNvSpPr txBox="1"/>
            </xdr:nvSpPr>
            <xdr:spPr>
              <a:xfrm>
                <a:off x="8756407" y="1255518"/>
                <a:ext cx="1383289"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Lower-middle quarter</a:t>
                </a:r>
              </a:p>
            </xdr:txBody>
          </xdr:sp>
          <xdr:sp macro="" textlink="">
            <xdr:nvSpPr>
              <xdr:cNvPr id="49" name="TextBox 22">
                <a:extLst>
                  <a:ext uri="{FF2B5EF4-FFF2-40B4-BE49-F238E27FC236}">
                    <a16:creationId xmlns:a16="http://schemas.microsoft.com/office/drawing/2014/main" id="{00000000-0008-0000-0800-000031000000}"/>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 quarter</a:t>
                </a:r>
              </a:p>
            </xdr:txBody>
          </xdr:sp>
        </xdr:grpSp>
        <xdr:sp macro="" textlink="">
          <xdr:nvSpPr>
            <xdr:cNvPr id="40" name="Rectangle 41">
              <a:extLst>
                <a:ext uri="{FF2B5EF4-FFF2-40B4-BE49-F238E27FC236}">
                  <a16:creationId xmlns:a16="http://schemas.microsoft.com/office/drawing/2014/main" id="{00000000-0008-0000-0800-000028000000}"/>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1" name="TextBox 33">
              <a:extLst>
                <a:ext uri="{FF2B5EF4-FFF2-40B4-BE49-F238E27FC236}">
                  <a16:creationId xmlns:a16="http://schemas.microsoft.com/office/drawing/2014/main" id="{00000000-0008-0000-0800-000029000000}"/>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Grey zone</a:t>
              </a:r>
            </a:p>
          </xdr:txBody>
        </xdr:sp>
      </xdr:grpSp>
    </xdr:grpSp>
    <xdr:clientData/>
  </xdr:twoCellAnchor>
</xdr:wsDr>
</file>

<file path=xl/drawings/drawing21.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0.18864</cdr:y>
    </cdr:from>
    <cdr:to>
      <cdr:x>0.09219</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31394" y="1566181"/>
          <a:ext cx="2092779" cy="2667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ÜHG kitettség részarány</a:t>
          </a:r>
        </a:p>
      </cdr:txBody>
    </cdr:sp>
  </cdr:relSizeAnchor>
  <cdr:relSizeAnchor xmlns:cdr="http://schemas.openxmlformats.org/drawingml/2006/chartDrawing">
    <cdr:from>
      <cdr:x>0.24919</cdr:x>
      <cdr:y>0.91819</cdr:y>
    </cdr:from>
    <cdr:to>
      <cdr:x>0.83399</cdr:x>
      <cdr:y>0.99522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1614" y="3179082"/>
          <a:ext cx="2209800" cy="2667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kitettség részarány</a:t>
          </a:r>
        </a:p>
      </cdr:txBody>
    </cdr:sp>
  </cdr:relSizeAnchor>
</c:userShapes>
</file>

<file path=xl/drawings/drawing22.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0.18864</cdr:y>
    </cdr:from>
    <cdr:to>
      <cdr:x>0.09219</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31394" y="1566181"/>
          <a:ext cx="2092779" cy="2667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GHG exposure share</a:t>
          </a:r>
        </a:p>
      </cdr:txBody>
    </cdr:sp>
  </cdr:relSizeAnchor>
  <cdr:relSizeAnchor xmlns:cdr="http://schemas.openxmlformats.org/drawingml/2006/chartDrawing">
    <cdr:from>
      <cdr:x>0.24919</cdr:x>
      <cdr:y>0.91819</cdr:y>
    </cdr:from>
    <cdr:to>
      <cdr:x>0.83399</cdr:x>
      <cdr:y>0.99522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1614" y="3179082"/>
          <a:ext cx="2209800" cy="2667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exposure share</a:t>
          </a:r>
        </a:p>
      </cdr:txBody>
    </cdr:sp>
  </cdr:relSizeAnchor>
</c:userShapes>
</file>

<file path=xl/drawings/drawing23.xml><?xml version="1.0" encoding="utf-8"?>
<xdr:wsDr xmlns:xdr="http://schemas.openxmlformats.org/drawingml/2006/spreadsheetDrawing" xmlns:a="http://schemas.openxmlformats.org/drawingml/2006/main">
  <xdr:twoCellAnchor>
    <xdr:from>
      <xdr:col>5</xdr:col>
      <xdr:colOff>352425</xdr:colOff>
      <xdr:row>5</xdr:row>
      <xdr:rowOff>171450</xdr:rowOff>
    </xdr:from>
    <xdr:to>
      <xdr:col>13</xdr:col>
      <xdr:colOff>47625</xdr:colOff>
      <xdr:row>20</xdr:row>
      <xdr:rowOff>62865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xdr:row>
      <xdr:rowOff>0</xdr:rowOff>
    </xdr:from>
    <xdr:to>
      <xdr:col>20</xdr:col>
      <xdr:colOff>304800</xdr:colOff>
      <xdr:row>20</xdr:row>
      <xdr:rowOff>66675</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21</xdr:row>
      <xdr:rowOff>0</xdr:rowOff>
    </xdr:from>
    <xdr:to>
      <xdr:col>20</xdr:col>
      <xdr:colOff>304800</xdr:colOff>
      <xdr:row>35</xdr:row>
      <xdr:rowOff>62865</xdr:rowOff>
    </xdr:to>
    <xdr:graphicFrame macro="">
      <xdr:nvGraphicFramePr>
        <xdr:cNvPr id="4" name="Diagra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342900</xdr:colOff>
      <xdr:row>20</xdr:row>
      <xdr:rowOff>104775</xdr:rowOff>
    </xdr:from>
    <xdr:to>
      <xdr:col>13</xdr:col>
      <xdr:colOff>38100</xdr:colOff>
      <xdr:row>34</xdr:row>
      <xdr:rowOff>177165</xdr:rowOff>
    </xdr:to>
    <xdr:graphicFrame macro="">
      <xdr:nvGraphicFramePr>
        <xdr:cNvPr id="5" name="Diagram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0.04583</cdr:x>
      <cdr:y>0</cdr:y>
    </cdr:from>
    <cdr:to>
      <cdr:x>0.26667</cdr:x>
      <cdr:y>0.08333</cdr:y>
    </cdr:to>
    <cdr:sp macro="" textlink="">
      <cdr:nvSpPr>
        <cdr:cNvPr id="2" name="Szövegdoboz 1">
          <a:extLst xmlns:a="http://schemas.openxmlformats.org/drawingml/2006/main">
            <a:ext uri="{FF2B5EF4-FFF2-40B4-BE49-F238E27FC236}">
              <a16:creationId xmlns:a16="http://schemas.microsoft.com/office/drawing/2014/main" id="{6DEE47E9-9BF8-7F62-C427-DCC415428CDD}"/>
            </a:ext>
          </a:extLst>
        </cdr:cNvPr>
        <cdr:cNvSpPr txBox="1"/>
      </cdr:nvSpPr>
      <cdr:spPr>
        <a:xfrm xmlns:a="http://schemas.openxmlformats.org/drawingml/2006/main">
          <a:off x="209550" y="0"/>
          <a:ext cx="1009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a:t>
          </a:r>
        </a:p>
      </cdr:txBody>
    </cdr:sp>
  </cdr:relSizeAnchor>
  <cdr:relSizeAnchor xmlns:cdr="http://schemas.openxmlformats.org/drawingml/2006/chartDrawing">
    <cdr:from>
      <cdr:x>0.73194</cdr:x>
      <cdr:y>0</cdr:y>
    </cdr:from>
    <cdr:to>
      <cdr:x>0.95278</cdr:x>
      <cdr:y>0.08333</cdr:y>
    </cdr:to>
    <cdr:sp macro="" textlink="">
      <cdr:nvSpPr>
        <cdr:cNvPr id="3" name="Szövegdoboz 1">
          <a:extLst xmlns:a="http://schemas.openxmlformats.org/drawingml/2006/main">
            <a:ext uri="{FF2B5EF4-FFF2-40B4-BE49-F238E27FC236}">
              <a16:creationId xmlns:a16="http://schemas.microsoft.com/office/drawing/2014/main" id="{9574F63E-C339-62F4-10CB-5AB5E670DB65}"/>
            </a:ext>
          </a:extLst>
        </cdr:cNvPr>
        <cdr:cNvSpPr txBox="1"/>
      </cdr:nvSpPr>
      <cdr:spPr>
        <a:xfrm xmlns:a="http://schemas.openxmlformats.org/drawingml/2006/main">
          <a:off x="3346450" y="0"/>
          <a:ext cx="1009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százalék</a:t>
          </a:r>
        </a:p>
      </cdr:txBody>
    </cdr:sp>
  </cdr:relSizeAnchor>
</c:userShapes>
</file>

<file path=xl/drawings/drawing25.xml><?xml version="1.0" encoding="utf-8"?>
<c:userShapes xmlns:c="http://schemas.openxmlformats.org/drawingml/2006/chart">
  <cdr:relSizeAnchor xmlns:cdr="http://schemas.openxmlformats.org/drawingml/2006/chartDrawing">
    <cdr:from>
      <cdr:x>0.03333</cdr:x>
      <cdr:y>0</cdr:y>
    </cdr:from>
    <cdr:to>
      <cdr:x>0.25</cdr:x>
      <cdr:y>0.07292</cdr:y>
    </cdr:to>
    <cdr:sp macro="" textlink="">
      <cdr:nvSpPr>
        <cdr:cNvPr id="2" name="Szövegdoboz 1">
          <a:extLst xmlns:a="http://schemas.openxmlformats.org/drawingml/2006/main">
            <a:ext uri="{FF2B5EF4-FFF2-40B4-BE49-F238E27FC236}">
              <a16:creationId xmlns:a16="http://schemas.microsoft.com/office/drawing/2014/main" id="{581EEF4A-663D-4749-FB60-21AA8F8852EE}"/>
            </a:ext>
          </a:extLst>
        </cdr:cNvPr>
        <cdr:cNvSpPr txBox="1"/>
      </cdr:nvSpPr>
      <cdr:spPr>
        <a:xfrm xmlns:a="http://schemas.openxmlformats.org/drawingml/2006/main">
          <a:off x="152400" y="0"/>
          <a:ext cx="9906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százalékpont</a:t>
          </a:r>
        </a:p>
      </cdr:txBody>
    </cdr:sp>
  </cdr:relSizeAnchor>
  <cdr:relSizeAnchor xmlns:cdr="http://schemas.openxmlformats.org/drawingml/2006/chartDrawing">
    <cdr:from>
      <cdr:x>0.74444</cdr:x>
      <cdr:y>0</cdr:y>
    </cdr:from>
    <cdr:to>
      <cdr:x>0.96111</cdr:x>
      <cdr:y>0.07292</cdr:y>
    </cdr:to>
    <cdr:sp macro="" textlink="">
      <cdr:nvSpPr>
        <cdr:cNvPr id="3" name="Szövegdoboz 1">
          <a:extLst xmlns:a="http://schemas.openxmlformats.org/drawingml/2006/main">
            <a:ext uri="{FF2B5EF4-FFF2-40B4-BE49-F238E27FC236}">
              <a16:creationId xmlns:a16="http://schemas.microsoft.com/office/drawing/2014/main" id="{1AFB6D88-22D9-39B7-7395-69772F2CF491}"/>
            </a:ext>
          </a:extLst>
        </cdr:cNvPr>
        <cdr:cNvSpPr txBox="1"/>
      </cdr:nvSpPr>
      <cdr:spPr>
        <a:xfrm xmlns:a="http://schemas.openxmlformats.org/drawingml/2006/main">
          <a:off x="3403600" y="0"/>
          <a:ext cx="990600"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százalékpont</a:t>
          </a:r>
        </a:p>
      </cdr:txBody>
    </cdr:sp>
  </cdr:relSizeAnchor>
</c:userShapes>
</file>

<file path=xl/drawings/drawing26.xml><?xml version="1.0" encoding="utf-8"?>
<c:userShapes xmlns:c="http://schemas.openxmlformats.org/drawingml/2006/chart">
  <cdr:relSizeAnchor xmlns:cdr="http://schemas.openxmlformats.org/drawingml/2006/chartDrawing">
    <cdr:from>
      <cdr:x>0.03333</cdr:x>
      <cdr:y>0</cdr:y>
    </cdr:from>
    <cdr:to>
      <cdr:x>0.275</cdr:x>
      <cdr:y>0.07337</cdr:y>
    </cdr:to>
    <cdr:sp macro="" textlink="">
      <cdr:nvSpPr>
        <cdr:cNvPr id="2" name="Szövegdoboz 1">
          <a:extLst xmlns:a="http://schemas.openxmlformats.org/drawingml/2006/main">
            <a:ext uri="{FF2B5EF4-FFF2-40B4-BE49-F238E27FC236}">
              <a16:creationId xmlns:a16="http://schemas.microsoft.com/office/drawing/2014/main" id="{581EEF4A-663D-4749-FB60-21AA8F8852EE}"/>
            </a:ext>
          </a:extLst>
        </cdr:cNvPr>
        <cdr:cNvSpPr txBox="1"/>
      </cdr:nvSpPr>
      <cdr:spPr>
        <a:xfrm xmlns:a="http://schemas.openxmlformats.org/drawingml/2006/main">
          <a:off x="152385" y="0"/>
          <a:ext cx="110491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percentage</a:t>
          </a:r>
          <a:r>
            <a:rPr lang="hu-HU" sz="1000" baseline="0"/>
            <a:t> point</a:t>
          </a:r>
          <a:endParaRPr lang="hu-HU" sz="1000"/>
        </a:p>
      </cdr:txBody>
    </cdr:sp>
  </cdr:relSizeAnchor>
  <cdr:relSizeAnchor xmlns:cdr="http://schemas.openxmlformats.org/drawingml/2006/chartDrawing">
    <cdr:from>
      <cdr:x>0.67708</cdr:x>
      <cdr:y>0</cdr:y>
    </cdr:from>
    <cdr:to>
      <cdr:x>0.96111</cdr:x>
      <cdr:y>0.0697</cdr:y>
    </cdr:to>
    <cdr:sp macro="" textlink="">
      <cdr:nvSpPr>
        <cdr:cNvPr id="3" name="Szövegdoboz 1">
          <a:extLst xmlns:a="http://schemas.openxmlformats.org/drawingml/2006/main">
            <a:ext uri="{FF2B5EF4-FFF2-40B4-BE49-F238E27FC236}">
              <a16:creationId xmlns:a16="http://schemas.microsoft.com/office/drawing/2014/main" id="{1AFB6D88-22D9-39B7-7395-69772F2CF491}"/>
            </a:ext>
          </a:extLst>
        </cdr:cNvPr>
        <cdr:cNvSpPr txBox="1"/>
      </cdr:nvSpPr>
      <cdr:spPr>
        <a:xfrm xmlns:a="http://schemas.openxmlformats.org/drawingml/2006/main">
          <a:off x="3095626" y="0"/>
          <a:ext cx="1298570"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effectLst/>
              <a:latin typeface="+mn-lt"/>
              <a:ea typeface="+mn-ea"/>
              <a:cs typeface="+mn-cs"/>
            </a:rPr>
            <a:t>percentage</a:t>
          </a:r>
          <a:r>
            <a:rPr lang="hu-HU" sz="1000" baseline="0">
              <a:effectLst/>
              <a:latin typeface="+mn-lt"/>
              <a:ea typeface="+mn-ea"/>
              <a:cs typeface="+mn-cs"/>
            </a:rPr>
            <a:t> point</a:t>
          </a:r>
          <a:endParaRPr lang="hu-HU" sz="1000">
            <a:effectLs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0.04583</cdr:x>
      <cdr:y>0</cdr:y>
    </cdr:from>
    <cdr:to>
      <cdr:x>0.26667</cdr:x>
      <cdr:y>0.08333</cdr:y>
    </cdr:to>
    <cdr:sp macro="" textlink="">
      <cdr:nvSpPr>
        <cdr:cNvPr id="2" name="Szövegdoboz 1">
          <a:extLst xmlns:a="http://schemas.openxmlformats.org/drawingml/2006/main">
            <a:ext uri="{FF2B5EF4-FFF2-40B4-BE49-F238E27FC236}">
              <a16:creationId xmlns:a16="http://schemas.microsoft.com/office/drawing/2014/main" id="{6DEE47E9-9BF8-7F62-C427-DCC415428CDD}"/>
            </a:ext>
          </a:extLst>
        </cdr:cNvPr>
        <cdr:cNvSpPr txBox="1"/>
      </cdr:nvSpPr>
      <cdr:spPr>
        <a:xfrm xmlns:a="http://schemas.openxmlformats.org/drawingml/2006/main">
          <a:off x="209550" y="0"/>
          <a:ext cx="1009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percentage</a:t>
          </a:r>
        </a:p>
      </cdr:txBody>
    </cdr:sp>
  </cdr:relSizeAnchor>
  <cdr:relSizeAnchor xmlns:cdr="http://schemas.openxmlformats.org/drawingml/2006/chartDrawing">
    <cdr:from>
      <cdr:x>0.73194</cdr:x>
      <cdr:y>0</cdr:y>
    </cdr:from>
    <cdr:to>
      <cdr:x>0.95278</cdr:x>
      <cdr:y>0.08333</cdr:y>
    </cdr:to>
    <cdr:sp macro="" textlink="">
      <cdr:nvSpPr>
        <cdr:cNvPr id="3" name="Szövegdoboz 1">
          <a:extLst xmlns:a="http://schemas.openxmlformats.org/drawingml/2006/main">
            <a:ext uri="{FF2B5EF4-FFF2-40B4-BE49-F238E27FC236}">
              <a16:creationId xmlns:a16="http://schemas.microsoft.com/office/drawing/2014/main" id="{9574F63E-C339-62F4-10CB-5AB5E670DB65}"/>
            </a:ext>
          </a:extLst>
        </cdr:cNvPr>
        <cdr:cNvSpPr txBox="1"/>
      </cdr:nvSpPr>
      <cdr:spPr>
        <a:xfrm xmlns:a="http://schemas.openxmlformats.org/drawingml/2006/main">
          <a:off x="3346450" y="0"/>
          <a:ext cx="1009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effectLst/>
              <a:latin typeface="+mn-lt"/>
              <a:ea typeface="+mn-ea"/>
              <a:cs typeface="+mn-cs"/>
            </a:rPr>
            <a:t>percentage</a:t>
          </a:r>
          <a:endParaRPr lang="hu-HU" sz="1000"/>
        </a:p>
      </cdr:txBody>
    </cdr:sp>
  </cdr:relSizeAnchor>
</c:userShapes>
</file>

<file path=xl/drawings/drawing28.xml><?xml version="1.0" encoding="utf-8"?>
<xdr:wsDr xmlns:xdr="http://schemas.openxmlformats.org/drawingml/2006/spreadsheetDrawing" xmlns:a="http://schemas.openxmlformats.org/drawingml/2006/main">
  <xdr:twoCellAnchor>
    <xdr:from>
      <xdr:col>9</xdr:col>
      <xdr:colOff>0</xdr:colOff>
      <xdr:row>7</xdr:row>
      <xdr:rowOff>0</xdr:rowOff>
    </xdr:from>
    <xdr:to>
      <xdr:col>16</xdr:col>
      <xdr:colOff>320333</xdr:colOff>
      <xdr:row>21</xdr:row>
      <xdr:rowOff>76200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28575</xdr:colOff>
      <xdr:row>7</xdr:row>
      <xdr:rowOff>0</xdr:rowOff>
    </xdr:from>
    <xdr:to>
      <xdr:col>24</xdr:col>
      <xdr:colOff>348908</xdr:colOff>
      <xdr:row>21</xdr:row>
      <xdr:rowOff>76200</xdr:rowOff>
    </xdr:to>
    <xdr:graphicFrame macro="">
      <xdr:nvGraphicFramePr>
        <xdr:cNvPr id="4" name="Diagram 3">
          <a:extLst>
            <a:ext uri="{FF2B5EF4-FFF2-40B4-BE49-F238E27FC236}">
              <a16:creationId xmlns:a16="http://schemas.microsoft.com/office/drawing/2014/main" id="{FCFC2EE3-0CC1-4210-8CB1-8D6585B54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0.07452</cdr:x>
      <cdr:y>0</cdr:y>
    </cdr:from>
    <cdr:to>
      <cdr:x>0.27965</cdr:x>
      <cdr:y>0.06944</cdr:y>
    </cdr:to>
    <cdr:sp macro="" textlink="">
      <cdr:nvSpPr>
        <cdr:cNvPr id="2" name="Szövegdoboz 1">
          <a:extLst xmlns:a="http://schemas.openxmlformats.org/drawingml/2006/main">
            <a:ext uri="{FF2B5EF4-FFF2-40B4-BE49-F238E27FC236}">
              <a16:creationId xmlns:a16="http://schemas.microsoft.com/office/drawing/2014/main" id="{A5969956-96A9-A297-8263-359434242AD5}"/>
            </a:ext>
          </a:extLst>
        </cdr:cNvPr>
        <cdr:cNvSpPr txBox="1"/>
      </cdr:nvSpPr>
      <cdr:spPr>
        <a:xfrm xmlns:a="http://schemas.openxmlformats.org/drawingml/2006/main">
          <a:off x="340702" y="0"/>
          <a:ext cx="937846"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százalékpont</a:t>
          </a:r>
        </a:p>
      </cdr:txBody>
    </cdr:sp>
  </cdr:relSizeAnchor>
  <cdr:relSizeAnchor xmlns:cdr="http://schemas.openxmlformats.org/drawingml/2006/chartDrawing">
    <cdr:from>
      <cdr:x>0.71303</cdr:x>
      <cdr:y>0</cdr:y>
    </cdr:from>
    <cdr:to>
      <cdr:x>0.91816</cdr:x>
      <cdr:y>0.06944</cdr:y>
    </cdr:to>
    <cdr:sp macro="" textlink="">
      <cdr:nvSpPr>
        <cdr:cNvPr id="3" name="Szövegdoboz 1">
          <a:extLst xmlns:a="http://schemas.openxmlformats.org/drawingml/2006/main">
            <a:ext uri="{FF2B5EF4-FFF2-40B4-BE49-F238E27FC236}">
              <a16:creationId xmlns:a16="http://schemas.microsoft.com/office/drawing/2014/main" id="{8816BC42-EF2B-A939-B598-44E1F986EB74}"/>
            </a:ext>
          </a:extLst>
        </cdr:cNvPr>
        <cdr:cNvSpPr txBox="1"/>
      </cdr:nvSpPr>
      <cdr:spPr>
        <a:xfrm xmlns:a="http://schemas.openxmlformats.org/drawingml/2006/main">
          <a:off x="3259993" y="0"/>
          <a:ext cx="937846"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százalékpont</a:t>
          </a:r>
        </a:p>
      </cdr:txBody>
    </cdr:sp>
  </cdr:relSizeAnchor>
</c:userShapes>
</file>

<file path=xl/drawings/drawing3.xml><?xml version="1.0" encoding="utf-8"?>
<c:userShapes xmlns:c="http://schemas.openxmlformats.org/drawingml/2006/chart">
  <cdr:relSizeAnchor xmlns:cdr="http://schemas.openxmlformats.org/drawingml/2006/chartDrawing">
    <cdr:from>
      <cdr:x>0.05254</cdr:x>
      <cdr:y>0.01845</cdr:y>
    </cdr:from>
    <cdr:to>
      <cdr:x>0.18116</cdr:x>
      <cdr:y>0.09266</cdr:y>
    </cdr:to>
    <cdr:sp macro="" textlink="">
      <cdr:nvSpPr>
        <cdr:cNvPr id="2" name="Szövegdoboz 1">
          <a:extLst xmlns:a="http://schemas.openxmlformats.org/drawingml/2006/main">
            <a:ext uri="{FF2B5EF4-FFF2-40B4-BE49-F238E27FC236}">
              <a16:creationId xmlns:a16="http://schemas.microsoft.com/office/drawing/2014/main" id="{DAE9F222-B99D-61FE-C319-36507B7CBFFA}"/>
            </a:ext>
          </a:extLst>
        </cdr:cNvPr>
        <cdr:cNvSpPr txBox="1"/>
      </cdr:nvSpPr>
      <cdr:spPr>
        <a:xfrm xmlns:a="http://schemas.openxmlformats.org/drawingml/2006/main">
          <a:off x="301760" y="50800"/>
          <a:ext cx="738724" cy="2042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t>per cent</a:t>
          </a:r>
        </a:p>
      </cdr:txBody>
    </cdr:sp>
  </cdr:relSizeAnchor>
  <cdr:relSizeAnchor xmlns:cdr="http://schemas.openxmlformats.org/drawingml/2006/chartDrawing">
    <cdr:from>
      <cdr:x>0.83662</cdr:x>
      <cdr:y>0.00738</cdr:y>
    </cdr:from>
    <cdr:to>
      <cdr:x>0.96524</cdr:x>
      <cdr:y>0.08158</cdr:y>
    </cdr:to>
    <cdr:sp macro="" textlink="">
      <cdr:nvSpPr>
        <cdr:cNvPr id="4" name="Szövegdoboz 1">
          <a:extLst xmlns:a="http://schemas.openxmlformats.org/drawingml/2006/main">
            <a:ext uri="{FF2B5EF4-FFF2-40B4-BE49-F238E27FC236}">
              <a16:creationId xmlns:a16="http://schemas.microsoft.com/office/drawing/2014/main" id="{6BEE19C5-EF7F-18DD-809F-BA738E479B0C}"/>
            </a:ext>
          </a:extLst>
        </cdr:cNvPr>
        <cdr:cNvSpPr txBox="1"/>
      </cdr:nvSpPr>
      <cdr:spPr>
        <a:xfrm xmlns:a="http://schemas.openxmlformats.org/drawingml/2006/main">
          <a:off x="4805180" y="20320"/>
          <a:ext cx="738724" cy="2042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t>per cent</a:t>
          </a:r>
        </a:p>
      </cdr:txBody>
    </cdr:sp>
  </cdr:relSizeAnchor>
</c:userShapes>
</file>

<file path=xl/drawings/drawing30.xml><?xml version="1.0" encoding="utf-8"?>
<c:userShapes xmlns:c="http://schemas.openxmlformats.org/drawingml/2006/chart">
  <cdr:relSizeAnchor xmlns:cdr="http://schemas.openxmlformats.org/drawingml/2006/chartDrawing">
    <cdr:from>
      <cdr:x>0.08374</cdr:x>
      <cdr:y>0.01505</cdr:y>
    </cdr:from>
    <cdr:to>
      <cdr:x>0.34773</cdr:x>
      <cdr:y>0.08147</cdr:y>
    </cdr:to>
    <cdr:sp macro="" textlink="">
      <cdr:nvSpPr>
        <cdr:cNvPr id="4" name="Szövegdoboz 1">
          <a:extLst xmlns:a="http://schemas.openxmlformats.org/drawingml/2006/main">
            <a:ext uri="{FF2B5EF4-FFF2-40B4-BE49-F238E27FC236}">
              <a16:creationId xmlns:a16="http://schemas.microsoft.com/office/drawing/2014/main" id="{7900CCF8-91F9-B9BD-1BB6-C4748BCFA685}"/>
            </a:ext>
          </a:extLst>
        </cdr:cNvPr>
        <cdr:cNvSpPr txBox="1"/>
      </cdr:nvSpPr>
      <cdr:spPr>
        <a:xfrm xmlns:a="http://schemas.openxmlformats.org/drawingml/2006/main">
          <a:off x="384175" y="41275"/>
          <a:ext cx="1211058" cy="182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percentage</a:t>
          </a:r>
          <a:r>
            <a:rPr lang="hu-HU" sz="1000" baseline="0"/>
            <a:t> points</a:t>
          </a:r>
          <a:endParaRPr lang="hu-HU" sz="1000"/>
        </a:p>
      </cdr:txBody>
    </cdr:sp>
  </cdr:relSizeAnchor>
  <cdr:relSizeAnchor xmlns:cdr="http://schemas.openxmlformats.org/drawingml/2006/chartDrawing">
    <cdr:from>
      <cdr:x>0.67341</cdr:x>
      <cdr:y>0.00463</cdr:y>
    </cdr:from>
    <cdr:to>
      <cdr:x>0.9374</cdr:x>
      <cdr:y>0.07105</cdr:y>
    </cdr:to>
    <cdr:sp macro="" textlink="">
      <cdr:nvSpPr>
        <cdr:cNvPr id="5" name="Szövegdoboz 1">
          <a:extLst xmlns:a="http://schemas.openxmlformats.org/drawingml/2006/main">
            <a:ext uri="{FF2B5EF4-FFF2-40B4-BE49-F238E27FC236}">
              <a16:creationId xmlns:a16="http://schemas.microsoft.com/office/drawing/2014/main" id="{7900CCF8-91F9-B9BD-1BB6-C4748BCFA685}"/>
            </a:ext>
          </a:extLst>
        </cdr:cNvPr>
        <cdr:cNvSpPr txBox="1"/>
      </cdr:nvSpPr>
      <cdr:spPr>
        <a:xfrm xmlns:a="http://schemas.openxmlformats.org/drawingml/2006/main">
          <a:off x="3089275" y="12700"/>
          <a:ext cx="1211058" cy="182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percentage</a:t>
          </a:r>
          <a:r>
            <a:rPr lang="hu-HU" sz="1000" baseline="0"/>
            <a:t> points</a:t>
          </a:r>
          <a:endParaRPr lang="hu-HU" sz="1000"/>
        </a:p>
      </cdr:txBody>
    </cdr:sp>
  </cdr:relSizeAnchor>
</c:userShapes>
</file>

<file path=xl/drawings/drawing31.xml><?xml version="1.0" encoding="utf-8"?>
<xdr:wsDr xmlns:xdr="http://schemas.openxmlformats.org/drawingml/2006/spreadsheetDrawing" xmlns:a="http://schemas.openxmlformats.org/drawingml/2006/main">
  <xdr:twoCellAnchor>
    <xdr:from>
      <xdr:col>10</xdr:col>
      <xdr:colOff>104775</xdr:colOff>
      <xdr:row>6</xdr:row>
      <xdr:rowOff>76200</xdr:rowOff>
    </xdr:from>
    <xdr:to>
      <xdr:col>17</xdr:col>
      <xdr:colOff>409575</xdr:colOff>
      <xdr:row>29</xdr:row>
      <xdr:rowOff>28575</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417195</xdr:colOff>
      <xdr:row>6</xdr:row>
      <xdr:rowOff>56197</xdr:rowOff>
    </xdr:from>
    <xdr:to>
      <xdr:col>25</xdr:col>
      <xdr:colOff>112395</xdr:colOff>
      <xdr:row>29</xdr:row>
      <xdr:rowOff>30480</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0.04375</cdr:x>
      <cdr:y>0.0044</cdr:y>
    </cdr:from>
    <cdr:to>
      <cdr:x>0.26667</cdr:x>
      <cdr:y>0.05714</cdr:y>
    </cdr:to>
    <cdr:sp macro="" textlink="">
      <cdr:nvSpPr>
        <cdr:cNvPr id="2" name="Szövegdoboz 1">
          <a:extLst xmlns:a="http://schemas.openxmlformats.org/drawingml/2006/main">
            <a:ext uri="{FF2B5EF4-FFF2-40B4-BE49-F238E27FC236}">
              <a16:creationId xmlns:a16="http://schemas.microsoft.com/office/drawing/2014/main" id="{286C86C2-197F-3961-5B07-6C9524B5ADE8}"/>
            </a:ext>
          </a:extLst>
        </cdr:cNvPr>
        <cdr:cNvSpPr txBox="1"/>
      </cdr:nvSpPr>
      <cdr:spPr>
        <a:xfrm xmlns:a="http://schemas.openxmlformats.org/drawingml/2006/main">
          <a:off x="200040" y="19050"/>
          <a:ext cx="101916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százalékpont</a:t>
          </a:r>
        </a:p>
      </cdr:txBody>
    </cdr:sp>
  </cdr:relSizeAnchor>
  <cdr:relSizeAnchor xmlns:cdr="http://schemas.openxmlformats.org/drawingml/2006/chartDrawing">
    <cdr:from>
      <cdr:x>0.675</cdr:x>
      <cdr:y>0.00268</cdr:y>
    </cdr:from>
    <cdr:to>
      <cdr:x>0.9486</cdr:x>
      <cdr:y>0.05275</cdr:y>
    </cdr:to>
    <cdr:sp macro="" textlink="">
      <cdr:nvSpPr>
        <cdr:cNvPr id="3" name="Szövegdoboz 1">
          <a:extLst xmlns:a="http://schemas.openxmlformats.org/drawingml/2006/main">
            <a:ext uri="{FF2B5EF4-FFF2-40B4-BE49-F238E27FC236}">
              <a16:creationId xmlns:a16="http://schemas.microsoft.com/office/drawing/2014/main" id="{0A58FE8D-EE27-9219-A03A-B2948B0EFFBD}"/>
            </a:ext>
          </a:extLst>
        </cdr:cNvPr>
        <cdr:cNvSpPr txBox="1"/>
      </cdr:nvSpPr>
      <cdr:spPr>
        <a:xfrm xmlns:a="http://schemas.openxmlformats.org/drawingml/2006/main">
          <a:off x="3086100" y="11615"/>
          <a:ext cx="1250914" cy="2169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hu-HU" sz="1000">
              <a:effectLst/>
              <a:latin typeface="+mn-lt"/>
              <a:ea typeface="+mn-ea"/>
              <a:cs typeface="+mn-cs"/>
            </a:rPr>
            <a:t>százalékpont</a:t>
          </a:r>
          <a:endParaRPr lang="hu-HU" sz="1000"/>
        </a:p>
      </cdr:txBody>
    </cdr:sp>
  </cdr:relSizeAnchor>
</c:userShapes>
</file>

<file path=xl/drawings/drawing33.xml><?xml version="1.0" encoding="utf-8"?>
<c:userShapes xmlns:c="http://schemas.openxmlformats.org/drawingml/2006/chart">
  <cdr:relSizeAnchor xmlns:cdr="http://schemas.openxmlformats.org/drawingml/2006/chartDrawing">
    <cdr:from>
      <cdr:x>0.06083</cdr:x>
      <cdr:y>0</cdr:y>
    </cdr:from>
    <cdr:to>
      <cdr:x>0.45667</cdr:x>
      <cdr:y>0.05303</cdr:y>
    </cdr:to>
    <cdr:sp macro="" textlink="">
      <cdr:nvSpPr>
        <cdr:cNvPr id="2" name="Szövegdoboz 1">
          <a:extLst xmlns:a="http://schemas.openxmlformats.org/drawingml/2006/main">
            <a:ext uri="{FF2B5EF4-FFF2-40B4-BE49-F238E27FC236}">
              <a16:creationId xmlns:a16="http://schemas.microsoft.com/office/drawing/2014/main" id="{3C821C8F-AC2D-9167-1224-93ECE242E273}"/>
            </a:ext>
          </a:extLst>
        </cdr:cNvPr>
        <cdr:cNvSpPr txBox="1"/>
      </cdr:nvSpPr>
      <cdr:spPr>
        <a:xfrm xmlns:a="http://schemas.openxmlformats.org/drawingml/2006/main">
          <a:off x="278130" y="0"/>
          <a:ext cx="18097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percentage</a:t>
          </a:r>
          <a:r>
            <a:rPr lang="hu-HU" sz="1000" baseline="0"/>
            <a:t> points</a:t>
          </a:r>
          <a:endParaRPr lang="hu-HU" sz="1000"/>
        </a:p>
      </cdr:txBody>
    </cdr:sp>
  </cdr:relSizeAnchor>
  <cdr:relSizeAnchor xmlns:cdr="http://schemas.openxmlformats.org/drawingml/2006/chartDrawing">
    <cdr:from>
      <cdr:x>0.54375</cdr:x>
      <cdr:y>0</cdr:y>
    </cdr:from>
    <cdr:to>
      <cdr:x>0.93958</cdr:x>
      <cdr:y>0.05303</cdr:y>
    </cdr:to>
    <cdr:sp macro="" textlink="">
      <cdr:nvSpPr>
        <cdr:cNvPr id="3" name="Szövegdoboz 1">
          <a:extLst xmlns:a="http://schemas.openxmlformats.org/drawingml/2006/main">
            <a:ext uri="{FF2B5EF4-FFF2-40B4-BE49-F238E27FC236}">
              <a16:creationId xmlns:a16="http://schemas.microsoft.com/office/drawing/2014/main" id="{15E32937-B5AC-2714-3F09-369D7848D6EB}"/>
            </a:ext>
          </a:extLst>
        </cdr:cNvPr>
        <cdr:cNvSpPr txBox="1"/>
      </cdr:nvSpPr>
      <cdr:spPr>
        <a:xfrm xmlns:a="http://schemas.openxmlformats.org/drawingml/2006/main">
          <a:off x="2486025" y="0"/>
          <a:ext cx="18097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percentage</a:t>
          </a:r>
          <a:r>
            <a:rPr lang="hu-HU" sz="1000" baseline="0"/>
            <a:t> points</a:t>
          </a:r>
          <a:endParaRPr lang="hu-HU" sz="1000"/>
        </a:p>
      </cdr:txBody>
    </cdr:sp>
  </cdr:relSizeAnchor>
</c:userShapes>
</file>

<file path=xl/drawings/drawing34.xml><?xml version="1.0" encoding="utf-8"?>
<xdr:wsDr xmlns:xdr="http://schemas.openxmlformats.org/drawingml/2006/spreadsheetDrawing" xmlns:a="http://schemas.openxmlformats.org/drawingml/2006/main">
  <xdr:twoCellAnchor>
    <xdr:from>
      <xdr:col>4</xdr:col>
      <xdr:colOff>476250</xdr:colOff>
      <xdr:row>7</xdr:row>
      <xdr:rowOff>76200</xdr:rowOff>
    </xdr:from>
    <xdr:to>
      <xdr:col>12</xdr:col>
      <xdr:colOff>171450</xdr:colOff>
      <xdr:row>22</xdr:row>
      <xdr:rowOff>24765</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7</xdr:row>
      <xdr:rowOff>0</xdr:rowOff>
    </xdr:from>
    <xdr:to>
      <xdr:col>20</xdr:col>
      <xdr:colOff>304800</xdr:colOff>
      <xdr:row>21</xdr:row>
      <xdr:rowOff>125730</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0.76875</cdr:x>
      <cdr:y>0</cdr:y>
    </cdr:from>
    <cdr:to>
      <cdr:x>0.93958</cdr:x>
      <cdr:y>0.08333</cdr:y>
    </cdr:to>
    <cdr:sp macro="" textlink="">
      <cdr:nvSpPr>
        <cdr:cNvPr id="3" name="Szövegdoboz 2">
          <a:extLst xmlns:a="http://schemas.openxmlformats.org/drawingml/2006/main">
            <a:ext uri="{FF2B5EF4-FFF2-40B4-BE49-F238E27FC236}">
              <a16:creationId xmlns:a16="http://schemas.microsoft.com/office/drawing/2014/main" id="{47BA8D22-72B2-DC6F-B572-0484BBD48276}"/>
            </a:ext>
          </a:extLst>
        </cdr:cNvPr>
        <cdr:cNvSpPr txBox="1"/>
      </cdr:nvSpPr>
      <cdr:spPr>
        <a:xfrm xmlns:a="http://schemas.openxmlformats.org/drawingml/2006/main">
          <a:off x="3514725" y="0"/>
          <a:ext cx="7810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1000"/>
            <a:t>bázispont</a:t>
          </a:r>
        </a:p>
      </cdr:txBody>
    </cdr:sp>
  </cdr:relSizeAnchor>
  <cdr:relSizeAnchor xmlns:cdr="http://schemas.openxmlformats.org/drawingml/2006/chartDrawing">
    <cdr:from>
      <cdr:x>0.05278</cdr:x>
      <cdr:y>0</cdr:y>
    </cdr:from>
    <cdr:to>
      <cdr:x>0.22361</cdr:x>
      <cdr:y>0.08333</cdr:y>
    </cdr:to>
    <cdr:sp macro="" textlink="">
      <cdr:nvSpPr>
        <cdr:cNvPr id="4" name="Szövegdoboz 1">
          <a:extLst xmlns:a="http://schemas.openxmlformats.org/drawingml/2006/main">
            <a:ext uri="{FF2B5EF4-FFF2-40B4-BE49-F238E27FC236}">
              <a16:creationId xmlns:a16="http://schemas.microsoft.com/office/drawing/2014/main" id="{CC3208E9-C412-586E-A1C3-47B9B0CA7520}"/>
            </a:ext>
          </a:extLst>
        </cdr:cNvPr>
        <cdr:cNvSpPr txBox="1"/>
      </cdr:nvSpPr>
      <cdr:spPr>
        <a:xfrm xmlns:a="http://schemas.openxmlformats.org/drawingml/2006/main">
          <a:off x="241300" y="0"/>
          <a:ext cx="7810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bázispont</a:t>
          </a:r>
        </a:p>
      </cdr:txBody>
    </cdr:sp>
  </cdr:relSizeAnchor>
</c:userShapes>
</file>

<file path=xl/drawings/drawing36.xml><?xml version="1.0" encoding="utf-8"?>
<c:userShapes xmlns:c="http://schemas.openxmlformats.org/drawingml/2006/chart">
  <cdr:relSizeAnchor xmlns:cdr="http://schemas.openxmlformats.org/drawingml/2006/chartDrawing">
    <cdr:from>
      <cdr:x>0.76875</cdr:x>
      <cdr:y>0</cdr:y>
    </cdr:from>
    <cdr:to>
      <cdr:x>0.93958</cdr:x>
      <cdr:y>0.08333</cdr:y>
    </cdr:to>
    <cdr:sp macro="" textlink="">
      <cdr:nvSpPr>
        <cdr:cNvPr id="3" name="Szövegdoboz 2">
          <a:extLst xmlns:a="http://schemas.openxmlformats.org/drawingml/2006/main">
            <a:ext uri="{FF2B5EF4-FFF2-40B4-BE49-F238E27FC236}">
              <a16:creationId xmlns:a16="http://schemas.microsoft.com/office/drawing/2014/main" id="{47BA8D22-72B2-DC6F-B572-0484BBD48276}"/>
            </a:ext>
          </a:extLst>
        </cdr:cNvPr>
        <cdr:cNvSpPr txBox="1"/>
      </cdr:nvSpPr>
      <cdr:spPr>
        <a:xfrm xmlns:a="http://schemas.openxmlformats.org/drawingml/2006/main">
          <a:off x="3514725" y="0"/>
          <a:ext cx="7810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1000"/>
            <a:t>basispoint</a:t>
          </a:r>
        </a:p>
      </cdr:txBody>
    </cdr:sp>
  </cdr:relSizeAnchor>
  <cdr:relSizeAnchor xmlns:cdr="http://schemas.openxmlformats.org/drawingml/2006/chartDrawing">
    <cdr:from>
      <cdr:x>0.05278</cdr:x>
      <cdr:y>0</cdr:y>
    </cdr:from>
    <cdr:to>
      <cdr:x>0.22361</cdr:x>
      <cdr:y>0.08333</cdr:y>
    </cdr:to>
    <cdr:sp macro="" textlink="">
      <cdr:nvSpPr>
        <cdr:cNvPr id="4" name="Szövegdoboz 1">
          <a:extLst xmlns:a="http://schemas.openxmlformats.org/drawingml/2006/main">
            <a:ext uri="{FF2B5EF4-FFF2-40B4-BE49-F238E27FC236}">
              <a16:creationId xmlns:a16="http://schemas.microsoft.com/office/drawing/2014/main" id="{CC3208E9-C412-586E-A1C3-47B9B0CA7520}"/>
            </a:ext>
          </a:extLst>
        </cdr:cNvPr>
        <cdr:cNvSpPr txBox="1"/>
      </cdr:nvSpPr>
      <cdr:spPr>
        <a:xfrm xmlns:a="http://schemas.openxmlformats.org/drawingml/2006/main">
          <a:off x="241300" y="0"/>
          <a:ext cx="7810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basispoint</a:t>
          </a:r>
        </a:p>
      </cdr:txBody>
    </cdr:sp>
  </cdr:relSizeAnchor>
</c:userShapes>
</file>

<file path=xl/drawings/drawing37.xml><?xml version="1.0" encoding="utf-8"?>
<xdr:wsDr xmlns:xdr="http://schemas.openxmlformats.org/drawingml/2006/spreadsheetDrawing" xmlns:a="http://schemas.openxmlformats.org/drawingml/2006/main">
  <xdr:twoCellAnchor>
    <xdr:from>
      <xdr:col>4</xdr:col>
      <xdr:colOff>19050</xdr:colOff>
      <xdr:row>6</xdr:row>
      <xdr:rowOff>4762</xdr:rowOff>
    </xdr:from>
    <xdr:to>
      <xdr:col>11</xdr:col>
      <xdr:colOff>323850</xdr:colOff>
      <xdr:row>20</xdr:row>
      <xdr:rowOff>80962</xdr:rowOff>
    </xdr:to>
    <xdr:graphicFrame macro="">
      <xdr:nvGraphicFramePr>
        <xdr:cNvPr id="2" name="Diagra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20</xdr:row>
      <xdr:rowOff>171450</xdr:rowOff>
    </xdr:from>
    <xdr:to>
      <xdr:col>11</xdr:col>
      <xdr:colOff>304800</xdr:colOff>
      <xdr:row>35</xdr:row>
      <xdr:rowOff>57150</xdr:rowOff>
    </xdr:to>
    <xdr:graphicFrame macro="">
      <xdr:nvGraphicFramePr>
        <xdr:cNvPr id="3" name="Diagram 2">
          <a:extLst>
            <a:ext uri="{FF2B5EF4-FFF2-40B4-BE49-F238E27FC236}">
              <a16:creationId xmlns:a16="http://schemas.microsoft.com/office/drawing/2014/main" id="{3820DEB5-A553-48B7-A906-8ECF94CB0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495300</xdr:colOff>
      <xdr:row>14</xdr:row>
      <xdr:rowOff>33337</xdr:rowOff>
    </xdr:from>
    <xdr:to>
      <xdr:col>10</xdr:col>
      <xdr:colOff>200025</xdr:colOff>
      <xdr:row>28</xdr:row>
      <xdr:rowOff>109537</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14</xdr:row>
      <xdr:rowOff>9525</xdr:rowOff>
    </xdr:from>
    <xdr:to>
      <xdr:col>17</xdr:col>
      <xdr:colOff>333375</xdr:colOff>
      <xdr:row>28</xdr:row>
      <xdr:rowOff>85725</xdr:rowOff>
    </xdr:to>
    <xdr:graphicFrame macro="">
      <xdr:nvGraphicFramePr>
        <xdr:cNvPr id="3" name="Diagram 2">
          <a:extLst>
            <a:ext uri="{FF2B5EF4-FFF2-40B4-BE49-F238E27FC236}">
              <a16:creationId xmlns:a16="http://schemas.microsoft.com/office/drawing/2014/main" id="{AD0091AF-57AC-4817-BD8A-FB9B229D9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0.09849</cdr:x>
      <cdr:y>0</cdr:y>
    </cdr:from>
    <cdr:to>
      <cdr:x>0.27559</cdr:x>
      <cdr:y>0.07002</cdr:y>
    </cdr:to>
    <cdr:sp macro="" textlink="">
      <cdr:nvSpPr>
        <cdr:cNvPr id="2" name="Szövegdoboz 1">
          <a:extLst xmlns:a="http://schemas.openxmlformats.org/drawingml/2006/main">
            <a:ext uri="{FF2B5EF4-FFF2-40B4-BE49-F238E27FC236}">
              <a16:creationId xmlns:a16="http://schemas.microsoft.com/office/drawing/2014/main" id="{1FE2CBE2-A2B2-7ACA-6D46-89D040C8648D}"/>
            </a:ext>
          </a:extLst>
        </cdr:cNvPr>
        <cdr:cNvSpPr txBox="1"/>
      </cdr:nvSpPr>
      <cdr:spPr>
        <a:xfrm xmlns:a="http://schemas.openxmlformats.org/drawingml/2006/main">
          <a:off x="450289" y="0"/>
          <a:ext cx="809721" cy="1920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Mt</a:t>
          </a:r>
          <a:r>
            <a:rPr lang="hu-HU" sz="900" dirty="0"/>
            <a:t> CO</a:t>
          </a:r>
          <a:r>
            <a:rPr lang="hu-HU" sz="900" baseline="-25000" dirty="0"/>
            <a:t>2</a:t>
          </a:r>
          <a:r>
            <a:rPr lang="hu-HU" sz="900" dirty="0"/>
            <a:t>/év</a:t>
          </a:r>
        </a:p>
      </cdr:txBody>
    </cdr:sp>
  </cdr:relSizeAnchor>
  <cdr:relSizeAnchor xmlns:cdr="http://schemas.openxmlformats.org/drawingml/2006/chartDrawing">
    <cdr:from>
      <cdr:x>0.75486</cdr:x>
      <cdr:y>0</cdr:y>
    </cdr:from>
    <cdr:to>
      <cdr:x>0.93197</cdr:x>
      <cdr:y>0.07002</cdr:y>
    </cdr:to>
    <cdr:sp macro="" textlink="">
      <cdr:nvSpPr>
        <cdr:cNvPr id="3" name="Szövegdoboz 1">
          <a:extLst xmlns:a="http://schemas.openxmlformats.org/drawingml/2006/main">
            <a:ext uri="{FF2B5EF4-FFF2-40B4-BE49-F238E27FC236}">
              <a16:creationId xmlns:a16="http://schemas.microsoft.com/office/drawing/2014/main" id="{60DDC291-059F-AE41-2624-07C999E15963}"/>
            </a:ext>
          </a:extLst>
        </cdr:cNvPr>
        <cdr:cNvSpPr txBox="1"/>
      </cdr:nvSpPr>
      <cdr:spPr>
        <a:xfrm xmlns:a="http://schemas.openxmlformats.org/drawingml/2006/main">
          <a:off x="3451225" y="0"/>
          <a:ext cx="809721" cy="1920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Mt</a:t>
          </a:r>
          <a:r>
            <a:rPr lang="hu-HU" sz="900" dirty="0"/>
            <a:t> CO</a:t>
          </a:r>
          <a:r>
            <a:rPr lang="hu-HU" sz="900" baseline="-25000" dirty="0"/>
            <a:t>2</a:t>
          </a:r>
          <a:r>
            <a:rPr lang="hu-HU" sz="900" dirty="0"/>
            <a:t>/év</a:t>
          </a: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15240</xdr:colOff>
      <xdr:row>7</xdr:row>
      <xdr:rowOff>72390</xdr:rowOff>
    </xdr:from>
    <xdr:to>
      <xdr:col>15</xdr:col>
      <xdr:colOff>480060</xdr:colOff>
      <xdr:row>26</xdr:row>
      <xdr:rowOff>99060</xdr:rowOff>
    </xdr:to>
    <xdr:graphicFrame macro="">
      <xdr:nvGraphicFramePr>
        <xdr:cNvPr id="4" name="Diagram 3">
          <a:extLst>
            <a:ext uri="{FF2B5EF4-FFF2-40B4-BE49-F238E27FC236}">
              <a16:creationId xmlns:a16="http://schemas.microsoft.com/office/drawing/2014/main" id="{5B02785A-2580-3E54-FE6C-2BA07B6B8E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27</xdr:row>
      <xdr:rowOff>114300</xdr:rowOff>
    </xdr:from>
    <xdr:to>
      <xdr:col>15</xdr:col>
      <xdr:colOff>512445</xdr:colOff>
      <xdr:row>46</xdr:row>
      <xdr:rowOff>140970</xdr:rowOff>
    </xdr:to>
    <xdr:graphicFrame macro="">
      <xdr:nvGraphicFramePr>
        <xdr:cNvPr id="2" name="Diagram 1">
          <a:extLst>
            <a:ext uri="{FF2B5EF4-FFF2-40B4-BE49-F238E27FC236}">
              <a16:creationId xmlns:a16="http://schemas.microsoft.com/office/drawing/2014/main" id="{D70D800C-6FC5-4FC8-BCE1-45D601514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0.09849</cdr:x>
      <cdr:y>0</cdr:y>
    </cdr:from>
    <cdr:to>
      <cdr:x>0.27559</cdr:x>
      <cdr:y>0.07002</cdr:y>
    </cdr:to>
    <cdr:sp macro="" textlink="">
      <cdr:nvSpPr>
        <cdr:cNvPr id="2" name="Szövegdoboz 1">
          <a:extLst xmlns:a="http://schemas.openxmlformats.org/drawingml/2006/main">
            <a:ext uri="{FF2B5EF4-FFF2-40B4-BE49-F238E27FC236}">
              <a16:creationId xmlns:a16="http://schemas.microsoft.com/office/drawing/2014/main" id="{1FE2CBE2-A2B2-7ACA-6D46-89D040C8648D}"/>
            </a:ext>
          </a:extLst>
        </cdr:cNvPr>
        <cdr:cNvSpPr txBox="1"/>
      </cdr:nvSpPr>
      <cdr:spPr>
        <a:xfrm xmlns:a="http://schemas.openxmlformats.org/drawingml/2006/main">
          <a:off x="450289" y="0"/>
          <a:ext cx="809721" cy="1920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Mt</a:t>
          </a:r>
          <a:r>
            <a:rPr lang="hu-HU" sz="900" dirty="0"/>
            <a:t> CO</a:t>
          </a:r>
          <a:r>
            <a:rPr lang="hu-HU" sz="900" baseline="-25000" dirty="0"/>
            <a:t>2</a:t>
          </a:r>
          <a:r>
            <a:rPr lang="hu-HU" sz="900" dirty="0"/>
            <a:t>/year</a:t>
          </a:r>
        </a:p>
      </cdr:txBody>
    </cdr:sp>
  </cdr:relSizeAnchor>
  <cdr:relSizeAnchor xmlns:cdr="http://schemas.openxmlformats.org/drawingml/2006/chartDrawing">
    <cdr:from>
      <cdr:x>0.75486</cdr:x>
      <cdr:y>0</cdr:y>
    </cdr:from>
    <cdr:to>
      <cdr:x>0.93197</cdr:x>
      <cdr:y>0.07002</cdr:y>
    </cdr:to>
    <cdr:sp macro="" textlink="">
      <cdr:nvSpPr>
        <cdr:cNvPr id="3" name="Szövegdoboz 1">
          <a:extLst xmlns:a="http://schemas.openxmlformats.org/drawingml/2006/main">
            <a:ext uri="{FF2B5EF4-FFF2-40B4-BE49-F238E27FC236}">
              <a16:creationId xmlns:a16="http://schemas.microsoft.com/office/drawing/2014/main" id="{60DDC291-059F-AE41-2624-07C999E15963}"/>
            </a:ext>
          </a:extLst>
        </cdr:cNvPr>
        <cdr:cNvSpPr txBox="1"/>
      </cdr:nvSpPr>
      <cdr:spPr>
        <a:xfrm xmlns:a="http://schemas.openxmlformats.org/drawingml/2006/main">
          <a:off x="3451225" y="0"/>
          <a:ext cx="809721" cy="1920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Mt</a:t>
          </a:r>
          <a:r>
            <a:rPr lang="hu-HU" sz="900" dirty="0"/>
            <a:t> CO</a:t>
          </a:r>
          <a:r>
            <a:rPr lang="hu-HU" sz="900" baseline="-25000" dirty="0"/>
            <a:t>2</a:t>
          </a:r>
          <a:r>
            <a:rPr lang="hu-HU" sz="900" dirty="0"/>
            <a:t>/year</a:t>
          </a:r>
        </a:p>
      </cdr:txBody>
    </cdr:sp>
  </cdr:relSizeAnchor>
</c:userShapes>
</file>

<file path=xl/drawings/drawing41.xml><?xml version="1.0" encoding="utf-8"?>
<xdr:wsDr xmlns:xdr="http://schemas.openxmlformats.org/drawingml/2006/spreadsheetDrawing" xmlns:a="http://schemas.openxmlformats.org/drawingml/2006/main">
  <xdr:twoCellAnchor>
    <xdr:from>
      <xdr:col>5</xdr:col>
      <xdr:colOff>447674</xdr:colOff>
      <xdr:row>7</xdr:row>
      <xdr:rowOff>14287</xdr:rowOff>
    </xdr:from>
    <xdr:to>
      <xdr:col>14</xdr:col>
      <xdr:colOff>342899</xdr:colOff>
      <xdr:row>21</xdr:row>
      <xdr:rowOff>90487</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0.88768</cdr:x>
      <cdr:y>0</cdr:y>
    </cdr:from>
    <cdr:to>
      <cdr:x>0.95213</cdr:x>
      <cdr:y>0.09071</cdr:y>
    </cdr:to>
    <cdr:sp macro="" textlink="">
      <cdr:nvSpPr>
        <cdr:cNvPr id="2" name="Szövegdoboz 6">
          <a:extLst xmlns:a="http://schemas.openxmlformats.org/drawingml/2006/main">
            <a:ext uri="{FF2B5EF4-FFF2-40B4-BE49-F238E27FC236}">
              <a16:creationId xmlns:a16="http://schemas.microsoft.com/office/drawing/2014/main" id="{FD5FC975-412E-89F2-9BAF-D993F43EF53B}"/>
            </a:ext>
          </a:extLst>
        </cdr:cNvPr>
        <cdr:cNvSpPr txBox="1"/>
      </cdr:nvSpPr>
      <cdr:spPr>
        <a:xfrm xmlns:a="http://schemas.openxmlformats.org/drawingml/2006/main">
          <a:off x="4777158" y="0"/>
          <a:ext cx="346858" cy="24884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t>°C</a:t>
          </a:r>
        </a:p>
      </cdr:txBody>
    </cdr:sp>
  </cdr:relSizeAnchor>
  <cdr:relSizeAnchor xmlns:cdr="http://schemas.openxmlformats.org/drawingml/2006/chartDrawing">
    <cdr:from>
      <cdr:x>0.05405</cdr:x>
      <cdr:y>0</cdr:y>
    </cdr:from>
    <cdr:to>
      <cdr:x>0.1185</cdr:x>
      <cdr:y>0.09071</cdr:y>
    </cdr:to>
    <cdr:sp macro="" textlink="">
      <cdr:nvSpPr>
        <cdr:cNvPr id="3" name="Szövegdoboz 6">
          <a:extLst xmlns:a="http://schemas.openxmlformats.org/drawingml/2006/main">
            <a:ext uri="{FF2B5EF4-FFF2-40B4-BE49-F238E27FC236}">
              <a16:creationId xmlns:a16="http://schemas.microsoft.com/office/drawing/2014/main" id="{2C027B75-7071-4682-A5EB-7EE4408941AE}"/>
            </a:ext>
          </a:extLst>
        </cdr:cNvPr>
        <cdr:cNvSpPr txBox="1"/>
      </cdr:nvSpPr>
      <cdr:spPr>
        <a:xfrm xmlns:a="http://schemas.openxmlformats.org/drawingml/2006/main">
          <a:off x="290883" y="0"/>
          <a:ext cx="346858" cy="24884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t>°C</a:t>
          </a:r>
        </a:p>
      </cdr:txBody>
    </cdr:sp>
  </cdr:relSizeAnchor>
</c:userShapes>
</file>

<file path=xl/drawings/drawing43.xml><?xml version="1.0" encoding="utf-8"?>
<xdr:wsDr xmlns:xdr="http://schemas.openxmlformats.org/drawingml/2006/spreadsheetDrawing" xmlns:a="http://schemas.openxmlformats.org/drawingml/2006/main">
  <xdr:twoCellAnchor>
    <xdr:from>
      <xdr:col>5</xdr:col>
      <xdr:colOff>323850</xdr:colOff>
      <xdr:row>12</xdr:row>
      <xdr:rowOff>119062</xdr:rowOff>
    </xdr:from>
    <xdr:to>
      <xdr:col>13</xdr:col>
      <xdr:colOff>552450</xdr:colOff>
      <xdr:row>27</xdr:row>
      <xdr:rowOff>4762</xdr:rowOff>
    </xdr:to>
    <xdr:graphicFrame macro="">
      <xdr:nvGraphicFramePr>
        <xdr:cNvPr id="2" name="Diagra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0.07644</cdr:x>
      <cdr:y>0.00558</cdr:y>
    </cdr:from>
    <cdr:to>
      <cdr:x>0.29244</cdr:x>
      <cdr:y>0.07716</cdr:y>
    </cdr:to>
    <cdr:sp macro="" textlink="">
      <cdr:nvSpPr>
        <cdr:cNvPr id="2" name="Szövegdoboz 3">
          <a:extLst xmlns:a="http://schemas.openxmlformats.org/drawingml/2006/main">
            <a:ext uri="{FF2B5EF4-FFF2-40B4-BE49-F238E27FC236}">
              <a16:creationId xmlns:a16="http://schemas.microsoft.com/office/drawing/2014/main" id="{326142E6-ECFF-DEC3-F705-8EF2FC05482E}"/>
            </a:ext>
          </a:extLst>
        </cdr:cNvPr>
        <cdr:cNvSpPr txBox="1"/>
      </cdr:nvSpPr>
      <cdr:spPr>
        <a:xfrm xmlns:a="http://schemas.openxmlformats.org/drawingml/2006/main">
          <a:off x="349497" y="15297"/>
          <a:ext cx="987535" cy="1963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US$2010/t CO</a:t>
          </a:r>
          <a:r>
            <a:rPr lang="hu-HU" sz="1000" baseline="-25000" dirty="0"/>
            <a:t>2</a:t>
          </a:r>
        </a:p>
      </cdr:txBody>
    </cdr:sp>
  </cdr:relSizeAnchor>
  <cdr:relSizeAnchor xmlns:cdr="http://schemas.openxmlformats.org/drawingml/2006/chartDrawing">
    <cdr:from>
      <cdr:x>0.69861</cdr:x>
      <cdr:y>0</cdr:y>
    </cdr:from>
    <cdr:to>
      <cdr:x>0.91461</cdr:x>
      <cdr:y>0.07158</cdr:y>
    </cdr:to>
    <cdr:sp macro="" textlink="">
      <cdr:nvSpPr>
        <cdr:cNvPr id="3" name="Szövegdoboz 3">
          <a:extLst xmlns:a="http://schemas.openxmlformats.org/drawingml/2006/main">
            <a:ext uri="{FF2B5EF4-FFF2-40B4-BE49-F238E27FC236}">
              <a16:creationId xmlns:a16="http://schemas.microsoft.com/office/drawing/2014/main" id="{1342D90C-A105-A8BA-85B5-AB27864E47F5}"/>
            </a:ext>
          </a:extLst>
        </cdr:cNvPr>
        <cdr:cNvSpPr txBox="1"/>
      </cdr:nvSpPr>
      <cdr:spPr>
        <a:xfrm xmlns:a="http://schemas.openxmlformats.org/drawingml/2006/main">
          <a:off x="3194050" y="0"/>
          <a:ext cx="987535" cy="1963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US$2010/t CO</a:t>
          </a:r>
          <a:r>
            <a:rPr lang="hu-HU" sz="1000" baseline="-25000" dirty="0"/>
            <a:t>2</a:t>
          </a:r>
        </a:p>
      </cdr:txBody>
    </cdr:sp>
  </cdr:relSizeAnchor>
</c:userShapes>
</file>

<file path=xl/drawings/drawing45.xml><?xml version="1.0" encoding="utf-8"?>
<xdr:wsDr xmlns:xdr="http://schemas.openxmlformats.org/drawingml/2006/spreadsheetDrawing" xmlns:a="http://schemas.openxmlformats.org/drawingml/2006/main">
  <xdr:twoCellAnchor>
    <xdr:from>
      <xdr:col>6</xdr:col>
      <xdr:colOff>66675</xdr:colOff>
      <xdr:row>4</xdr:row>
      <xdr:rowOff>61912</xdr:rowOff>
    </xdr:from>
    <xdr:to>
      <xdr:col>13</xdr:col>
      <xdr:colOff>371475</xdr:colOff>
      <xdr:row>18</xdr:row>
      <xdr:rowOff>138112</xdr:rowOff>
    </xdr:to>
    <xdr:graphicFrame macro="">
      <xdr:nvGraphicFramePr>
        <xdr:cNvPr id="2" name="Diagra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123825</xdr:colOff>
      <xdr:row>19</xdr:row>
      <xdr:rowOff>161925</xdr:rowOff>
    </xdr:from>
    <xdr:to>
      <xdr:col>13</xdr:col>
      <xdr:colOff>428625</xdr:colOff>
      <xdr:row>34</xdr:row>
      <xdr:rowOff>47625</xdr:rowOff>
    </xdr:to>
    <xdr:graphicFrame macro="">
      <xdr:nvGraphicFramePr>
        <xdr:cNvPr id="3" name="Diagram 2">
          <a:extLst>
            <a:ext uri="{FF2B5EF4-FFF2-40B4-BE49-F238E27FC236}">
              <a16:creationId xmlns:a16="http://schemas.microsoft.com/office/drawing/2014/main" id="{4B284EDD-B2D0-458E-91EA-962B1B6FA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0.06976</cdr:x>
      <cdr:y>0.006</cdr:y>
    </cdr:from>
    <cdr:to>
      <cdr:x>0.26667</cdr:x>
      <cdr:y>0.09201</cdr:y>
    </cdr:to>
    <cdr:sp macro="" textlink="">
      <cdr:nvSpPr>
        <cdr:cNvPr id="2" name="Szövegdoboz 3">
          <a:extLst xmlns:a="http://schemas.openxmlformats.org/drawingml/2006/main">
            <a:ext uri="{FF2B5EF4-FFF2-40B4-BE49-F238E27FC236}">
              <a16:creationId xmlns:a16="http://schemas.microsoft.com/office/drawing/2014/main" id="{8A4771DC-64D2-9F55-D488-5205BF7C96AA}"/>
            </a:ext>
          </a:extLst>
        </cdr:cNvPr>
        <cdr:cNvSpPr txBox="1"/>
      </cdr:nvSpPr>
      <cdr:spPr>
        <a:xfrm xmlns:a="http://schemas.openxmlformats.org/drawingml/2006/main">
          <a:off x="318961" y="16457"/>
          <a:ext cx="900239" cy="2359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százalékpont</a:t>
          </a:r>
        </a:p>
      </cdr:txBody>
    </cdr:sp>
  </cdr:relSizeAnchor>
  <cdr:relSizeAnchor xmlns:cdr="http://schemas.openxmlformats.org/drawingml/2006/chartDrawing">
    <cdr:from>
      <cdr:x>0.76319</cdr:x>
      <cdr:y>0.00463</cdr:y>
    </cdr:from>
    <cdr:to>
      <cdr:x>0.95417</cdr:x>
      <cdr:y>0.09064</cdr:y>
    </cdr:to>
    <cdr:sp macro="" textlink="">
      <cdr:nvSpPr>
        <cdr:cNvPr id="3" name="Szövegdoboz 3">
          <a:extLst xmlns:a="http://schemas.openxmlformats.org/drawingml/2006/main">
            <a:ext uri="{FF2B5EF4-FFF2-40B4-BE49-F238E27FC236}">
              <a16:creationId xmlns:a16="http://schemas.microsoft.com/office/drawing/2014/main" id="{E80B4E58-C505-ABA3-9786-B32110756615}"/>
            </a:ext>
          </a:extLst>
        </cdr:cNvPr>
        <cdr:cNvSpPr txBox="1"/>
      </cdr:nvSpPr>
      <cdr:spPr>
        <a:xfrm xmlns:a="http://schemas.openxmlformats.org/drawingml/2006/main">
          <a:off x="3489325" y="12700"/>
          <a:ext cx="873125" cy="2359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százalékpont</a:t>
          </a:r>
        </a:p>
      </cdr:txBody>
    </cdr:sp>
  </cdr:relSizeAnchor>
</c:userShapes>
</file>

<file path=xl/drawings/drawing47.xml><?xml version="1.0" encoding="utf-8"?>
<c:userShapes xmlns:c="http://schemas.openxmlformats.org/drawingml/2006/chart">
  <cdr:relSizeAnchor xmlns:cdr="http://schemas.openxmlformats.org/drawingml/2006/chartDrawing">
    <cdr:from>
      <cdr:x>0.06976</cdr:x>
      <cdr:y>0.006</cdr:y>
    </cdr:from>
    <cdr:to>
      <cdr:x>0.32083</cdr:x>
      <cdr:y>0.08333</cdr:y>
    </cdr:to>
    <cdr:sp macro="" textlink="">
      <cdr:nvSpPr>
        <cdr:cNvPr id="2" name="Szövegdoboz 3">
          <a:extLst xmlns:a="http://schemas.openxmlformats.org/drawingml/2006/main">
            <a:ext uri="{FF2B5EF4-FFF2-40B4-BE49-F238E27FC236}">
              <a16:creationId xmlns:a16="http://schemas.microsoft.com/office/drawing/2014/main" id="{8A4771DC-64D2-9F55-D488-5205BF7C96AA}"/>
            </a:ext>
          </a:extLst>
        </cdr:cNvPr>
        <cdr:cNvSpPr txBox="1"/>
      </cdr:nvSpPr>
      <cdr:spPr>
        <a:xfrm xmlns:a="http://schemas.openxmlformats.org/drawingml/2006/main">
          <a:off x="318942" y="16459"/>
          <a:ext cx="1147907" cy="2121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percentage point</a:t>
          </a:r>
        </a:p>
      </cdr:txBody>
    </cdr:sp>
  </cdr:relSizeAnchor>
  <cdr:relSizeAnchor xmlns:cdr="http://schemas.openxmlformats.org/drawingml/2006/chartDrawing">
    <cdr:from>
      <cdr:x>0.68403</cdr:x>
      <cdr:y>0.01157</cdr:y>
    </cdr:from>
    <cdr:to>
      <cdr:x>0.9351</cdr:x>
      <cdr:y>0.08891</cdr:y>
    </cdr:to>
    <cdr:sp macro="" textlink="">
      <cdr:nvSpPr>
        <cdr:cNvPr id="4" name="Szövegdoboz 3">
          <a:extLst xmlns:a="http://schemas.openxmlformats.org/drawingml/2006/main">
            <a:ext uri="{FF2B5EF4-FFF2-40B4-BE49-F238E27FC236}">
              <a16:creationId xmlns:a16="http://schemas.microsoft.com/office/drawing/2014/main" id="{76A49A2B-AC25-A335-BCC3-243BBA823E27}"/>
            </a:ext>
          </a:extLst>
        </cdr:cNvPr>
        <cdr:cNvSpPr txBox="1"/>
      </cdr:nvSpPr>
      <cdr:spPr>
        <a:xfrm xmlns:a="http://schemas.openxmlformats.org/drawingml/2006/main">
          <a:off x="3127375" y="31750"/>
          <a:ext cx="1147907" cy="2121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percentage point</a:t>
          </a:r>
        </a:p>
      </cdr:txBody>
    </cdr:sp>
  </cdr:relSizeAnchor>
</c:userShapes>
</file>

<file path=xl/drawings/drawing48.xml><?xml version="1.0" encoding="utf-8"?>
<xdr:wsDr xmlns:xdr="http://schemas.openxmlformats.org/drawingml/2006/spreadsheetDrawing" xmlns:a="http://schemas.openxmlformats.org/drawingml/2006/main">
  <xdr:twoCellAnchor>
    <xdr:from>
      <xdr:col>5</xdr:col>
      <xdr:colOff>590550</xdr:colOff>
      <xdr:row>7</xdr:row>
      <xdr:rowOff>138112</xdr:rowOff>
    </xdr:from>
    <xdr:to>
      <xdr:col>13</xdr:col>
      <xdr:colOff>285750</xdr:colOff>
      <xdr:row>22</xdr:row>
      <xdr:rowOff>23812</xdr:rowOff>
    </xdr:to>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22</xdr:row>
      <xdr:rowOff>180975</xdr:rowOff>
    </xdr:from>
    <xdr:to>
      <xdr:col>13</xdr:col>
      <xdr:colOff>304800</xdr:colOff>
      <xdr:row>37</xdr:row>
      <xdr:rowOff>66675</xdr:rowOff>
    </xdr:to>
    <xdr:graphicFrame macro="">
      <xdr:nvGraphicFramePr>
        <xdr:cNvPr id="3" name="Diagram 2">
          <a:extLst>
            <a:ext uri="{FF2B5EF4-FFF2-40B4-BE49-F238E27FC236}">
              <a16:creationId xmlns:a16="http://schemas.microsoft.com/office/drawing/2014/main" id="{C98828E9-1C4B-40BD-990F-E923D5AF0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0.06319</cdr:x>
      <cdr:y>0.0081</cdr:y>
    </cdr:from>
    <cdr:to>
      <cdr:x>0.2601</cdr:x>
      <cdr:y>0.09412</cdr:y>
    </cdr:to>
    <cdr:sp macro="" textlink="">
      <cdr:nvSpPr>
        <cdr:cNvPr id="2" name="Szövegdoboz 3">
          <a:extLst xmlns:a="http://schemas.openxmlformats.org/drawingml/2006/main">
            <a:ext uri="{FF2B5EF4-FFF2-40B4-BE49-F238E27FC236}">
              <a16:creationId xmlns:a16="http://schemas.microsoft.com/office/drawing/2014/main" id="{7656661F-617D-B131-4DA5-275EB3CA60C1}"/>
            </a:ext>
          </a:extLst>
        </cdr:cNvPr>
        <cdr:cNvSpPr txBox="1"/>
      </cdr:nvSpPr>
      <cdr:spPr>
        <a:xfrm xmlns:a="http://schemas.openxmlformats.org/drawingml/2006/main">
          <a:off x="288925" y="22225"/>
          <a:ext cx="900239" cy="2359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százalékpont</a:t>
          </a:r>
        </a:p>
      </cdr:txBody>
    </cdr:sp>
  </cdr:relSizeAnchor>
  <cdr:relSizeAnchor xmlns:cdr="http://schemas.openxmlformats.org/drawingml/2006/chartDrawing">
    <cdr:from>
      <cdr:x>0.74236</cdr:x>
      <cdr:y>0</cdr:y>
    </cdr:from>
    <cdr:to>
      <cdr:x>0.93926</cdr:x>
      <cdr:y>0.08601</cdr:y>
    </cdr:to>
    <cdr:sp macro="" textlink="">
      <cdr:nvSpPr>
        <cdr:cNvPr id="3" name="Szövegdoboz 3">
          <a:extLst xmlns:a="http://schemas.openxmlformats.org/drawingml/2006/main">
            <a:ext uri="{FF2B5EF4-FFF2-40B4-BE49-F238E27FC236}">
              <a16:creationId xmlns:a16="http://schemas.microsoft.com/office/drawing/2014/main" id="{7656661F-617D-B131-4DA5-275EB3CA60C1}"/>
            </a:ext>
          </a:extLst>
        </cdr:cNvPr>
        <cdr:cNvSpPr txBox="1"/>
      </cdr:nvSpPr>
      <cdr:spPr>
        <a:xfrm xmlns:a="http://schemas.openxmlformats.org/drawingml/2006/main">
          <a:off x="3394075" y="0"/>
          <a:ext cx="900239" cy="2359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százalékpont</a:t>
          </a:r>
        </a:p>
      </cdr:txBody>
    </cdr:sp>
  </cdr:relSizeAnchor>
</c:userShapes>
</file>

<file path=xl/drawings/drawing5.xml><?xml version="1.0" encoding="utf-8"?>
<c:userShapes xmlns:c="http://schemas.openxmlformats.org/drawingml/2006/chart">
  <cdr:relSizeAnchor xmlns:cdr="http://schemas.openxmlformats.org/drawingml/2006/chartDrawing">
    <cdr:from>
      <cdr:x>0.08281</cdr:x>
      <cdr:y>0.02287</cdr:y>
    </cdr:from>
    <cdr:to>
      <cdr:x>0.32394</cdr:x>
      <cdr:y>0.11208</cdr:y>
    </cdr:to>
    <cdr:sp macro="" textlink="">
      <cdr:nvSpPr>
        <cdr:cNvPr id="2" name="Szövegdoboz 1">
          <a:extLst xmlns:a="http://schemas.openxmlformats.org/drawingml/2006/main">
            <a:ext uri="{FF2B5EF4-FFF2-40B4-BE49-F238E27FC236}">
              <a16:creationId xmlns:a16="http://schemas.microsoft.com/office/drawing/2014/main" id="{E73D4FC1-8CC0-B897-4606-EAFC8E39ADEC}"/>
            </a:ext>
          </a:extLst>
        </cdr:cNvPr>
        <cdr:cNvSpPr txBox="1"/>
      </cdr:nvSpPr>
      <cdr:spPr>
        <a:xfrm xmlns:a="http://schemas.openxmlformats.org/drawingml/2006/main">
          <a:off x="492845" y="80081"/>
          <a:ext cx="1435015" cy="31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milliárd tonna CO</a:t>
          </a:r>
          <a:r>
            <a:rPr lang="hu-HU" sz="1100" baseline="-25000"/>
            <a:t>2</a:t>
          </a:r>
        </a:p>
      </cdr:txBody>
    </cdr:sp>
  </cdr:relSizeAnchor>
  <cdr:relSizeAnchor xmlns:cdr="http://schemas.openxmlformats.org/drawingml/2006/chartDrawing">
    <cdr:from>
      <cdr:x>0.72813</cdr:x>
      <cdr:y>0.02539</cdr:y>
    </cdr:from>
    <cdr:to>
      <cdr:x>0.96926</cdr:x>
      <cdr:y>0.1146</cdr:y>
    </cdr:to>
    <cdr:sp macro="" textlink="">
      <cdr:nvSpPr>
        <cdr:cNvPr id="3" name="Szövegdoboz 1">
          <a:extLst xmlns:a="http://schemas.openxmlformats.org/drawingml/2006/main">
            <a:ext uri="{FF2B5EF4-FFF2-40B4-BE49-F238E27FC236}">
              <a16:creationId xmlns:a16="http://schemas.microsoft.com/office/drawing/2014/main" id="{117654BF-595C-EE22-191E-A83FA3F56945}"/>
            </a:ext>
          </a:extLst>
        </cdr:cNvPr>
        <cdr:cNvSpPr txBox="1"/>
      </cdr:nvSpPr>
      <cdr:spPr>
        <a:xfrm xmlns:a="http://schemas.openxmlformats.org/drawingml/2006/main">
          <a:off x="4333240" y="88900"/>
          <a:ext cx="1435015" cy="31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milliárd tonna CO</a:t>
          </a:r>
          <a:r>
            <a:rPr lang="hu-HU" sz="1100" baseline="-25000"/>
            <a:t>2</a:t>
          </a:r>
        </a:p>
      </cdr:txBody>
    </cdr:sp>
  </cdr:relSizeAnchor>
  <cdr:relSizeAnchor xmlns:cdr="http://schemas.openxmlformats.org/drawingml/2006/chartDrawing">
    <cdr:from>
      <cdr:x>0.18011</cdr:x>
      <cdr:y>0.70221</cdr:y>
    </cdr:from>
    <cdr:to>
      <cdr:x>0.37683</cdr:x>
      <cdr:y>0.85637</cdr:y>
    </cdr:to>
    <cdr:sp macro="" textlink="">
      <cdr:nvSpPr>
        <cdr:cNvPr id="4" name="Szövegdoboz 1">
          <a:extLst xmlns:a="http://schemas.openxmlformats.org/drawingml/2006/main">
            <a:ext uri="{FF2B5EF4-FFF2-40B4-BE49-F238E27FC236}">
              <a16:creationId xmlns:a16="http://schemas.microsoft.com/office/drawing/2014/main" id="{52842D4C-928E-5A88-3971-E3B107D721CF}"/>
            </a:ext>
          </a:extLst>
        </cdr:cNvPr>
        <cdr:cNvSpPr txBox="1"/>
      </cdr:nvSpPr>
      <cdr:spPr>
        <a:xfrm xmlns:a="http://schemas.openxmlformats.org/drawingml/2006/main">
          <a:off x="1071880" y="2458721"/>
          <a:ext cx="1170724" cy="539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1973-as olajválság</a:t>
          </a:r>
        </a:p>
      </cdr:txBody>
    </cdr:sp>
  </cdr:relSizeAnchor>
  <cdr:relSizeAnchor xmlns:cdr="http://schemas.openxmlformats.org/drawingml/2006/chartDrawing">
    <cdr:from>
      <cdr:x>0.16603</cdr:x>
      <cdr:y>0.24302</cdr:y>
    </cdr:from>
    <cdr:to>
      <cdr:x>0.36274</cdr:x>
      <cdr:y>0.44298</cdr:y>
    </cdr:to>
    <cdr:sp macro="" textlink="">
      <cdr:nvSpPr>
        <cdr:cNvPr id="5" name="Szövegdoboz 1">
          <a:extLst xmlns:a="http://schemas.openxmlformats.org/drawingml/2006/main">
            <a:ext uri="{FF2B5EF4-FFF2-40B4-BE49-F238E27FC236}">
              <a16:creationId xmlns:a16="http://schemas.microsoft.com/office/drawing/2014/main" id="{C27FFE4F-54F2-FE0F-9BC9-04B3144D1CF9}"/>
            </a:ext>
          </a:extLst>
        </cdr:cNvPr>
        <cdr:cNvSpPr txBox="1"/>
      </cdr:nvSpPr>
      <cdr:spPr>
        <a:xfrm xmlns:a="http://schemas.openxmlformats.org/drawingml/2006/main">
          <a:off x="988060" y="850900"/>
          <a:ext cx="1170659" cy="700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1979-as olajválság</a:t>
          </a:r>
        </a:p>
      </cdr:txBody>
    </cdr:sp>
  </cdr:relSizeAnchor>
  <cdr:relSizeAnchor xmlns:cdr="http://schemas.openxmlformats.org/drawingml/2006/chartDrawing">
    <cdr:from>
      <cdr:x>0.47076</cdr:x>
      <cdr:y>0.1255</cdr:y>
    </cdr:from>
    <cdr:to>
      <cdr:x>0.75593</cdr:x>
      <cdr:y>0.25789</cdr:y>
    </cdr:to>
    <cdr:sp macro="" textlink="">
      <cdr:nvSpPr>
        <cdr:cNvPr id="6" name="Szövegdoboz 1">
          <a:extLst xmlns:a="http://schemas.openxmlformats.org/drawingml/2006/main">
            <a:ext uri="{FF2B5EF4-FFF2-40B4-BE49-F238E27FC236}">
              <a16:creationId xmlns:a16="http://schemas.microsoft.com/office/drawing/2014/main" id="{FCD58BEF-BE53-2AEC-3DC1-9A9E0D0FB8CF}"/>
            </a:ext>
          </a:extLst>
        </cdr:cNvPr>
        <cdr:cNvSpPr txBox="1"/>
      </cdr:nvSpPr>
      <cdr:spPr>
        <a:xfrm xmlns:a="http://schemas.openxmlformats.org/drawingml/2006/main">
          <a:off x="2801620" y="439421"/>
          <a:ext cx="1697115" cy="463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2008-as pénzügyi válság</a:t>
          </a:r>
        </a:p>
      </cdr:txBody>
    </cdr:sp>
  </cdr:relSizeAnchor>
  <cdr:relSizeAnchor xmlns:cdr="http://schemas.openxmlformats.org/drawingml/2006/chartDrawing">
    <cdr:from>
      <cdr:x>0.76526</cdr:x>
      <cdr:y>0.39536</cdr:y>
    </cdr:from>
    <cdr:to>
      <cdr:x>0.9452</cdr:x>
      <cdr:y>0.51902</cdr:y>
    </cdr:to>
    <cdr:sp macro="" textlink="">
      <cdr:nvSpPr>
        <cdr:cNvPr id="7" name="Szövegdoboz 1">
          <a:extLst xmlns:a="http://schemas.openxmlformats.org/drawingml/2006/main">
            <a:ext uri="{FF2B5EF4-FFF2-40B4-BE49-F238E27FC236}">
              <a16:creationId xmlns:a16="http://schemas.microsoft.com/office/drawing/2014/main" id="{A6AB0E91-E1CB-B1FA-882A-3E4CDAF35865}"/>
            </a:ext>
          </a:extLst>
        </cdr:cNvPr>
        <cdr:cNvSpPr txBox="1"/>
      </cdr:nvSpPr>
      <cdr:spPr>
        <a:xfrm xmlns:a="http://schemas.openxmlformats.org/drawingml/2006/main">
          <a:off x="4554220" y="1384300"/>
          <a:ext cx="1070882" cy="43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Covid-19</a:t>
          </a:r>
        </a:p>
      </cdr:txBody>
    </cdr:sp>
  </cdr:relSizeAnchor>
  <cdr:relSizeAnchor xmlns:cdr="http://schemas.openxmlformats.org/drawingml/2006/chartDrawing">
    <cdr:from>
      <cdr:x>0.51558</cdr:x>
      <cdr:y>0.60428</cdr:y>
    </cdr:from>
    <cdr:to>
      <cdr:x>0.73899</cdr:x>
      <cdr:y>0.76931</cdr:y>
    </cdr:to>
    <cdr:sp macro="" textlink="">
      <cdr:nvSpPr>
        <cdr:cNvPr id="8" name="Szövegdoboz 1">
          <a:extLst xmlns:a="http://schemas.openxmlformats.org/drawingml/2006/main">
            <a:ext uri="{FF2B5EF4-FFF2-40B4-BE49-F238E27FC236}">
              <a16:creationId xmlns:a16="http://schemas.microsoft.com/office/drawing/2014/main" id="{189CCADA-26DB-E0BD-84C5-68F137110BAA}"/>
            </a:ext>
          </a:extLst>
        </cdr:cNvPr>
        <cdr:cNvSpPr txBox="1"/>
      </cdr:nvSpPr>
      <cdr:spPr>
        <a:xfrm xmlns:a="http://schemas.openxmlformats.org/drawingml/2006/main">
          <a:off x="3068320" y="2115820"/>
          <a:ext cx="1329569" cy="577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Szovjetunió felbomlása</a:t>
          </a:r>
        </a:p>
      </cdr:txBody>
    </cdr:sp>
  </cdr:relSizeAnchor>
  <cdr:relSizeAnchor xmlns:cdr="http://schemas.openxmlformats.org/drawingml/2006/chartDrawing">
    <cdr:from>
      <cdr:x>0.2787</cdr:x>
      <cdr:y>0.55423</cdr:y>
    </cdr:from>
    <cdr:to>
      <cdr:x>0.29701</cdr:x>
      <cdr:y>0.67694</cdr:y>
    </cdr:to>
    <cdr:cxnSp macro="">
      <cdr:nvCxnSpPr>
        <cdr:cNvPr id="16" name="Egyenes összekötő nyíllal 15">
          <a:extLst xmlns:a="http://schemas.openxmlformats.org/drawingml/2006/main">
            <a:ext uri="{FF2B5EF4-FFF2-40B4-BE49-F238E27FC236}">
              <a16:creationId xmlns:a16="http://schemas.microsoft.com/office/drawing/2014/main" id="{864C03B9-72BD-9AF4-374E-9932FDABB317}"/>
            </a:ext>
          </a:extLst>
        </cdr:cNvPr>
        <cdr:cNvCxnSpPr/>
      </cdr:nvCxnSpPr>
      <cdr:spPr>
        <a:xfrm xmlns:a="http://schemas.openxmlformats.org/drawingml/2006/main" flipH="1">
          <a:off x="1658620" y="1940560"/>
          <a:ext cx="108925" cy="42967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0.31711</cdr:x>
      <cdr:y>0.38883</cdr:y>
    </cdr:from>
    <cdr:to>
      <cdr:x>0.36515</cdr:x>
      <cdr:y>0.47101</cdr:y>
    </cdr:to>
    <cdr:cxnSp macro="">
      <cdr:nvCxnSpPr>
        <cdr:cNvPr id="17" name="Egyenes összekötő nyíllal 16">
          <a:extLst xmlns:a="http://schemas.openxmlformats.org/drawingml/2006/main">
            <a:ext uri="{FF2B5EF4-FFF2-40B4-BE49-F238E27FC236}">
              <a16:creationId xmlns:a16="http://schemas.microsoft.com/office/drawing/2014/main" id="{A13650A2-E1EF-8D0C-7CC9-F614CC522DAE}"/>
            </a:ext>
          </a:extLst>
        </cdr:cNvPr>
        <cdr:cNvCxnSpPr/>
      </cdr:nvCxnSpPr>
      <cdr:spPr>
        <a:xfrm xmlns:a="http://schemas.openxmlformats.org/drawingml/2006/main" flipH="1" flipV="1">
          <a:off x="1887220" y="1361440"/>
          <a:ext cx="285869" cy="2877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0.52454</cdr:x>
      <cdr:y>0.465</cdr:y>
    </cdr:from>
    <cdr:to>
      <cdr:x>0.58858</cdr:x>
      <cdr:y>0.58911</cdr:y>
    </cdr:to>
    <cdr:cxnSp macro="">
      <cdr:nvCxnSpPr>
        <cdr:cNvPr id="18" name="Egyenes összekötő nyíllal 17">
          <a:extLst xmlns:a="http://schemas.openxmlformats.org/drawingml/2006/main">
            <a:ext uri="{FF2B5EF4-FFF2-40B4-BE49-F238E27FC236}">
              <a16:creationId xmlns:a16="http://schemas.microsoft.com/office/drawing/2014/main" id="{9CE5F7D2-FDCB-DE5F-87CC-B630C495AD01}"/>
            </a:ext>
          </a:extLst>
        </cdr:cNvPr>
        <cdr:cNvCxnSpPr/>
      </cdr:nvCxnSpPr>
      <cdr:spPr>
        <a:xfrm xmlns:a="http://schemas.openxmlformats.org/drawingml/2006/main">
          <a:off x="3121660" y="1628140"/>
          <a:ext cx="381137" cy="43456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0.22125</cdr:y>
    </cdr:from>
    <cdr:to>
      <cdr:x>0.70932</cdr:x>
      <cdr:y>0.24538</cdr:y>
    </cdr:to>
    <cdr:cxnSp macro="">
      <cdr:nvCxnSpPr>
        <cdr:cNvPr id="19" name="Egyenes összekötő nyíllal 18">
          <a:extLst xmlns:a="http://schemas.openxmlformats.org/drawingml/2006/main">
            <a:ext uri="{FF2B5EF4-FFF2-40B4-BE49-F238E27FC236}">
              <a16:creationId xmlns:a16="http://schemas.microsoft.com/office/drawing/2014/main" id="{2AB60E95-6B76-A4CB-1867-70027DE0DAF9}"/>
            </a:ext>
          </a:extLst>
        </cdr:cNvPr>
        <cdr:cNvCxnSpPr/>
      </cdr:nvCxnSpPr>
      <cdr:spPr>
        <a:xfrm xmlns:a="http://schemas.openxmlformats.org/drawingml/2006/main" flipH="1" flipV="1">
          <a:off x="3731260" y="774700"/>
          <a:ext cx="490061" cy="8448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0.86257</cdr:x>
      <cdr:y>0.2169</cdr:y>
    </cdr:from>
    <cdr:to>
      <cdr:x>0.87858</cdr:x>
      <cdr:y>0.36083</cdr:y>
    </cdr:to>
    <cdr:cxnSp macro="">
      <cdr:nvCxnSpPr>
        <cdr:cNvPr id="20" name="Egyenes összekötő nyíllal 19">
          <a:extLst xmlns:a="http://schemas.openxmlformats.org/drawingml/2006/main">
            <a:ext uri="{FF2B5EF4-FFF2-40B4-BE49-F238E27FC236}">
              <a16:creationId xmlns:a16="http://schemas.microsoft.com/office/drawing/2014/main" id="{AC2D4DD0-A0FE-3EAB-C9E1-3FB4BAF2881C}"/>
            </a:ext>
          </a:extLst>
        </cdr:cNvPr>
        <cdr:cNvCxnSpPr/>
      </cdr:nvCxnSpPr>
      <cdr:spPr>
        <a:xfrm xmlns:a="http://schemas.openxmlformats.org/drawingml/2006/main" flipH="1">
          <a:off x="5133340" y="759460"/>
          <a:ext cx="95268" cy="503955"/>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0.07153</cdr:x>
      <cdr:y>0.01852</cdr:y>
    </cdr:from>
    <cdr:to>
      <cdr:x>0.3226</cdr:x>
      <cdr:y>0.09585</cdr:y>
    </cdr:to>
    <cdr:sp macro="" textlink="">
      <cdr:nvSpPr>
        <cdr:cNvPr id="4" name="Szövegdoboz 1">
          <a:extLst xmlns:a="http://schemas.openxmlformats.org/drawingml/2006/main">
            <a:ext uri="{FF2B5EF4-FFF2-40B4-BE49-F238E27FC236}">
              <a16:creationId xmlns:a16="http://schemas.microsoft.com/office/drawing/2014/main" id="{D2E4B4F1-E911-8387-05BD-8ED3FF0C3F8B}"/>
            </a:ext>
          </a:extLst>
        </cdr:cNvPr>
        <cdr:cNvSpPr txBox="1"/>
      </cdr:nvSpPr>
      <cdr:spPr>
        <a:xfrm xmlns:a="http://schemas.openxmlformats.org/drawingml/2006/main">
          <a:off x="327025" y="50800"/>
          <a:ext cx="1147907" cy="2121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percentage point</a:t>
          </a:r>
        </a:p>
      </cdr:txBody>
    </cdr:sp>
  </cdr:relSizeAnchor>
  <cdr:relSizeAnchor xmlns:cdr="http://schemas.openxmlformats.org/drawingml/2006/chartDrawing">
    <cdr:from>
      <cdr:x>0.69236</cdr:x>
      <cdr:y>0.01505</cdr:y>
    </cdr:from>
    <cdr:to>
      <cdr:x>0.94343</cdr:x>
      <cdr:y>0.09238</cdr:y>
    </cdr:to>
    <cdr:sp macro="" textlink="">
      <cdr:nvSpPr>
        <cdr:cNvPr id="5" name="Szövegdoboz 1">
          <a:extLst xmlns:a="http://schemas.openxmlformats.org/drawingml/2006/main">
            <a:ext uri="{FF2B5EF4-FFF2-40B4-BE49-F238E27FC236}">
              <a16:creationId xmlns:a16="http://schemas.microsoft.com/office/drawing/2014/main" id="{D2E4B4F1-E911-8387-05BD-8ED3FF0C3F8B}"/>
            </a:ext>
          </a:extLst>
        </cdr:cNvPr>
        <cdr:cNvSpPr txBox="1"/>
      </cdr:nvSpPr>
      <cdr:spPr>
        <a:xfrm xmlns:a="http://schemas.openxmlformats.org/drawingml/2006/main">
          <a:off x="3165475" y="41275"/>
          <a:ext cx="1147907" cy="2121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dirty="0"/>
            <a:t>percentage point</a:t>
          </a:r>
        </a:p>
      </cdr:txBody>
    </cdr:sp>
  </cdr:relSizeAnchor>
</c:userShapes>
</file>

<file path=xl/drawings/drawing51.xml><?xml version="1.0" encoding="utf-8"?>
<xdr:wsDr xmlns:xdr="http://schemas.openxmlformats.org/drawingml/2006/spreadsheetDrawing" xmlns:a="http://schemas.openxmlformats.org/drawingml/2006/main">
  <xdr:twoCellAnchor>
    <xdr:from>
      <xdr:col>7</xdr:col>
      <xdr:colOff>95250</xdr:colOff>
      <xdr:row>12</xdr:row>
      <xdr:rowOff>119062</xdr:rowOff>
    </xdr:from>
    <xdr:to>
      <xdr:col>14</xdr:col>
      <xdr:colOff>400050</xdr:colOff>
      <xdr:row>27</xdr:row>
      <xdr:rowOff>4762</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38100</xdr:colOff>
      <xdr:row>6</xdr:row>
      <xdr:rowOff>47625</xdr:rowOff>
    </xdr:from>
    <xdr:to>
      <xdr:col>15</xdr:col>
      <xdr:colOff>41275</xdr:colOff>
      <xdr:row>20</xdr:row>
      <xdr:rowOff>123825</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76200</xdr:colOff>
      <xdr:row>21</xdr:row>
      <xdr:rowOff>104775</xdr:rowOff>
    </xdr:from>
    <xdr:to>
      <xdr:col>15</xdr:col>
      <xdr:colOff>79375</xdr:colOff>
      <xdr:row>35</xdr:row>
      <xdr:rowOff>180975</xdr:rowOff>
    </xdr:to>
    <xdr:graphicFrame macro="">
      <xdr:nvGraphicFramePr>
        <xdr:cNvPr id="3" name="Diagram 2">
          <a:extLst>
            <a:ext uri="{FF2B5EF4-FFF2-40B4-BE49-F238E27FC236}">
              <a16:creationId xmlns:a16="http://schemas.microsoft.com/office/drawing/2014/main" id="{331B26A6-B6CA-4207-942C-196B87ADE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95250</xdr:colOff>
      <xdr:row>6</xdr:row>
      <xdr:rowOff>152400</xdr:rowOff>
    </xdr:from>
    <xdr:to>
      <xdr:col>15</xdr:col>
      <xdr:colOff>400050</xdr:colOff>
      <xdr:row>21</xdr:row>
      <xdr:rowOff>38100</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133350</xdr:colOff>
      <xdr:row>23</xdr:row>
      <xdr:rowOff>0</xdr:rowOff>
    </xdr:from>
    <xdr:to>
      <xdr:col>15</xdr:col>
      <xdr:colOff>438150</xdr:colOff>
      <xdr:row>37</xdr:row>
      <xdr:rowOff>76200</xdr:rowOff>
    </xdr:to>
    <xdr:graphicFrame macro="">
      <xdr:nvGraphicFramePr>
        <xdr:cNvPr id="3" name="Diagra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12</xdr:col>
      <xdr:colOff>9525</xdr:colOff>
      <xdr:row>5</xdr:row>
      <xdr:rowOff>19050</xdr:rowOff>
    </xdr:from>
    <xdr:to>
      <xdr:col>16</xdr:col>
      <xdr:colOff>451125</xdr:colOff>
      <xdr:row>16</xdr:row>
      <xdr:rowOff>83550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xdr:row>
      <xdr:rowOff>9525</xdr:rowOff>
    </xdr:from>
    <xdr:to>
      <xdr:col>22</xdr:col>
      <xdr:colOff>470175</xdr:colOff>
      <xdr:row>16</xdr:row>
      <xdr:rowOff>74025</xdr:rowOff>
    </xdr:to>
    <xdr:graphicFrame macro="">
      <xdr:nvGraphicFramePr>
        <xdr:cNvPr id="3"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20</xdr:row>
      <xdr:rowOff>0</xdr:rowOff>
    </xdr:from>
    <xdr:to>
      <xdr:col>16</xdr:col>
      <xdr:colOff>441600</xdr:colOff>
      <xdr:row>31</xdr:row>
      <xdr:rowOff>64500</xdr:rowOff>
    </xdr:to>
    <xdr:graphicFrame macro="">
      <xdr:nvGraphicFramePr>
        <xdr:cNvPr id="4" name="Diagram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571500</xdr:colOff>
      <xdr:row>20</xdr:row>
      <xdr:rowOff>0</xdr:rowOff>
    </xdr:from>
    <xdr:to>
      <xdr:col>22</xdr:col>
      <xdr:colOff>403500</xdr:colOff>
      <xdr:row>31</xdr:row>
      <xdr:rowOff>64500</xdr:rowOff>
    </xdr:to>
    <xdr:graphicFrame macro="">
      <xdr:nvGraphicFramePr>
        <xdr:cNvPr id="5" name="Diagram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13</xdr:col>
      <xdr:colOff>600075</xdr:colOff>
      <xdr:row>3</xdr:row>
      <xdr:rowOff>161925</xdr:rowOff>
    </xdr:from>
    <xdr:to>
      <xdr:col>17</xdr:col>
      <xdr:colOff>536573</xdr:colOff>
      <xdr:row>15</xdr:row>
      <xdr:rowOff>120649</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600075</xdr:colOff>
      <xdr:row>16</xdr:row>
      <xdr:rowOff>169545</xdr:rowOff>
    </xdr:from>
    <xdr:to>
      <xdr:col>17</xdr:col>
      <xdr:colOff>536573</xdr:colOff>
      <xdr:row>28</xdr:row>
      <xdr:rowOff>135889</xdr:rowOff>
    </xdr:to>
    <xdr:graphicFrame macro="">
      <xdr:nvGraphicFramePr>
        <xdr:cNvPr id="3" name="Diagram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297180</xdr:colOff>
      <xdr:row>5</xdr:row>
      <xdr:rowOff>83820</xdr:rowOff>
    </xdr:from>
    <xdr:to>
      <xdr:col>13</xdr:col>
      <xdr:colOff>53340</xdr:colOff>
      <xdr:row>32</xdr:row>
      <xdr:rowOff>91440</xdr:rowOff>
    </xdr:to>
    <xdr:sp macro="" textlink="">
      <xdr:nvSpPr>
        <xdr:cNvPr id="3" name="Szövegdoboz 2">
          <a:extLst>
            <a:ext uri="{FF2B5EF4-FFF2-40B4-BE49-F238E27FC236}">
              <a16:creationId xmlns:a16="http://schemas.microsoft.com/office/drawing/2014/main" id="{00000000-0008-0000-1800-000003000000}"/>
            </a:ext>
          </a:extLst>
        </xdr:cNvPr>
        <xdr:cNvSpPr txBox="1"/>
      </xdr:nvSpPr>
      <xdr:spPr>
        <a:xfrm>
          <a:off x="297180" y="998220"/>
          <a:ext cx="7680960" cy="494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hu-HU" sz="1100"/>
        </a:p>
      </xdr:txBody>
    </xdr:sp>
    <xdr:clientData/>
  </xdr:twoCellAnchor>
  <xdr:twoCellAnchor>
    <xdr:from>
      <xdr:col>2</xdr:col>
      <xdr:colOff>17453</xdr:colOff>
      <xdr:row>5</xdr:row>
      <xdr:rowOff>91440</xdr:rowOff>
    </xdr:from>
    <xdr:to>
      <xdr:col>2</xdr:col>
      <xdr:colOff>516708</xdr:colOff>
      <xdr:row>32</xdr:row>
      <xdr:rowOff>35225</xdr:rowOff>
    </xdr:to>
    <xdr:sp macro="" textlink="">
      <xdr:nvSpPr>
        <xdr:cNvPr id="4" name="Arrow: Right 1">
          <a:extLst>
            <a:ext uri="{FF2B5EF4-FFF2-40B4-BE49-F238E27FC236}">
              <a16:creationId xmlns:a16="http://schemas.microsoft.com/office/drawing/2014/main" id="{00000000-0008-0000-1800-000004000000}"/>
            </a:ext>
          </a:extLst>
        </xdr:cNvPr>
        <xdr:cNvSpPr/>
      </xdr:nvSpPr>
      <xdr:spPr>
        <a:xfrm rot="5400000">
          <a:off x="-954492" y="3196985"/>
          <a:ext cx="4881545" cy="499255"/>
        </a:xfrm>
        <a:prstGeom prst="rightArrow">
          <a:avLst>
            <a:gd name="adj1" fmla="val 50000"/>
            <a:gd name="adj2" fmla="val 81136"/>
          </a:avLst>
        </a:prstGeom>
        <a:gradFill flip="none" rotWithShape="0">
          <a:gsLst>
            <a:gs pos="0">
              <a:schemeClr val="bg2"/>
            </a:gs>
            <a:gs pos="33000">
              <a:schemeClr val="bg2"/>
            </a:gs>
            <a:gs pos="66000">
              <a:schemeClr val="tx2"/>
            </a:gs>
            <a:gs pos="100000">
              <a:schemeClr val="tx2"/>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editAs="oneCell">
    <xdr:from>
      <xdr:col>2</xdr:col>
      <xdr:colOff>552413</xdr:colOff>
      <xdr:row>5</xdr:row>
      <xdr:rowOff>91440</xdr:rowOff>
    </xdr:from>
    <xdr:to>
      <xdr:col>13</xdr:col>
      <xdr:colOff>30480</xdr:colOff>
      <xdr:row>12</xdr:row>
      <xdr:rowOff>118834</xdr:rowOff>
    </xdr:to>
    <xdr:pic>
      <xdr:nvPicPr>
        <xdr:cNvPr id="5" name="table">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stretch>
          <a:fillRect/>
        </a:stretch>
      </xdr:blipFill>
      <xdr:spPr>
        <a:xfrm>
          <a:off x="1771613" y="1005840"/>
          <a:ext cx="6183667" cy="1307554"/>
        </a:xfrm>
        <a:prstGeom prst="rect">
          <a:avLst/>
        </a:prstGeom>
      </xdr:spPr>
    </xdr:pic>
    <xdr:clientData/>
  </xdr:twoCellAnchor>
  <xdr:twoCellAnchor editAs="oneCell">
    <xdr:from>
      <xdr:col>2</xdr:col>
      <xdr:colOff>552411</xdr:colOff>
      <xdr:row>13</xdr:row>
      <xdr:rowOff>138303</xdr:rowOff>
    </xdr:from>
    <xdr:to>
      <xdr:col>6</xdr:col>
      <xdr:colOff>137160</xdr:colOff>
      <xdr:row>21</xdr:row>
      <xdr:rowOff>92583</xdr:rowOff>
    </xdr:to>
    <xdr:pic>
      <xdr:nvPicPr>
        <xdr:cNvPr id="6" name="table">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771611" y="2515743"/>
          <a:ext cx="2023149" cy="1417320"/>
        </a:xfrm>
        <a:prstGeom prst="rect">
          <a:avLst/>
        </a:prstGeom>
      </xdr:spPr>
    </xdr:pic>
    <xdr:clientData/>
  </xdr:twoCellAnchor>
  <xdr:twoCellAnchor editAs="oneCell">
    <xdr:from>
      <xdr:col>9</xdr:col>
      <xdr:colOff>543495</xdr:colOff>
      <xdr:row>14</xdr:row>
      <xdr:rowOff>16383</xdr:rowOff>
    </xdr:from>
    <xdr:to>
      <xdr:col>13</xdr:col>
      <xdr:colOff>16605</xdr:colOff>
      <xdr:row>20</xdr:row>
      <xdr:rowOff>144780</xdr:rowOff>
    </xdr:to>
    <xdr:pic>
      <xdr:nvPicPr>
        <xdr:cNvPr id="7" name="table">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3"/>
        <a:stretch>
          <a:fillRect/>
        </a:stretch>
      </xdr:blipFill>
      <xdr:spPr>
        <a:xfrm>
          <a:off x="6029895" y="2576703"/>
          <a:ext cx="1911510" cy="1225677"/>
        </a:xfrm>
        <a:prstGeom prst="rect">
          <a:avLst/>
        </a:prstGeom>
      </xdr:spPr>
    </xdr:pic>
    <xdr:clientData/>
  </xdr:twoCellAnchor>
  <xdr:twoCellAnchor>
    <xdr:from>
      <xdr:col>6</xdr:col>
      <xdr:colOff>254877</xdr:colOff>
      <xdr:row>13</xdr:row>
      <xdr:rowOff>154606</xdr:rowOff>
    </xdr:from>
    <xdr:to>
      <xdr:col>9</xdr:col>
      <xdr:colOff>350520</xdr:colOff>
      <xdr:row>16</xdr:row>
      <xdr:rowOff>142910</xdr:rowOff>
    </xdr:to>
    <xdr:sp macro="" textlink="">
      <xdr:nvSpPr>
        <xdr:cNvPr id="8" name="Arrow: Pentagon 8">
          <a:extLst>
            <a:ext uri="{FF2B5EF4-FFF2-40B4-BE49-F238E27FC236}">
              <a16:creationId xmlns:a16="http://schemas.microsoft.com/office/drawing/2014/main" id="{00000000-0008-0000-1800-000008000000}"/>
            </a:ext>
          </a:extLst>
        </xdr:cNvPr>
        <xdr:cNvSpPr/>
      </xdr:nvSpPr>
      <xdr:spPr>
        <a:xfrm>
          <a:off x="3912477" y="2532046"/>
          <a:ext cx="1924443" cy="536944"/>
        </a:xfrm>
        <a:prstGeom prst="homePlat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b="1">
              <a:solidFill>
                <a:schemeClr val="tx1"/>
              </a:solidFill>
            </a:rPr>
            <a:t>Értéklánc függőségek</a:t>
          </a:r>
        </a:p>
      </xdr:txBody>
    </xdr:sp>
    <xdr:clientData/>
  </xdr:twoCellAnchor>
  <xdr:twoCellAnchor>
    <xdr:from>
      <xdr:col>6</xdr:col>
      <xdr:colOff>232017</xdr:colOff>
      <xdr:row>17</xdr:row>
      <xdr:rowOff>142877</xdr:rowOff>
    </xdr:from>
    <xdr:to>
      <xdr:col>9</xdr:col>
      <xdr:colOff>342900</xdr:colOff>
      <xdr:row>20</xdr:row>
      <xdr:rowOff>131181</xdr:rowOff>
    </xdr:to>
    <xdr:sp macro="" textlink="">
      <xdr:nvSpPr>
        <xdr:cNvPr id="9" name="Arrow: Pentagon 9">
          <a:extLst>
            <a:ext uri="{FF2B5EF4-FFF2-40B4-BE49-F238E27FC236}">
              <a16:creationId xmlns:a16="http://schemas.microsoft.com/office/drawing/2014/main" id="{00000000-0008-0000-1800-000009000000}"/>
            </a:ext>
          </a:extLst>
        </xdr:cNvPr>
        <xdr:cNvSpPr/>
      </xdr:nvSpPr>
      <xdr:spPr>
        <a:xfrm flipH="1">
          <a:off x="3889617" y="3251837"/>
          <a:ext cx="1939683" cy="536944"/>
        </a:xfrm>
        <a:prstGeom prst="homePlat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b="1">
              <a:solidFill>
                <a:schemeClr val="tx1"/>
              </a:solidFill>
            </a:rPr>
            <a:t>Helyettesítés</a:t>
          </a:r>
        </a:p>
      </xdr:txBody>
    </xdr:sp>
    <xdr:clientData/>
  </xdr:twoCellAnchor>
  <xdr:twoCellAnchor editAs="oneCell">
    <xdr:from>
      <xdr:col>2</xdr:col>
      <xdr:colOff>552411</xdr:colOff>
      <xdr:row>22</xdr:row>
      <xdr:rowOff>134366</xdr:rowOff>
    </xdr:from>
    <xdr:to>
      <xdr:col>13</xdr:col>
      <xdr:colOff>22860</xdr:colOff>
      <xdr:row>24</xdr:row>
      <xdr:rowOff>139446</xdr:rowOff>
    </xdr:to>
    <xdr:pic>
      <xdr:nvPicPr>
        <xdr:cNvPr id="10" name="table">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4"/>
        <a:stretch>
          <a:fillRect/>
        </a:stretch>
      </xdr:blipFill>
      <xdr:spPr>
        <a:xfrm>
          <a:off x="1771611" y="4157726"/>
          <a:ext cx="6176049" cy="370840"/>
        </a:xfrm>
        <a:prstGeom prst="rect">
          <a:avLst/>
        </a:prstGeom>
      </xdr:spPr>
    </xdr:pic>
    <xdr:clientData/>
  </xdr:twoCellAnchor>
  <xdr:twoCellAnchor editAs="oneCell">
    <xdr:from>
      <xdr:col>2</xdr:col>
      <xdr:colOff>552411</xdr:colOff>
      <xdr:row>24</xdr:row>
      <xdr:rowOff>139919</xdr:rowOff>
    </xdr:from>
    <xdr:to>
      <xdr:col>13</xdr:col>
      <xdr:colOff>53340</xdr:colOff>
      <xdr:row>26</xdr:row>
      <xdr:rowOff>144999</xdr:rowOff>
    </xdr:to>
    <xdr:pic>
      <xdr:nvPicPr>
        <xdr:cNvPr id="11" name="table">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5"/>
        <a:stretch>
          <a:fillRect/>
        </a:stretch>
      </xdr:blipFill>
      <xdr:spPr>
        <a:xfrm>
          <a:off x="1771611" y="4529039"/>
          <a:ext cx="6206529" cy="370840"/>
        </a:xfrm>
        <a:prstGeom prst="rect">
          <a:avLst/>
        </a:prstGeom>
      </xdr:spPr>
    </xdr:pic>
    <xdr:clientData/>
  </xdr:twoCellAnchor>
  <xdr:twoCellAnchor editAs="oneCell">
    <xdr:from>
      <xdr:col>2</xdr:col>
      <xdr:colOff>552411</xdr:colOff>
      <xdr:row>28</xdr:row>
      <xdr:rowOff>25063</xdr:rowOff>
    </xdr:from>
    <xdr:to>
      <xdr:col>13</xdr:col>
      <xdr:colOff>60960</xdr:colOff>
      <xdr:row>32</xdr:row>
      <xdr:rowOff>35223</xdr:rowOff>
    </xdr:to>
    <xdr:pic>
      <xdr:nvPicPr>
        <xdr:cNvPr id="12" name="table">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6"/>
        <a:stretch>
          <a:fillRect/>
        </a:stretch>
      </xdr:blipFill>
      <xdr:spPr>
        <a:xfrm>
          <a:off x="1771611" y="5145703"/>
          <a:ext cx="6214149" cy="741680"/>
        </a:xfrm>
        <a:prstGeom prst="rect">
          <a:avLst/>
        </a:prstGeom>
      </xdr:spPr>
    </xdr:pic>
    <xdr:clientData/>
  </xdr:twoCellAnchor>
  <xdr:twoCellAnchor>
    <xdr:from>
      <xdr:col>0</xdr:col>
      <xdr:colOff>297181</xdr:colOff>
      <xdr:row>5</xdr:row>
      <xdr:rowOff>91440</xdr:rowOff>
    </xdr:from>
    <xdr:to>
      <xdr:col>1</xdr:col>
      <xdr:colOff>591348</xdr:colOff>
      <xdr:row>12</xdr:row>
      <xdr:rowOff>96520</xdr:rowOff>
    </xdr:to>
    <xdr:sp macro="" textlink="">
      <xdr:nvSpPr>
        <xdr:cNvPr id="13" name="Rectangle: Rounded Corners 13">
          <a:extLst>
            <a:ext uri="{FF2B5EF4-FFF2-40B4-BE49-F238E27FC236}">
              <a16:creationId xmlns:a16="http://schemas.microsoft.com/office/drawing/2014/main" id="{00000000-0008-0000-1800-00000D000000}"/>
            </a:ext>
          </a:extLst>
        </xdr:cNvPr>
        <xdr:cNvSpPr/>
      </xdr:nvSpPr>
      <xdr:spPr>
        <a:xfrm>
          <a:off x="297181" y="1005840"/>
          <a:ext cx="903767" cy="1285240"/>
        </a:xfrm>
        <a:prstGeom prst="roundRect">
          <a:avLst/>
        </a:prstGeom>
        <a:noFill/>
        <a:ln w="571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b="1">
              <a:solidFill>
                <a:schemeClr val="tx1"/>
              </a:solidFill>
            </a:rPr>
            <a:t>Természeti rendszer</a:t>
          </a:r>
        </a:p>
      </xdr:txBody>
    </xdr:sp>
    <xdr:clientData/>
  </xdr:twoCellAnchor>
  <xdr:twoCellAnchor>
    <xdr:from>
      <xdr:col>0</xdr:col>
      <xdr:colOff>297181</xdr:colOff>
      <xdr:row>13</xdr:row>
      <xdr:rowOff>138303</xdr:rowOff>
    </xdr:from>
    <xdr:to>
      <xdr:col>1</xdr:col>
      <xdr:colOff>591348</xdr:colOff>
      <xdr:row>21</xdr:row>
      <xdr:rowOff>92583</xdr:rowOff>
    </xdr:to>
    <xdr:sp macro="" textlink="">
      <xdr:nvSpPr>
        <xdr:cNvPr id="14" name="Rectangle: Rounded Corners 14">
          <a:extLst>
            <a:ext uri="{FF2B5EF4-FFF2-40B4-BE49-F238E27FC236}">
              <a16:creationId xmlns:a16="http://schemas.microsoft.com/office/drawing/2014/main" id="{00000000-0008-0000-1800-00000E000000}"/>
            </a:ext>
          </a:extLst>
        </xdr:cNvPr>
        <xdr:cNvSpPr/>
      </xdr:nvSpPr>
      <xdr:spPr>
        <a:xfrm>
          <a:off x="297181" y="2515743"/>
          <a:ext cx="903767" cy="1417320"/>
        </a:xfrm>
        <a:prstGeom prst="roundRect">
          <a:avLst/>
        </a:prstGeom>
        <a:noFill/>
        <a:ln w="571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b="1">
              <a:solidFill>
                <a:schemeClr val="tx1"/>
              </a:solidFill>
            </a:rPr>
            <a:t>Gazdasági rendszer</a:t>
          </a:r>
        </a:p>
      </xdr:txBody>
    </xdr:sp>
    <xdr:clientData/>
  </xdr:twoCellAnchor>
  <xdr:twoCellAnchor>
    <xdr:from>
      <xdr:col>0</xdr:col>
      <xdr:colOff>297180</xdr:colOff>
      <xdr:row>22</xdr:row>
      <xdr:rowOff>134365</xdr:rowOff>
    </xdr:from>
    <xdr:to>
      <xdr:col>1</xdr:col>
      <xdr:colOff>591347</xdr:colOff>
      <xdr:row>32</xdr:row>
      <xdr:rowOff>35222</xdr:rowOff>
    </xdr:to>
    <xdr:sp macro="" textlink="">
      <xdr:nvSpPr>
        <xdr:cNvPr id="15" name="Rectangle: Rounded Corners 15">
          <a:extLst>
            <a:ext uri="{FF2B5EF4-FFF2-40B4-BE49-F238E27FC236}">
              <a16:creationId xmlns:a16="http://schemas.microsoft.com/office/drawing/2014/main" id="{00000000-0008-0000-1800-00000F000000}"/>
            </a:ext>
          </a:extLst>
        </xdr:cNvPr>
        <xdr:cNvSpPr/>
      </xdr:nvSpPr>
      <xdr:spPr>
        <a:xfrm>
          <a:off x="297180" y="4157725"/>
          <a:ext cx="903767" cy="1729657"/>
        </a:xfrm>
        <a:prstGeom prst="roundRect">
          <a:avLst/>
        </a:prstGeom>
        <a:noFill/>
        <a:ln w="571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b="1">
              <a:solidFill>
                <a:schemeClr val="tx1"/>
              </a:solidFill>
            </a:rPr>
            <a:t>Pénzügyi rendszer</a:t>
          </a:r>
        </a:p>
      </xdr:txBody>
    </xdr:sp>
    <xdr:clientData/>
  </xdr:twoCellAnchor>
  <xdr:twoCellAnchor>
    <xdr:from>
      <xdr:col>16</xdr:col>
      <xdr:colOff>329873</xdr:colOff>
      <xdr:row>4</xdr:row>
      <xdr:rowOff>152400</xdr:rowOff>
    </xdr:from>
    <xdr:to>
      <xdr:col>17</xdr:col>
      <xdr:colOff>154329</xdr:colOff>
      <xdr:row>30</xdr:row>
      <xdr:rowOff>152399</xdr:rowOff>
    </xdr:to>
    <xdr:sp macro="" textlink="">
      <xdr:nvSpPr>
        <xdr:cNvPr id="16" name="Arrow: Right 1">
          <a:extLst>
            <a:ext uri="{FF2B5EF4-FFF2-40B4-BE49-F238E27FC236}">
              <a16:creationId xmlns:a16="http://schemas.microsoft.com/office/drawing/2014/main" id="{00000000-0008-0000-1800-000010000000}"/>
            </a:ext>
          </a:extLst>
        </xdr:cNvPr>
        <xdr:cNvSpPr/>
      </xdr:nvSpPr>
      <xdr:spPr>
        <a:xfrm rot="5400000">
          <a:off x="7923061" y="3044332"/>
          <a:ext cx="4754879" cy="434056"/>
        </a:xfrm>
        <a:prstGeom prst="rightArrow">
          <a:avLst>
            <a:gd name="adj1" fmla="val 50000"/>
            <a:gd name="adj2" fmla="val 81136"/>
          </a:avLst>
        </a:prstGeom>
        <a:gradFill flip="none" rotWithShape="0">
          <a:gsLst>
            <a:gs pos="0">
              <a:schemeClr val="bg2"/>
            </a:gs>
            <a:gs pos="33000">
              <a:schemeClr val="bg2"/>
            </a:gs>
            <a:gs pos="66000">
              <a:schemeClr val="tx2"/>
            </a:gs>
            <a:gs pos="100000">
              <a:schemeClr val="tx2"/>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clientData/>
  </xdr:twoCellAnchor>
  <xdr:twoCellAnchor editAs="oneCell">
    <xdr:from>
      <xdr:col>17</xdr:col>
      <xdr:colOff>255233</xdr:colOff>
      <xdr:row>4</xdr:row>
      <xdr:rowOff>152400</xdr:rowOff>
    </xdr:from>
    <xdr:to>
      <xdr:col>27</xdr:col>
      <xdr:colOff>68580</xdr:colOff>
      <xdr:row>13</xdr:row>
      <xdr:rowOff>100867</xdr:rowOff>
    </xdr:to>
    <xdr:pic>
      <xdr:nvPicPr>
        <xdr:cNvPr id="17" name="table">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7"/>
        <a:stretch>
          <a:fillRect/>
        </a:stretch>
      </xdr:blipFill>
      <xdr:spPr>
        <a:xfrm>
          <a:off x="10618433" y="883920"/>
          <a:ext cx="5909347" cy="1594387"/>
        </a:xfrm>
        <a:prstGeom prst="rect">
          <a:avLst/>
        </a:prstGeom>
      </xdr:spPr>
    </xdr:pic>
    <xdr:clientData/>
  </xdr:twoCellAnchor>
  <xdr:twoCellAnchor editAs="oneCell">
    <xdr:from>
      <xdr:col>17</xdr:col>
      <xdr:colOff>255231</xdr:colOff>
      <xdr:row>14</xdr:row>
      <xdr:rowOff>77343</xdr:rowOff>
    </xdr:from>
    <xdr:to>
      <xdr:col>20</xdr:col>
      <xdr:colOff>348157</xdr:colOff>
      <xdr:row>21</xdr:row>
      <xdr:rowOff>29410</xdr:rowOff>
    </xdr:to>
    <xdr:pic>
      <xdr:nvPicPr>
        <xdr:cNvPr id="18" name="table">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8"/>
        <a:stretch>
          <a:fillRect/>
        </a:stretch>
      </xdr:blipFill>
      <xdr:spPr>
        <a:xfrm>
          <a:off x="10618431" y="2637663"/>
          <a:ext cx="1921726" cy="1232227"/>
        </a:xfrm>
        <a:prstGeom prst="rect">
          <a:avLst/>
        </a:prstGeom>
      </xdr:spPr>
    </xdr:pic>
    <xdr:clientData/>
  </xdr:twoCellAnchor>
  <xdr:twoCellAnchor editAs="oneCell">
    <xdr:from>
      <xdr:col>23</xdr:col>
      <xdr:colOff>596835</xdr:colOff>
      <xdr:row>14</xdr:row>
      <xdr:rowOff>115443</xdr:rowOff>
    </xdr:from>
    <xdr:to>
      <xdr:col>27</xdr:col>
      <xdr:colOff>80161</xdr:colOff>
      <xdr:row>21</xdr:row>
      <xdr:rowOff>67510</xdr:rowOff>
    </xdr:to>
    <xdr:pic>
      <xdr:nvPicPr>
        <xdr:cNvPr id="19" name="table">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9"/>
        <a:stretch>
          <a:fillRect/>
        </a:stretch>
      </xdr:blipFill>
      <xdr:spPr>
        <a:xfrm>
          <a:off x="14617635" y="2675763"/>
          <a:ext cx="1921726" cy="1232227"/>
        </a:xfrm>
        <a:prstGeom prst="rect">
          <a:avLst/>
        </a:prstGeom>
      </xdr:spPr>
    </xdr:pic>
    <xdr:clientData/>
  </xdr:twoCellAnchor>
  <xdr:twoCellAnchor>
    <xdr:from>
      <xdr:col>20</xdr:col>
      <xdr:colOff>475857</xdr:colOff>
      <xdr:row>14</xdr:row>
      <xdr:rowOff>131746</xdr:rowOff>
    </xdr:from>
    <xdr:to>
      <xdr:col>23</xdr:col>
      <xdr:colOff>289560</xdr:colOff>
      <xdr:row>17</xdr:row>
      <xdr:rowOff>13702</xdr:rowOff>
    </xdr:to>
    <xdr:sp macro="" textlink="">
      <xdr:nvSpPr>
        <xdr:cNvPr id="20" name="Arrow: Pentagon 8">
          <a:extLst>
            <a:ext uri="{FF2B5EF4-FFF2-40B4-BE49-F238E27FC236}">
              <a16:creationId xmlns:a16="http://schemas.microsoft.com/office/drawing/2014/main" id="{00000000-0008-0000-1800-000014000000}"/>
            </a:ext>
          </a:extLst>
        </xdr:cNvPr>
        <xdr:cNvSpPr/>
      </xdr:nvSpPr>
      <xdr:spPr>
        <a:xfrm>
          <a:off x="12667857" y="2692066"/>
          <a:ext cx="1642503" cy="430596"/>
        </a:xfrm>
        <a:prstGeom prst="homePlat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b="1">
              <a:solidFill>
                <a:schemeClr val="tx1"/>
              </a:solidFill>
            </a:rPr>
            <a:t>Value chain dependencies</a:t>
          </a:r>
        </a:p>
      </xdr:txBody>
    </xdr:sp>
    <xdr:clientData/>
  </xdr:twoCellAnchor>
  <xdr:twoCellAnchor>
    <xdr:from>
      <xdr:col>20</xdr:col>
      <xdr:colOff>460616</xdr:colOff>
      <xdr:row>18</xdr:row>
      <xdr:rowOff>20957</xdr:rowOff>
    </xdr:from>
    <xdr:to>
      <xdr:col>23</xdr:col>
      <xdr:colOff>297179</xdr:colOff>
      <xdr:row>20</xdr:row>
      <xdr:rowOff>85793</xdr:rowOff>
    </xdr:to>
    <xdr:sp macro="" textlink="">
      <xdr:nvSpPr>
        <xdr:cNvPr id="21" name="Arrow: Pentagon 9">
          <a:extLst>
            <a:ext uri="{FF2B5EF4-FFF2-40B4-BE49-F238E27FC236}">
              <a16:creationId xmlns:a16="http://schemas.microsoft.com/office/drawing/2014/main" id="{00000000-0008-0000-1800-000015000000}"/>
            </a:ext>
          </a:extLst>
        </xdr:cNvPr>
        <xdr:cNvSpPr/>
      </xdr:nvSpPr>
      <xdr:spPr>
        <a:xfrm flipH="1">
          <a:off x="12652616" y="3312797"/>
          <a:ext cx="1665363" cy="430596"/>
        </a:xfrm>
        <a:prstGeom prst="homePlat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b="1">
              <a:solidFill>
                <a:schemeClr val="tx1"/>
              </a:solidFill>
            </a:rPr>
            <a:t>Substitution</a:t>
          </a:r>
        </a:p>
      </xdr:txBody>
    </xdr:sp>
    <xdr:clientData/>
  </xdr:twoCellAnchor>
  <xdr:twoCellAnchor editAs="oneCell">
    <xdr:from>
      <xdr:col>17</xdr:col>
      <xdr:colOff>255231</xdr:colOff>
      <xdr:row>22</xdr:row>
      <xdr:rowOff>12446</xdr:rowOff>
    </xdr:from>
    <xdr:to>
      <xdr:col>27</xdr:col>
      <xdr:colOff>53340</xdr:colOff>
      <xdr:row>23</xdr:row>
      <xdr:rowOff>151977</xdr:rowOff>
    </xdr:to>
    <xdr:pic>
      <xdr:nvPicPr>
        <xdr:cNvPr id="22" name="table">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0"/>
        <a:stretch>
          <a:fillRect/>
        </a:stretch>
      </xdr:blipFill>
      <xdr:spPr>
        <a:xfrm>
          <a:off x="10618431" y="4035806"/>
          <a:ext cx="5894109" cy="322411"/>
        </a:xfrm>
        <a:prstGeom prst="rect">
          <a:avLst/>
        </a:prstGeom>
      </xdr:spPr>
    </xdr:pic>
    <xdr:clientData/>
  </xdr:twoCellAnchor>
  <xdr:twoCellAnchor editAs="oneCell">
    <xdr:from>
      <xdr:col>17</xdr:col>
      <xdr:colOff>255231</xdr:colOff>
      <xdr:row>24</xdr:row>
      <xdr:rowOff>17999</xdr:rowOff>
    </xdr:from>
    <xdr:to>
      <xdr:col>27</xdr:col>
      <xdr:colOff>38100</xdr:colOff>
      <xdr:row>27</xdr:row>
      <xdr:rowOff>25849</xdr:rowOff>
    </xdr:to>
    <xdr:pic>
      <xdr:nvPicPr>
        <xdr:cNvPr id="23" name="table">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11"/>
        <a:stretch>
          <a:fillRect/>
        </a:stretch>
      </xdr:blipFill>
      <xdr:spPr>
        <a:xfrm>
          <a:off x="10618431" y="4407119"/>
          <a:ext cx="5878869" cy="556490"/>
        </a:xfrm>
        <a:prstGeom prst="rect">
          <a:avLst/>
        </a:prstGeom>
      </xdr:spPr>
    </xdr:pic>
    <xdr:clientData/>
  </xdr:twoCellAnchor>
  <xdr:twoCellAnchor editAs="oneCell">
    <xdr:from>
      <xdr:col>17</xdr:col>
      <xdr:colOff>255231</xdr:colOff>
      <xdr:row>27</xdr:row>
      <xdr:rowOff>86023</xdr:rowOff>
    </xdr:from>
    <xdr:to>
      <xdr:col>27</xdr:col>
      <xdr:colOff>45720</xdr:colOff>
      <xdr:row>30</xdr:row>
      <xdr:rowOff>182204</xdr:rowOff>
    </xdr:to>
    <xdr:pic>
      <xdr:nvPicPr>
        <xdr:cNvPr id="24" name="table">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12"/>
        <a:stretch>
          <a:fillRect/>
        </a:stretch>
      </xdr:blipFill>
      <xdr:spPr>
        <a:xfrm>
          <a:off x="10618431" y="5023783"/>
          <a:ext cx="5886489" cy="644821"/>
        </a:xfrm>
        <a:prstGeom prst="rect">
          <a:avLst/>
        </a:prstGeom>
      </xdr:spPr>
    </xdr:pic>
    <xdr:clientData/>
  </xdr:twoCellAnchor>
  <xdr:twoCellAnchor>
    <xdr:from>
      <xdr:col>15</xdr:col>
      <xdr:colOff>1</xdr:colOff>
      <xdr:row>4</xdr:row>
      <xdr:rowOff>152400</xdr:rowOff>
    </xdr:from>
    <xdr:to>
      <xdr:col>16</xdr:col>
      <xdr:colOff>176142</xdr:colOff>
      <xdr:row>10</xdr:row>
      <xdr:rowOff>85804</xdr:rowOff>
    </xdr:to>
    <xdr:sp macro="" textlink="">
      <xdr:nvSpPr>
        <xdr:cNvPr id="25" name="Rectangle: Rounded Corners 13">
          <a:extLst>
            <a:ext uri="{FF2B5EF4-FFF2-40B4-BE49-F238E27FC236}">
              <a16:creationId xmlns:a16="http://schemas.microsoft.com/office/drawing/2014/main" id="{00000000-0008-0000-1800-000019000000}"/>
            </a:ext>
          </a:extLst>
        </xdr:cNvPr>
        <xdr:cNvSpPr/>
      </xdr:nvSpPr>
      <xdr:spPr>
        <a:xfrm>
          <a:off x="9144001" y="883920"/>
          <a:ext cx="785741" cy="1030684"/>
        </a:xfrm>
        <a:prstGeom prst="roundRect">
          <a:avLst/>
        </a:prstGeom>
        <a:noFill/>
        <a:ln w="571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b="1">
              <a:solidFill>
                <a:schemeClr val="tx1"/>
              </a:solidFill>
            </a:rPr>
            <a:t>Natural system</a:t>
          </a:r>
        </a:p>
      </xdr:txBody>
    </xdr:sp>
    <xdr:clientData/>
  </xdr:twoCellAnchor>
  <xdr:twoCellAnchor>
    <xdr:from>
      <xdr:col>15</xdr:col>
      <xdr:colOff>1</xdr:colOff>
      <xdr:row>13</xdr:row>
      <xdr:rowOff>16383</xdr:rowOff>
    </xdr:from>
    <xdr:to>
      <xdr:col>16</xdr:col>
      <xdr:colOff>176142</xdr:colOff>
      <xdr:row>19</xdr:row>
      <xdr:rowOff>55707</xdr:rowOff>
    </xdr:to>
    <xdr:sp macro="" textlink="">
      <xdr:nvSpPr>
        <xdr:cNvPr id="26" name="Rectangle: Rounded Corners 14">
          <a:extLst>
            <a:ext uri="{FF2B5EF4-FFF2-40B4-BE49-F238E27FC236}">
              <a16:creationId xmlns:a16="http://schemas.microsoft.com/office/drawing/2014/main" id="{00000000-0008-0000-1800-00001A000000}"/>
            </a:ext>
          </a:extLst>
        </xdr:cNvPr>
        <xdr:cNvSpPr/>
      </xdr:nvSpPr>
      <xdr:spPr>
        <a:xfrm>
          <a:off x="9144001" y="2393823"/>
          <a:ext cx="785741" cy="1136604"/>
        </a:xfrm>
        <a:prstGeom prst="roundRect">
          <a:avLst/>
        </a:prstGeom>
        <a:noFill/>
        <a:ln w="571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b="1">
              <a:solidFill>
                <a:schemeClr val="tx1"/>
              </a:solidFill>
            </a:rPr>
            <a:t>Economic system</a:t>
          </a:r>
        </a:p>
      </xdr:txBody>
    </xdr:sp>
    <xdr:clientData/>
  </xdr:twoCellAnchor>
  <xdr:twoCellAnchor>
    <xdr:from>
      <xdr:col>15</xdr:col>
      <xdr:colOff>0</xdr:colOff>
      <xdr:row>22</xdr:row>
      <xdr:rowOff>12446</xdr:rowOff>
    </xdr:from>
    <xdr:to>
      <xdr:col>16</xdr:col>
      <xdr:colOff>176141</xdr:colOff>
      <xdr:row>29</xdr:row>
      <xdr:rowOff>119366</xdr:rowOff>
    </xdr:to>
    <xdr:sp macro="" textlink="">
      <xdr:nvSpPr>
        <xdr:cNvPr id="27" name="Rectangle: Rounded Corners 15">
          <a:extLst>
            <a:ext uri="{FF2B5EF4-FFF2-40B4-BE49-F238E27FC236}">
              <a16:creationId xmlns:a16="http://schemas.microsoft.com/office/drawing/2014/main" id="{00000000-0008-0000-1800-00001B000000}"/>
            </a:ext>
          </a:extLst>
        </xdr:cNvPr>
        <xdr:cNvSpPr/>
      </xdr:nvSpPr>
      <xdr:spPr>
        <a:xfrm>
          <a:off x="9144000" y="4035806"/>
          <a:ext cx="785741" cy="1387080"/>
        </a:xfrm>
        <a:prstGeom prst="roundRect">
          <a:avLst/>
        </a:prstGeom>
        <a:noFill/>
        <a:ln w="571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b="1">
              <a:solidFill>
                <a:schemeClr val="tx1"/>
              </a:solidFill>
            </a:rPr>
            <a:t>Financial</a:t>
          </a:r>
        </a:p>
        <a:p>
          <a:pPr algn="ctr"/>
          <a:r>
            <a:rPr lang="hu-HU" b="1">
              <a:solidFill>
                <a:schemeClr val="tx1"/>
              </a:solidFill>
            </a:rPr>
            <a:t>system</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5</xdr:col>
      <xdr:colOff>247650</xdr:colOff>
      <xdr:row>6</xdr:row>
      <xdr:rowOff>100012</xdr:rowOff>
    </xdr:from>
    <xdr:to>
      <xdr:col>12</xdr:col>
      <xdr:colOff>552450</xdr:colOff>
      <xdr:row>20</xdr:row>
      <xdr:rowOff>176212</xdr:rowOff>
    </xdr:to>
    <xdr:graphicFrame macro="">
      <xdr:nvGraphicFramePr>
        <xdr:cNvPr id="5" name="Diagram 4">
          <a:extLst>
            <a:ext uri="{FF2B5EF4-FFF2-40B4-BE49-F238E27FC236}">
              <a16:creationId xmlns:a16="http://schemas.microsoft.com/office/drawing/2014/main" id="{853B3A90-7864-8082-1BA1-09C915C5AA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247650</xdr:colOff>
      <xdr:row>21</xdr:row>
      <xdr:rowOff>123825</xdr:rowOff>
    </xdr:from>
    <xdr:to>
      <xdr:col>12</xdr:col>
      <xdr:colOff>552450</xdr:colOff>
      <xdr:row>36</xdr:row>
      <xdr:rowOff>9525</xdr:rowOff>
    </xdr:to>
    <xdr:graphicFrame macro="">
      <xdr:nvGraphicFramePr>
        <xdr:cNvPr id="6" name="Diagram 5">
          <a:extLst>
            <a:ext uri="{FF2B5EF4-FFF2-40B4-BE49-F238E27FC236}">
              <a16:creationId xmlns:a16="http://schemas.microsoft.com/office/drawing/2014/main" id="{AEDEA8CD-0359-4D12-AF14-F86249D70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0.08958</cdr:x>
      <cdr:y>0.0191</cdr:y>
    </cdr:from>
    <cdr:to>
      <cdr:x>0.32292</cdr:x>
      <cdr:y>0.10243</cdr:y>
    </cdr:to>
    <cdr:sp macro="" textlink="">
      <cdr:nvSpPr>
        <cdr:cNvPr id="2" name="Szövegdoboz 1">
          <a:extLst xmlns:a="http://schemas.openxmlformats.org/drawingml/2006/main">
            <a:ext uri="{FF2B5EF4-FFF2-40B4-BE49-F238E27FC236}">
              <a16:creationId xmlns:a16="http://schemas.microsoft.com/office/drawing/2014/main" id="{8937D80F-5AC8-D350-2297-66C186706C53}"/>
            </a:ext>
          </a:extLst>
        </cdr:cNvPr>
        <cdr:cNvSpPr txBox="1"/>
      </cdr:nvSpPr>
      <cdr:spPr>
        <a:xfrm xmlns:a="http://schemas.openxmlformats.org/drawingml/2006/main">
          <a:off x="409575" y="52389"/>
          <a:ext cx="10668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 forint</a:t>
          </a:r>
        </a:p>
      </cdr:txBody>
    </cdr:sp>
  </cdr:relSizeAnchor>
  <cdr:relSizeAnchor xmlns:cdr="http://schemas.openxmlformats.org/drawingml/2006/chartDrawing">
    <cdr:from>
      <cdr:x>0.73194</cdr:x>
      <cdr:y>0.01852</cdr:y>
    </cdr:from>
    <cdr:to>
      <cdr:x>0.96528</cdr:x>
      <cdr:y>0.10185</cdr:y>
    </cdr:to>
    <cdr:sp macro="" textlink="">
      <cdr:nvSpPr>
        <cdr:cNvPr id="3" name="Szövegdoboz 1">
          <a:extLst xmlns:a="http://schemas.openxmlformats.org/drawingml/2006/main">
            <a:ext uri="{FF2B5EF4-FFF2-40B4-BE49-F238E27FC236}">
              <a16:creationId xmlns:a16="http://schemas.microsoft.com/office/drawing/2014/main" id="{2BB84C3B-EE70-811D-354B-F3D67916E130}"/>
            </a:ext>
          </a:extLst>
        </cdr:cNvPr>
        <cdr:cNvSpPr txBox="1"/>
      </cdr:nvSpPr>
      <cdr:spPr>
        <a:xfrm xmlns:a="http://schemas.openxmlformats.org/drawingml/2006/main">
          <a:off x="3346450" y="50800"/>
          <a:ext cx="10668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milliárd forint</a:t>
          </a:r>
        </a:p>
      </cdr:txBody>
    </cdr:sp>
  </cdr:relSizeAnchor>
</c:userShapes>
</file>

<file path=xl/drawings/drawing59.xml><?xml version="1.0" encoding="utf-8"?>
<c:userShapes xmlns:c="http://schemas.openxmlformats.org/drawingml/2006/chart">
  <cdr:relSizeAnchor xmlns:cdr="http://schemas.openxmlformats.org/drawingml/2006/chartDrawing">
    <cdr:from>
      <cdr:x>0.08958</cdr:x>
      <cdr:y>0.0191</cdr:y>
    </cdr:from>
    <cdr:to>
      <cdr:x>0.32292</cdr:x>
      <cdr:y>0.10243</cdr:y>
    </cdr:to>
    <cdr:sp macro="" textlink="">
      <cdr:nvSpPr>
        <cdr:cNvPr id="2" name="Szövegdoboz 1">
          <a:extLst xmlns:a="http://schemas.openxmlformats.org/drawingml/2006/main">
            <a:ext uri="{FF2B5EF4-FFF2-40B4-BE49-F238E27FC236}">
              <a16:creationId xmlns:a16="http://schemas.microsoft.com/office/drawing/2014/main" id="{8937D80F-5AC8-D350-2297-66C186706C53}"/>
            </a:ext>
          </a:extLst>
        </cdr:cNvPr>
        <cdr:cNvSpPr txBox="1"/>
      </cdr:nvSpPr>
      <cdr:spPr>
        <a:xfrm xmlns:a="http://schemas.openxmlformats.org/drawingml/2006/main">
          <a:off x="409575" y="52389"/>
          <a:ext cx="10668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billion forint</a:t>
          </a:r>
        </a:p>
      </cdr:txBody>
    </cdr:sp>
  </cdr:relSizeAnchor>
  <cdr:relSizeAnchor xmlns:cdr="http://schemas.openxmlformats.org/drawingml/2006/chartDrawing">
    <cdr:from>
      <cdr:x>0.73194</cdr:x>
      <cdr:y>0.01852</cdr:y>
    </cdr:from>
    <cdr:to>
      <cdr:x>0.96528</cdr:x>
      <cdr:y>0.10185</cdr:y>
    </cdr:to>
    <cdr:sp macro="" textlink="">
      <cdr:nvSpPr>
        <cdr:cNvPr id="3" name="Szövegdoboz 1">
          <a:extLst xmlns:a="http://schemas.openxmlformats.org/drawingml/2006/main">
            <a:ext uri="{FF2B5EF4-FFF2-40B4-BE49-F238E27FC236}">
              <a16:creationId xmlns:a16="http://schemas.microsoft.com/office/drawing/2014/main" id="{2BB84C3B-EE70-811D-354B-F3D67916E130}"/>
            </a:ext>
          </a:extLst>
        </cdr:cNvPr>
        <cdr:cNvSpPr txBox="1"/>
      </cdr:nvSpPr>
      <cdr:spPr>
        <a:xfrm xmlns:a="http://schemas.openxmlformats.org/drawingml/2006/main">
          <a:off x="3346450" y="50800"/>
          <a:ext cx="10668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billion forint</a:t>
          </a:r>
        </a:p>
      </cdr:txBody>
    </cdr:sp>
  </cdr:relSizeAnchor>
</c:userShapes>
</file>

<file path=xl/drawings/drawing6.xml><?xml version="1.0" encoding="utf-8"?>
<c:userShapes xmlns:c="http://schemas.openxmlformats.org/drawingml/2006/chart">
  <cdr:relSizeAnchor xmlns:cdr="http://schemas.openxmlformats.org/drawingml/2006/chartDrawing">
    <cdr:from>
      <cdr:x>0.0604</cdr:x>
      <cdr:y>0.02287</cdr:y>
    </cdr:from>
    <cdr:to>
      <cdr:x>0.26569</cdr:x>
      <cdr:y>0.09666</cdr:y>
    </cdr:to>
    <cdr:sp macro="" textlink="">
      <cdr:nvSpPr>
        <cdr:cNvPr id="2" name="Szövegdoboz 1">
          <a:extLst xmlns:a="http://schemas.openxmlformats.org/drawingml/2006/main">
            <a:ext uri="{FF2B5EF4-FFF2-40B4-BE49-F238E27FC236}">
              <a16:creationId xmlns:a16="http://schemas.microsoft.com/office/drawing/2014/main" id="{E73D4FC1-8CC0-B897-4606-EAFC8E39ADEC}"/>
            </a:ext>
          </a:extLst>
        </cdr:cNvPr>
        <cdr:cNvSpPr txBox="1"/>
      </cdr:nvSpPr>
      <cdr:spPr>
        <a:xfrm xmlns:a="http://schemas.openxmlformats.org/drawingml/2006/main">
          <a:off x="359471" y="83388"/>
          <a:ext cx="1221679" cy="269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billion tonnes CO</a:t>
          </a:r>
          <a:r>
            <a:rPr lang="hu-HU" sz="1100" baseline="-25000"/>
            <a:t>2</a:t>
          </a:r>
        </a:p>
      </cdr:txBody>
    </cdr:sp>
  </cdr:relSizeAnchor>
  <cdr:relSizeAnchor xmlns:cdr="http://schemas.openxmlformats.org/drawingml/2006/chartDrawing">
    <cdr:from>
      <cdr:x>0.75694</cdr:x>
      <cdr:y>0.02278</cdr:y>
    </cdr:from>
    <cdr:to>
      <cdr:x>0.97471</cdr:x>
      <cdr:y>0.11199</cdr:y>
    </cdr:to>
    <cdr:sp macro="" textlink="">
      <cdr:nvSpPr>
        <cdr:cNvPr id="3" name="Szövegdoboz 1">
          <a:extLst xmlns:a="http://schemas.openxmlformats.org/drawingml/2006/main">
            <a:ext uri="{FF2B5EF4-FFF2-40B4-BE49-F238E27FC236}">
              <a16:creationId xmlns:a16="http://schemas.microsoft.com/office/drawing/2014/main" id="{117654BF-595C-EE22-191E-A83FA3F56945}"/>
            </a:ext>
          </a:extLst>
        </cdr:cNvPr>
        <cdr:cNvSpPr txBox="1"/>
      </cdr:nvSpPr>
      <cdr:spPr>
        <a:xfrm xmlns:a="http://schemas.openxmlformats.org/drawingml/2006/main">
          <a:off x="4504712" y="83051"/>
          <a:ext cx="1296013" cy="32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billion tonnes CO</a:t>
          </a:r>
          <a:r>
            <a:rPr lang="hu-HU" sz="1100" baseline="-25000"/>
            <a:t>2</a:t>
          </a:r>
        </a:p>
      </cdr:txBody>
    </cdr:sp>
  </cdr:relSizeAnchor>
  <cdr:relSizeAnchor xmlns:cdr="http://schemas.openxmlformats.org/drawingml/2006/chartDrawing">
    <cdr:from>
      <cdr:x>0.18011</cdr:x>
      <cdr:y>0.70221</cdr:y>
    </cdr:from>
    <cdr:to>
      <cdr:x>0.34251</cdr:x>
      <cdr:y>0.85637</cdr:y>
    </cdr:to>
    <cdr:sp macro="" textlink="">
      <cdr:nvSpPr>
        <cdr:cNvPr id="4" name="Szövegdoboz 1">
          <a:extLst xmlns:a="http://schemas.openxmlformats.org/drawingml/2006/main">
            <a:ext uri="{FF2B5EF4-FFF2-40B4-BE49-F238E27FC236}">
              <a16:creationId xmlns:a16="http://schemas.microsoft.com/office/drawing/2014/main" id="{52842D4C-928E-5A88-3971-E3B107D721CF}"/>
            </a:ext>
          </a:extLst>
        </cdr:cNvPr>
        <cdr:cNvSpPr txBox="1"/>
      </cdr:nvSpPr>
      <cdr:spPr>
        <a:xfrm xmlns:a="http://schemas.openxmlformats.org/drawingml/2006/main">
          <a:off x="1071874" y="2560377"/>
          <a:ext cx="966476" cy="562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Oil crisis of 1973</a:t>
          </a:r>
        </a:p>
      </cdr:txBody>
    </cdr:sp>
  </cdr:relSizeAnchor>
  <cdr:relSizeAnchor xmlns:cdr="http://schemas.openxmlformats.org/drawingml/2006/chartDrawing">
    <cdr:from>
      <cdr:x>0.18204</cdr:x>
      <cdr:y>0.28482</cdr:y>
    </cdr:from>
    <cdr:to>
      <cdr:x>0.33291</cdr:x>
      <cdr:y>0.4232</cdr:y>
    </cdr:to>
    <cdr:sp macro="" textlink="">
      <cdr:nvSpPr>
        <cdr:cNvPr id="5" name="Szövegdoboz 1">
          <a:extLst xmlns:a="http://schemas.openxmlformats.org/drawingml/2006/main">
            <a:ext uri="{FF2B5EF4-FFF2-40B4-BE49-F238E27FC236}">
              <a16:creationId xmlns:a16="http://schemas.microsoft.com/office/drawing/2014/main" id="{C27FFE4F-54F2-FE0F-9BC9-04B3144D1CF9}"/>
            </a:ext>
          </a:extLst>
        </cdr:cNvPr>
        <cdr:cNvSpPr txBox="1"/>
      </cdr:nvSpPr>
      <cdr:spPr>
        <a:xfrm xmlns:a="http://schemas.openxmlformats.org/drawingml/2006/main">
          <a:off x="1083331" y="1038492"/>
          <a:ext cx="897869" cy="5045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Oil crisis of 1979</a:t>
          </a:r>
        </a:p>
      </cdr:txBody>
    </cdr:sp>
  </cdr:relSizeAnchor>
  <cdr:relSizeAnchor xmlns:cdr="http://schemas.openxmlformats.org/drawingml/2006/chartDrawing">
    <cdr:from>
      <cdr:x>0.44835</cdr:x>
      <cdr:y>0.14117</cdr:y>
    </cdr:from>
    <cdr:to>
      <cdr:x>0.66741</cdr:x>
      <cdr:y>0.27356</cdr:y>
    </cdr:to>
    <cdr:sp macro="" textlink="">
      <cdr:nvSpPr>
        <cdr:cNvPr id="6" name="Szövegdoboz 1">
          <a:extLst xmlns:a="http://schemas.openxmlformats.org/drawingml/2006/main">
            <a:ext uri="{FF2B5EF4-FFF2-40B4-BE49-F238E27FC236}">
              <a16:creationId xmlns:a16="http://schemas.microsoft.com/office/drawing/2014/main" id="{FCD58BEF-BE53-2AEC-3DC1-9A9E0D0FB8CF}"/>
            </a:ext>
          </a:extLst>
        </cdr:cNvPr>
        <cdr:cNvSpPr txBox="1"/>
      </cdr:nvSpPr>
      <cdr:spPr>
        <a:xfrm xmlns:a="http://schemas.openxmlformats.org/drawingml/2006/main">
          <a:off x="2668246" y="514744"/>
          <a:ext cx="1303679" cy="4827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2008 financial crisis</a:t>
          </a:r>
        </a:p>
      </cdr:txBody>
    </cdr:sp>
  </cdr:relSizeAnchor>
  <cdr:relSizeAnchor xmlns:cdr="http://schemas.openxmlformats.org/drawingml/2006/chartDrawing">
    <cdr:from>
      <cdr:x>0.76526</cdr:x>
      <cdr:y>0.39536</cdr:y>
    </cdr:from>
    <cdr:to>
      <cdr:x>0.9452</cdr:x>
      <cdr:y>0.51902</cdr:y>
    </cdr:to>
    <cdr:sp macro="" textlink="">
      <cdr:nvSpPr>
        <cdr:cNvPr id="7" name="Szövegdoboz 1">
          <a:extLst xmlns:a="http://schemas.openxmlformats.org/drawingml/2006/main">
            <a:ext uri="{FF2B5EF4-FFF2-40B4-BE49-F238E27FC236}">
              <a16:creationId xmlns:a16="http://schemas.microsoft.com/office/drawing/2014/main" id="{A6AB0E91-E1CB-B1FA-882A-3E4CDAF35865}"/>
            </a:ext>
          </a:extLst>
        </cdr:cNvPr>
        <cdr:cNvSpPr txBox="1"/>
      </cdr:nvSpPr>
      <cdr:spPr>
        <a:xfrm xmlns:a="http://schemas.openxmlformats.org/drawingml/2006/main">
          <a:off x="4554220" y="1384300"/>
          <a:ext cx="1070882" cy="43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Covid-19</a:t>
          </a:r>
        </a:p>
      </cdr:txBody>
    </cdr:sp>
  </cdr:relSizeAnchor>
  <cdr:relSizeAnchor xmlns:cdr="http://schemas.openxmlformats.org/drawingml/2006/chartDrawing">
    <cdr:from>
      <cdr:x>0.51558</cdr:x>
      <cdr:y>0.60428</cdr:y>
    </cdr:from>
    <cdr:to>
      <cdr:x>0.73899</cdr:x>
      <cdr:y>0.76931</cdr:y>
    </cdr:to>
    <cdr:sp macro="" textlink="">
      <cdr:nvSpPr>
        <cdr:cNvPr id="8" name="Szövegdoboz 1">
          <a:extLst xmlns:a="http://schemas.openxmlformats.org/drawingml/2006/main">
            <a:ext uri="{FF2B5EF4-FFF2-40B4-BE49-F238E27FC236}">
              <a16:creationId xmlns:a16="http://schemas.microsoft.com/office/drawing/2014/main" id="{189CCADA-26DB-E0BD-84C5-68F137110BAA}"/>
            </a:ext>
          </a:extLst>
        </cdr:cNvPr>
        <cdr:cNvSpPr txBox="1"/>
      </cdr:nvSpPr>
      <cdr:spPr>
        <a:xfrm xmlns:a="http://schemas.openxmlformats.org/drawingml/2006/main">
          <a:off x="3068320" y="2115820"/>
          <a:ext cx="1329569" cy="577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Dissolution of the Soviet Union</a:t>
          </a:r>
        </a:p>
      </cdr:txBody>
    </cdr:sp>
  </cdr:relSizeAnchor>
  <cdr:relSizeAnchor xmlns:cdr="http://schemas.openxmlformats.org/drawingml/2006/chartDrawing">
    <cdr:from>
      <cdr:x>0.2787</cdr:x>
      <cdr:y>0.55423</cdr:y>
    </cdr:from>
    <cdr:to>
      <cdr:x>0.29701</cdr:x>
      <cdr:y>0.67694</cdr:y>
    </cdr:to>
    <cdr:cxnSp macro="">
      <cdr:nvCxnSpPr>
        <cdr:cNvPr id="16" name="Egyenes összekötő nyíllal 15">
          <a:extLst xmlns:a="http://schemas.openxmlformats.org/drawingml/2006/main">
            <a:ext uri="{FF2B5EF4-FFF2-40B4-BE49-F238E27FC236}">
              <a16:creationId xmlns:a16="http://schemas.microsoft.com/office/drawing/2014/main" id="{864C03B9-72BD-9AF4-374E-9932FDABB317}"/>
            </a:ext>
          </a:extLst>
        </cdr:cNvPr>
        <cdr:cNvCxnSpPr/>
      </cdr:nvCxnSpPr>
      <cdr:spPr>
        <a:xfrm xmlns:a="http://schemas.openxmlformats.org/drawingml/2006/main" flipH="1">
          <a:off x="1658620" y="1940560"/>
          <a:ext cx="108925" cy="42967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0.31711</cdr:x>
      <cdr:y>0.38883</cdr:y>
    </cdr:from>
    <cdr:to>
      <cdr:x>0.36515</cdr:x>
      <cdr:y>0.47101</cdr:y>
    </cdr:to>
    <cdr:cxnSp macro="">
      <cdr:nvCxnSpPr>
        <cdr:cNvPr id="17" name="Egyenes összekötő nyíllal 16">
          <a:extLst xmlns:a="http://schemas.openxmlformats.org/drawingml/2006/main">
            <a:ext uri="{FF2B5EF4-FFF2-40B4-BE49-F238E27FC236}">
              <a16:creationId xmlns:a16="http://schemas.microsoft.com/office/drawing/2014/main" id="{A13650A2-E1EF-8D0C-7CC9-F614CC522DAE}"/>
            </a:ext>
          </a:extLst>
        </cdr:cNvPr>
        <cdr:cNvCxnSpPr/>
      </cdr:nvCxnSpPr>
      <cdr:spPr>
        <a:xfrm xmlns:a="http://schemas.openxmlformats.org/drawingml/2006/main" flipH="1" flipV="1">
          <a:off x="1887220" y="1361440"/>
          <a:ext cx="285869" cy="2877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0.52454</cdr:x>
      <cdr:y>0.465</cdr:y>
    </cdr:from>
    <cdr:to>
      <cdr:x>0.58858</cdr:x>
      <cdr:y>0.58911</cdr:y>
    </cdr:to>
    <cdr:cxnSp macro="">
      <cdr:nvCxnSpPr>
        <cdr:cNvPr id="18" name="Egyenes összekötő nyíllal 17">
          <a:extLst xmlns:a="http://schemas.openxmlformats.org/drawingml/2006/main">
            <a:ext uri="{FF2B5EF4-FFF2-40B4-BE49-F238E27FC236}">
              <a16:creationId xmlns:a16="http://schemas.microsoft.com/office/drawing/2014/main" id="{9CE5F7D2-FDCB-DE5F-87CC-B630C495AD01}"/>
            </a:ext>
          </a:extLst>
        </cdr:cNvPr>
        <cdr:cNvCxnSpPr/>
      </cdr:nvCxnSpPr>
      <cdr:spPr>
        <a:xfrm xmlns:a="http://schemas.openxmlformats.org/drawingml/2006/main">
          <a:off x="3121660" y="1628140"/>
          <a:ext cx="381137" cy="43456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0.22125</cdr:y>
    </cdr:from>
    <cdr:to>
      <cdr:x>0.70932</cdr:x>
      <cdr:y>0.24538</cdr:y>
    </cdr:to>
    <cdr:cxnSp macro="">
      <cdr:nvCxnSpPr>
        <cdr:cNvPr id="19" name="Egyenes összekötő nyíllal 18">
          <a:extLst xmlns:a="http://schemas.openxmlformats.org/drawingml/2006/main">
            <a:ext uri="{FF2B5EF4-FFF2-40B4-BE49-F238E27FC236}">
              <a16:creationId xmlns:a16="http://schemas.microsoft.com/office/drawing/2014/main" id="{2AB60E95-6B76-A4CB-1867-70027DE0DAF9}"/>
            </a:ext>
          </a:extLst>
        </cdr:cNvPr>
        <cdr:cNvCxnSpPr/>
      </cdr:nvCxnSpPr>
      <cdr:spPr>
        <a:xfrm xmlns:a="http://schemas.openxmlformats.org/drawingml/2006/main" flipH="1" flipV="1">
          <a:off x="3731260" y="774700"/>
          <a:ext cx="490061" cy="8448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0.86257</cdr:x>
      <cdr:y>0.2169</cdr:y>
    </cdr:from>
    <cdr:to>
      <cdr:x>0.87858</cdr:x>
      <cdr:y>0.36083</cdr:y>
    </cdr:to>
    <cdr:cxnSp macro="">
      <cdr:nvCxnSpPr>
        <cdr:cNvPr id="20" name="Egyenes összekötő nyíllal 19">
          <a:extLst xmlns:a="http://schemas.openxmlformats.org/drawingml/2006/main">
            <a:ext uri="{FF2B5EF4-FFF2-40B4-BE49-F238E27FC236}">
              <a16:creationId xmlns:a16="http://schemas.microsoft.com/office/drawing/2014/main" id="{AC2D4DD0-A0FE-3EAB-C9E1-3FB4BAF2881C}"/>
            </a:ext>
          </a:extLst>
        </cdr:cNvPr>
        <cdr:cNvCxnSpPr/>
      </cdr:nvCxnSpPr>
      <cdr:spPr>
        <a:xfrm xmlns:a="http://schemas.openxmlformats.org/drawingml/2006/main" flipH="1">
          <a:off x="5133340" y="759460"/>
          <a:ext cx="95268" cy="503955"/>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twoCellAnchor>
    <xdr:from>
      <xdr:col>10</xdr:col>
      <xdr:colOff>600075</xdr:colOff>
      <xdr:row>5</xdr:row>
      <xdr:rowOff>176212</xdr:rowOff>
    </xdr:from>
    <xdr:to>
      <xdr:col>19</xdr:col>
      <xdr:colOff>152400</xdr:colOff>
      <xdr:row>20</xdr:row>
      <xdr:rowOff>61912</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22</xdr:row>
      <xdr:rowOff>0</xdr:rowOff>
    </xdr:from>
    <xdr:to>
      <xdr:col>19</xdr:col>
      <xdr:colOff>161925</xdr:colOff>
      <xdr:row>36</xdr:row>
      <xdr:rowOff>76200</xdr:rowOff>
    </xdr:to>
    <xdr:graphicFrame macro="">
      <xdr:nvGraphicFramePr>
        <xdr:cNvPr id="3" name="Diagra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334816</xdr:colOff>
      <xdr:row>6</xdr:row>
      <xdr:rowOff>196946</xdr:rowOff>
    </xdr:from>
    <xdr:to>
      <xdr:col>11</xdr:col>
      <xdr:colOff>605378</xdr:colOff>
      <xdr:row>31</xdr:row>
      <xdr:rowOff>36728</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261937</xdr:colOff>
      <xdr:row>32</xdr:row>
      <xdr:rowOff>154781</xdr:rowOff>
    </xdr:from>
    <xdr:to>
      <xdr:col>11</xdr:col>
      <xdr:colOff>532499</xdr:colOff>
      <xdr:row>61</xdr:row>
      <xdr:rowOff>30281</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0.66946</cdr:x>
      <cdr:y>0.23046</cdr:y>
    </cdr:from>
    <cdr:to>
      <cdr:x>0.89151</cdr:x>
      <cdr:y>0.40126</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840329" y="1245043"/>
          <a:ext cx="1605458" cy="92272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A legalább CC </a:t>
          </a:r>
          <a:r>
            <a:rPr lang="hu-HU" sz="1400" b="1" dirty="0" err="1">
              <a:solidFill>
                <a:schemeClr val="tx2">
                  <a:lumMod val="75000"/>
                  <a:lumOff val="25000"/>
                </a:schemeClr>
              </a:solidFill>
            </a:rPr>
            <a:t>(alul BB)</a:t>
          </a:r>
          <a:r>
            <a:rPr lang="hu-HU" sz="1400" b="1" dirty="0" err="1">
              <a:solidFill>
                <a:schemeClr val="accent1"/>
              </a:solidFill>
            </a:rPr>
            <a:t> besorolású tanúsítványok aránya (jobb skála)</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30464" y="288973"/>
          <a:ext cx="1935659" cy="4033365"/>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3.xml><?xml version="1.0" encoding="utf-8"?>
<c:userShapes xmlns:c="http://schemas.openxmlformats.org/drawingml/2006/chart">
  <cdr:relSizeAnchor xmlns:cdr="http://schemas.openxmlformats.org/drawingml/2006/chartDrawing">
    <cdr:from>
      <cdr:x>0.67572</cdr:x>
      <cdr:y>0.19325</cdr:y>
    </cdr:from>
    <cdr:to>
      <cdr:x>0.89777</cdr:x>
      <cdr:y>0.40269</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885553" y="1043552"/>
          <a:ext cx="1605458" cy="113097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Share of certificates with a rating of at least CC </a:t>
          </a:r>
          <a:r>
            <a:rPr lang="hu-HU" sz="1400" b="1" dirty="0" err="1">
              <a:solidFill>
                <a:schemeClr val="tx2">
                  <a:lumMod val="75000"/>
                  <a:lumOff val="25000"/>
                </a:schemeClr>
              </a:solidFill>
            </a:rPr>
            <a:t>(BB at below) </a:t>
          </a:r>
          <a:r>
            <a:rPr lang="hu-HU" sz="1400" b="1" dirty="0" err="1">
              <a:solidFill>
                <a:schemeClr val="accent1"/>
              </a:solidFill>
            </a:rPr>
            <a:t>(right hand scale)</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30464" y="288846"/>
          <a:ext cx="1935659" cy="4031586"/>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4.xml><?xml version="1.0" encoding="utf-8"?>
<xdr:wsDr xmlns:xdr="http://schemas.openxmlformats.org/drawingml/2006/spreadsheetDrawing" xmlns:a="http://schemas.openxmlformats.org/drawingml/2006/main">
  <xdr:twoCellAnchor editAs="oneCell">
    <xdr:from>
      <xdr:col>0</xdr:col>
      <xdr:colOff>324971</xdr:colOff>
      <xdr:row>7</xdr:row>
      <xdr:rowOff>89647</xdr:rowOff>
    </xdr:from>
    <xdr:to>
      <xdr:col>1</xdr:col>
      <xdr:colOff>6639659</xdr:colOff>
      <xdr:row>34</xdr:row>
      <xdr:rowOff>3247</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298450</xdr:colOff>
      <xdr:row>35</xdr:row>
      <xdr:rowOff>15082</xdr:rowOff>
    </xdr:from>
    <xdr:to>
      <xdr:col>1</xdr:col>
      <xdr:colOff>6613138</xdr:colOff>
      <xdr:row>61</xdr:row>
      <xdr:rowOff>131882</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500062</xdr:colOff>
      <xdr:row>9</xdr:row>
      <xdr:rowOff>310620</xdr:rowOff>
    </xdr:from>
    <xdr:to>
      <xdr:col>5</xdr:col>
      <xdr:colOff>63129</xdr:colOff>
      <xdr:row>34</xdr:row>
      <xdr:rowOff>46420</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474134</xdr:colOff>
      <xdr:row>36</xdr:row>
      <xdr:rowOff>186267</xdr:rowOff>
    </xdr:from>
    <xdr:to>
      <xdr:col>5</xdr:col>
      <xdr:colOff>37201</xdr:colOff>
      <xdr:row>64</xdr:row>
      <xdr:rowOff>133734</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9</xdr:col>
      <xdr:colOff>145583</xdr:colOff>
      <xdr:row>6</xdr:row>
      <xdr:rowOff>71557</xdr:rowOff>
    </xdr:from>
    <xdr:to>
      <xdr:col>21</xdr:col>
      <xdr:colOff>58958</xdr:colOff>
      <xdr:row>34</xdr:row>
      <xdr:rowOff>137557</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185398</xdr:colOff>
      <xdr:row>36</xdr:row>
      <xdr:rowOff>41765</xdr:rowOff>
    </xdr:from>
    <xdr:to>
      <xdr:col>21</xdr:col>
      <xdr:colOff>93671</xdr:colOff>
      <xdr:row>64</xdr:row>
      <xdr:rowOff>107765</xdr:rowOff>
    </xdr:to>
    <xdr:graphicFrame macro="">
      <xdr:nvGraphicFramePr>
        <xdr:cNvPr id="3" name="Diagram 1">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182895</xdr:colOff>
      <xdr:row>26</xdr:row>
      <xdr:rowOff>3265</xdr:rowOff>
    </xdr:from>
    <xdr:to>
      <xdr:col>13</xdr:col>
      <xdr:colOff>147279</xdr:colOff>
      <xdr:row>54</xdr:row>
      <xdr:rowOff>66191</xdr:rowOff>
    </xdr:to>
    <xdr:grpSp>
      <xdr:nvGrpSpPr>
        <xdr:cNvPr id="2" name="Group 1">
          <a:extLst>
            <a:ext uri="{FF2B5EF4-FFF2-40B4-BE49-F238E27FC236}">
              <a16:creationId xmlns:a16="http://schemas.microsoft.com/office/drawing/2014/main" id="{04F13910-26AD-408E-A723-AF35EC1740E0}"/>
            </a:ext>
          </a:extLst>
        </xdr:cNvPr>
        <xdr:cNvGrpSpPr/>
      </xdr:nvGrpSpPr>
      <xdr:grpSpPr>
        <a:xfrm>
          <a:off x="182895" y="4956265"/>
          <a:ext cx="11352971" cy="5396926"/>
          <a:chOff x="3372089" y="3401785"/>
          <a:chExt cx="10827365" cy="5400001"/>
        </a:xfrm>
      </xdr:grpSpPr>
      <xdr:graphicFrame macro="">
        <xdr:nvGraphicFramePr>
          <xdr:cNvPr id="3" name="Chart 2">
            <a:extLst>
              <a:ext uri="{FF2B5EF4-FFF2-40B4-BE49-F238E27FC236}">
                <a16:creationId xmlns:a16="http://schemas.microsoft.com/office/drawing/2014/main" id="{95B7DE30-FA81-B1F5-F3AF-F787E956AC49}"/>
              </a:ext>
            </a:extLst>
          </xdr:cNvPr>
          <xdr:cNvGraphicFramePr>
            <a:graphicFrameLocks/>
          </xdr:cNvGraphicFramePr>
        </xdr:nvGraphicFramePr>
        <xdr:xfrm>
          <a:off x="9042221" y="3401785"/>
          <a:ext cx="5157233" cy="540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F23A5AD-7D02-C157-6496-4059089E1475}"/>
              </a:ext>
            </a:extLst>
          </xdr:cNvPr>
          <xdr:cNvGraphicFramePr/>
        </xdr:nvGraphicFramePr>
        <xdr:xfrm>
          <a:off x="3372089" y="3401786"/>
          <a:ext cx="6394193" cy="540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Straight Arrow Connector 4">
            <a:extLst>
              <a:ext uri="{FF2B5EF4-FFF2-40B4-BE49-F238E27FC236}">
                <a16:creationId xmlns:a16="http://schemas.microsoft.com/office/drawing/2014/main" id="{6F448B57-2CB0-0782-EFDE-41FD03901E1E}"/>
              </a:ext>
            </a:extLst>
          </xdr:cNvPr>
          <xdr:cNvCxnSpPr/>
        </xdr:nvCxnSpPr>
        <xdr:spPr>
          <a:xfrm>
            <a:off x="9605063" y="4303048"/>
            <a:ext cx="1375544" cy="60950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6" name="Straight Arrow Connector 5">
            <a:extLst>
              <a:ext uri="{FF2B5EF4-FFF2-40B4-BE49-F238E27FC236}">
                <a16:creationId xmlns:a16="http://schemas.microsoft.com/office/drawing/2014/main" id="{A799FFC5-8415-96E9-9D7D-D24470444B5E}"/>
              </a:ext>
            </a:extLst>
          </xdr:cNvPr>
          <xdr:cNvCxnSpPr/>
        </xdr:nvCxnSpPr>
        <xdr:spPr>
          <a:xfrm>
            <a:off x="9797877" y="4189544"/>
            <a:ext cx="1992868" cy="47539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7" name="Straight Arrow Connector 6">
            <a:extLst>
              <a:ext uri="{FF2B5EF4-FFF2-40B4-BE49-F238E27FC236}">
                <a16:creationId xmlns:a16="http://schemas.microsoft.com/office/drawing/2014/main" id="{5E83968D-181A-32F2-9865-3E173300FA76}"/>
              </a:ext>
            </a:extLst>
          </xdr:cNvPr>
          <xdr:cNvCxnSpPr/>
        </xdr:nvCxnSpPr>
        <xdr:spPr>
          <a:xfrm flipV="1">
            <a:off x="9689453" y="6722013"/>
            <a:ext cx="1299594" cy="11047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8" name="Connector: Elbow 7">
            <a:extLst>
              <a:ext uri="{FF2B5EF4-FFF2-40B4-BE49-F238E27FC236}">
                <a16:creationId xmlns:a16="http://schemas.microsoft.com/office/drawing/2014/main" id="{62557156-2406-37B0-2284-E95FF12EFEB5}"/>
              </a:ext>
            </a:extLst>
          </xdr:cNvPr>
          <xdr:cNvCxnSpPr/>
        </xdr:nvCxnSpPr>
        <xdr:spPr>
          <a:xfrm flipV="1">
            <a:off x="9661312" y="5523803"/>
            <a:ext cx="2958891" cy="2611337"/>
          </a:xfrm>
          <a:prstGeom prst="bentConnector3">
            <a:avLst>
              <a:gd name="adj1" fmla="val 100154"/>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35859</xdr:colOff>
      <xdr:row>56</xdr:row>
      <xdr:rowOff>107577</xdr:rowOff>
    </xdr:from>
    <xdr:to>
      <xdr:col>13</xdr:col>
      <xdr:colOff>240</xdr:colOff>
      <xdr:row>84</xdr:row>
      <xdr:rowOff>170503</xdr:rowOff>
    </xdr:to>
    <xdr:grpSp>
      <xdr:nvGrpSpPr>
        <xdr:cNvPr id="9" name="Group 35">
          <a:extLst>
            <a:ext uri="{FF2B5EF4-FFF2-40B4-BE49-F238E27FC236}">
              <a16:creationId xmlns:a16="http://schemas.microsoft.com/office/drawing/2014/main" id="{0366460F-1186-457D-89E8-564402645748}"/>
            </a:ext>
          </a:extLst>
        </xdr:cNvPr>
        <xdr:cNvGrpSpPr/>
      </xdr:nvGrpSpPr>
      <xdr:grpSpPr>
        <a:xfrm>
          <a:off x="35859" y="10775577"/>
          <a:ext cx="11352968" cy="5396926"/>
          <a:chOff x="3372089" y="3401785"/>
          <a:chExt cx="10827363" cy="5400001"/>
        </a:xfrm>
      </xdr:grpSpPr>
      <xdr:graphicFrame macro="">
        <xdr:nvGraphicFramePr>
          <xdr:cNvPr id="10" name="Chart 36">
            <a:extLst>
              <a:ext uri="{FF2B5EF4-FFF2-40B4-BE49-F238E27FC236}">
                <a16:creationId xmlns:a16="http://schemas.microsoft.com/office/drawing/2014/main" id="{C7B665FF-9F6F-43D0-E62B-7D47D7A2FBF8}"/>
              </a:ext>
            </a:extLst>
          </xdr:cNvPr>
          <xdr:cNvGraphicFramePr>
            <a:graphicFrameLocks/>
          </xdr:cNvGraphicFramePr>
        </xdr:nvGraphicFramePr>
        <xdr:xfrm>
          <a:off x="9046198" y="3401785"/>
          <a:ext cx="5153254" cy="540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1" name="Chart 37">
            <a:extLst>
              <a:ext uri="{FF2B5EF4-FFF2-40B4-BE49-F238E27FC236}">
                <a16:creationId xmlns:a16="http://schemas.microsoft.com/office/drawing/2014/main" id="{DCF9DF6B-3FCD-01E0-5D18-FF63C744CA41}"/>
              </a:ext>
            </a:extLst>
          </xdr:cNvPr>
          <xdr:cNvGraphicFramePr/>
        </xdr:nvGraphicFramePr>
        <xdr:xfrm>
          <a:off x="3372089" y="3401786"/>
          <a:ext cx="6394193" cy="54000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2" name="Straight Arrow Connector 38">
            <a:extLst>
              <a:ext uri="{FF2B5EF4-FFF2-40B4-BE49-F238E27FC236}">
                <a16:creationId xmlns:a16="http://schemas.microsoft.com/office/drawing/2014/main" id="{C51A2244-D6A8-52BE-48E6-56BAE28958EC}"/>
              </a:ext>
            </a:extLst>
          </xdr:cNvPr>
          <xdr:cNvCxnSpPr/>
        </xdr:nvCxnSpPr>
        <xdr:spPr>
          <a:xfrm>
            <a:off x="9783646" y="4285311"/>
            <a:ext cx="1374747" cy="70525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Straight Arrow Connector 39">
            <a:extLst>
              <a:ext uri="{FF2B5EF4-FFF2-40B4-BE49-F238E27FC236}">
                <a16:creationId xmlns:a16="http://schemas.microsoft.com/office/drawing/2014/main" id="{47003918-E7A1-3F85-C1B2-01E6AD15A351}"/>
              </a:ext>
            </a:extLst>
          </xdr:cNvPr>
          <xdr:cNvCxnSpPr/>
        </xdr:nvCxnSpPr>
        <xdr:spPr>
          <a:xfrm>
            <a:off x="9774541" y="4161416"/>
            <a:ext cx="2039359" cy="58135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Straight Arrow Connector 40">
            <a:extLst>
              <a:ext uri="{FF2B5EF4-FFF2-40B4-BE49-F238E27FC236}">
                <a16:creationId xmlns:a16="http://schemas.microsoft.com/office/drawing/2014/main" id="{527CF566-24DC-807A-7422-4293C20CC5A9}"/>
              </a:ext>
            </a:extLst>
          </xdr:cNvPr>
          <xdr:cNvCxnSpPr/>
        </xdr:nvCxnSpPr>
        <xdr:spPr>
          <a:xfrm flipV="1">
            <a:off x="9689453" y="6722013"/>
            <a:ext cx="1299594" cy="11047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5" name="Connector: Elbow 41">
            <a:extLst>
              <a:ext uri="{FF2B5EF4-FFF2-40B4-BE49-F238E27FC236}">
                <a16:creationId xmlns:a16="http://schemas.microsoft.com/office/drawing/2014/main" id="{2894DAB8-EFCD-245E-F1DE-0ED0ECFDE39E}"/>
              </a:ext>
            </a:extLst>
          </xdr:cNvPr>
          <xdr:cNvCxnSpPr/>
        </xdr:nvCxnSpPr>
        <xdr:spPr>
          <a:xfrm flipV="1">
            <a:off x="9827865" y="5483961"/>
            <a:ext cx="2764577" cy="2746232"/>
          </a:xfrm>
          <a:prstGeom prst="bentConnector3">
            <a:avLst>
              <a:gd name="adj1" fmla="val 10006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68.xml><?xml version="1.0" encoding="utf-8"?>
<c:userShapes xmlns:c="http://schemas.openxmlformats.org/drawingml/2006/chart">
  <cdr:relSizeAnchor xmlns:cdr="http://schemas.openxmlformats.org/drawingml/2006/chartDrawing">
    <cdr:from>
      <cdr:x>0.3696</cdr:x>
      <cdr:y>0.5365</cdr:y>
    </cdr:from>
    <cdr:to>
      <cdr:x>0.64044</cdr:x>
      <cdr:y>0.74061</cdr:y>
    </cdr:to>
    <cdr:sp macro="" textlink="">
      <cdr:nvSpPr>
        <cdr:cNvPr id="22" name="TextBox 1">
          <a:extLst xmlns:a="http://schemas.openxmlformats.org/drawingml/2006/main">
            <a:ext uri="{FF2B5EF4-FFF2-40B4-BE49-F238E27FC236}">
              <a16:creationId xmlns:a16="http://schemas.microsoft.com/office/drawing/2014/main" id="{4595132A-7D10-7711-6BC8-0981626E1C56}"/>
            </a:ext>
          </a:extLst>
        </cdr:cNvPr>
        <cdr:cNvSpPr txBox="1"/>
      </cdr:nvSpPr>
      <cdr:spPr>
        <a:xfrm xmlns:a="http://schemas.openxmlformats.org/drawingml/2006/main">
          <a:off x="1994200" y="2895477"/>
          <a:ext cx="1461332" cy="110156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800" b="1" baseline="0" dirty="0" err="1"/>
            <a:t>131 Mrd Ft</a:t>
          </a:r>
          <a:endParaRPr lang="hu-HU" sz="1800" b="1" dirty="0" err="1"/>
        </a:p>
      </cdr:txBody>
    </cdr:sp>
  </cdr:relSizeAnchor>
  <cdr:relSizeAnchor xmlns:cdr="http://schemas.openxmlformats.org/drawingml/2006/chartDrawing">
    <cdr:from>
      <cdr:x>0.40946</cdr:x>
      <cdr:y>0.35351</cdr:y>
    </cdr:from>
    <cdr:to>
      <cdr:x>0.5943</cdr:x>
      <cdr:y>0.53835</cdr:y>
    </cdr:to>
    <cdr:pic>
      <cdr:nvPicPr>
        <cdr:cNvPr id="7" name="Picture 6">
          <a:extLst xmlns:a="http://schemas.openxmlformats.org/drawingml/2006/main">
            <a:ext uri="{FF2B5EF4-FFF2-40B4-BE49-F238E27FC236}">
              <a16:creationId xmlns:a16="http://schemas.microsoft.com/office/drawing/2014/main" id="{098A5F68-2671-6452-D798-B78C5607702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209238" y="1907864"/>
          <a:ext cx="997314" cy="997567"/>
        </a:xfrm>
        <a:prstGeom xmlns:a="http://schemas.openxmlformats.org/drawingml/2006/main" prst="rect">
          <a:avLst/>
        </a:prstGeom>
      </cdr:spPr>
    </cdr:pic>
  </cdr:relSizeAnchor>
</c:userShapes>
</file>

<file path=xl/drawings/drawing69.xml><?xml version="1.0" encoding="utf-8"?>
<c:userShapes xmlns:c="http://schemas.openxmlformats.org/drawingml/2006/chart">
  <cdr:relSizeAnchor xmlns:cdr="http://schemas.openxmlformats.org/drawingml/2006/chartDrawing">
    <cdr:from>
      <cdr:x>0.79879</cdr:x>
      <cdr:y>0.10331</cdr:y>
    </cdr:from>
    <cdr:to>
      <cdr:x>1</cdr:x>
      <cdr:y>0.22863</cdr:y>
    </cdr:to>
    <cdr:sp macro="" textlink="">
      <cdr:nvSpPr>
        <cdr:cNvPr id="2" name="TextBox 1">
          <a:extLst xmlns:a="http://schemas.openxmlformats.org/drawingml/2006/main">
            <a:ext uri="{FF2B5EF4-FFF2-40B4-BE49-F238E27FC236}">
              <a16:creationId xmlns:a16="http://schemas.microsoft.com/office/drawing/2014/main" id="{5AACEE64-16E2-ECC5-03DB-2C47553786BA}"/>
            </a:ext>
          </a:extLst>
        </cdr:cNvPr>
        <cdr:cNvSpPr txBox="1"/>
      </cdr:nvSpPr>
      <cdr:spPr>
        <a:xfrm xmlns:a="http://schemas.openxmlformats.org/drawingml/2006/main">
          <a:off x="5231785" y="525141"/>
          <a:ext cx="1317811" cy="63700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600" baseline="0" dirty="0" err="1"/>
            <a:t>kész ingatlan aránya</a:t>
          </a:r>
          <a:endParaRPr lang="hu-HU" sz="1600" dirty="0" err="1"/>
        </a:p>
      </cdr:txBody>
    </cdr:sp>
  </cdr:relSizeAnchor>
  <cdr:relSizeAnchor xmlns:cdr="http://schemas.openxmlformats.org/drawingml/2006/chartDrawing">
    <cdr:from>
      <cdr:x>0.77553</cdr:x>
      <cdr:y>0.8082</cdr:y>
    </cdr:from>
    <cdr:to>
      <cdr:x>1</cdr:x>
      <cdr:y>0.93231</cdr:y>
    </cdr:to>
    <cdr:sp macro="" textlink="">
      <cdr:nvSpPr>
        <cdr:cNvPr id="3" name="TextBox 1">
          <a:extLst xmlns:a="http://schemas.openxmlformats.org/drawingml/2006/main">
            <a:ext uri="{FF2B5EF4-FFF2-40B4-BE49-F238E27FC236}">
              <a16:creationId xmlns:a16="http://schemas.microsoft.com/office/drawing/2014/main" id="{28189252-976C-5749-C1D7-310CD9E6723F}"/>
            </a:ext>
          </a:extLst>
        </cdr:cNvPr>
        <cdr:cNvSpPr txBox="1"/>
      </cdr:nvSpPr>
      <cdr:spPr>
        <a:xfrm xmlns:a="http://schemas.openxmlformats.org/drawingml/2006/main">
          <a:off x="5079385" y="4108210"/>
          <a:ext cx="1470211" cy="63085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aseline="0" dirty="0" err="1"/>
            <a:t>félkész ingatlan aránya</a:t>
          </a:r>
          <a:endParaRPr lang="hu-HU" sz="1600" dirty="0" err="1"/>
        </a:p>
      </cdr:txBody>
    </cdr:sp>
  </cdr:relSizeAnchor>
  <cdr:relSizeAnchor xmlns:cdr="http://schemas.openxmlformats.org/drawingml/2006/chartDrawing">
    <cdr:from>
      <cdr:x>0.37541</cdr:x>
      <cdr:y>0.13692</cdr:y>
    </cdr:from>
    <cdr:to>
      <cdr:x>0.78648</cdr:x>
      <cdr:y>0.23762</cdr:y>
    </cdr:to>
    <cdr:cxnSp macro="">
      <cdr:nvCxnSpPr>
        <cdr:cNvPr id="5" name="Straight Arrow Connector 4">
          <a:extLst xmlns:a="http://schemas.openxmlformats.org/drawingml/2006/main">
            <a:ext uri="{FF2B5EF4-FFF2-40B4-BE49-F238E27FC236}">
              <a16:creationId xmlns:a16="http://schemas.microsoft.com/office/drawing/2014/main" id="{66822BB8-0280-E95E-EEBF-BC5E25B09BA4}"/>
            </a:ext>
          </a:extLst>
        </cdr:cNvPr>
        <cdr:cNvCxnSpPr/>
      </cdr:nvCxnSpPr>
      <cdr:spPr>
        <a:xfrm xmlns:a="http://schemas.openxmlformats.org/drawingml/2006/main" flipH="1">
          <a:off x="2458800" y="695981"/>
          <a:ext cx="2692304" cy="51186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0.42376</cdr:x>
      <cdr:y>0.16597</cdr:y>
    </cdr:from>
    <cdr:to>
      <cdr:x>0.79879</cdr:x>
      <cdr:y>0.2445</cdr:y>
    </cdr:to>
    <cdr:cxnSp macro="">
      <cdr:nvCxnSpPr>
        <cdr:cNvPr id="6" name="Straight Arrow Connector 5">
          <a:extLst xmlns:a="http://schemas.openxmlformats.org/drawingml/2006/main">
            <a:ext uri="{FF2B5EF4-FFF2-40B4-BE49-F238E27FC236}">
              <a16:creationId xmlns:a16="http://schemas.microsoft.com/office/drawing/2014/main" id="{0DF56C8F-F52D-4A3E-E7EA-8AF085F696E1}"/>
            </a:ext>
          </a:extLst>
        </cdr:cNvPr>
        <cdr:cNvCxnSpPr>
          <a:stCxn xmlns:a="http://schemas.openxmlformats.org/drawingml/2006/main" id="2" idx="1"/>
        </cdr:cNvCxnSpPr>
      </cdr:nvCxnSpPr>
      <cdr:spPr>
        <a:xfrm xmlns:a="http://schemas.openxmlformats.org/drawingml/2006/main" flipH="1">
          <a:off x="2775457" y="843644"/>
          <a:ext cx="2456328" cy="39918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0.33697</cdr:x>
      <cdr:y>0.70808</cdr:y>
    </cdr:from>
    <cdr:to>
      <cdr:x>0.77553</cdr:x>
      <cdr:y>0.87025</cdr:y>
    </cdr:to>
    <cdr:cxnSp macro="">
      <cdr:nvCxnSpPr>
        <cdr:cNvPr id="9" name="Straight Arrow Connector 8">
          <a:extLst xmlns:a="http://schemas.openxmlformats.org/drawingml/2006/main">
            <a:ext uri="{FF2B5EF4-FFF2-40B4-BE49-F238E27FC236}">
              <a16:creationId xmlns:a16="http://schemas.microsoft.com/office/drawing/2014/main" id="{90368926-6748-4E2B-FE36-087BB7F4F130}"/>
            </a:ext>
          </a:extLst>
        </cdr:cNvPr>
        <cdr:cNvCxnSpPr>
          <a:stCxn xmlns:a="http://schemas.openxmlformats.org/drawingml/2006/main" id="3" idx="1"/>
        </cdr:cNvCxnSpPr>
      </cdr:nvCxnSpPr>
      <cdr:spPr>
        <a:xfrm xmlns:a="http://schemas.openxmlformats.org/drawingml/2006/main" flipH="1" flipV="1">
          <a:off x="2207018" y="3599284"/>
          <a:ext cx="2872367" cy="8243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0.53028</cdr:x>
      <cdr:y>0.6854</cdr:y>
    </cdr:from>
    <cdr:to>
      <cdr:x>0.77279</cdr:x>
      <cdr:y>0.83354</cdr:y>
    </cdr:to>
    <cdr:cxnSp macro="">
      <cdr:nvCxnSpPr>
        <cdr:cNvPr id="13" name="Straight Arrow Connector 12">
          <a:extLst xmlns:a="http://schemas.openxmlformats.org/drawingml/2006/main">
            <a:ext uri="{FF2B5EF4-FFF2-40B4-BE49-F238E27FC236}">
              <a16:creationId xmlns:a16="http://schemas.microsoft.com/office/drawing/2014/main" id="{BCE1A676-E075-3B78-DD74-CBE2EF6710A3}"/>
            </a:ext>
          </a:extLst>
        </cdr:cNvPr>
        <cdr:cNvCxnSpPr/>
      </cdr:nvCxnSpPr>
      <cdr:spPr>
        <a:xfrm xmlns:a="http://schemas.openxmlformats.org/drawingml/2006/main" flipH="1" flipV="1">
          <a:off x="3473120" y="3483998"/>
          <a:ext cx="1588337" cy="75304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0.29104</cdr:x>
      <cdr:y>0.55688</cdr:y>
    </cdr:from>
    <cdr:to>
      <cdr:x>0.48677</cdr:x>
      <cdr:y>0.76099</cdr:y>
    </cdr:to>
    <cdr:sp macro="" textlink="">
      <cdr:nvSpPr>
        <cdr:cNvPr id="22" name="TextBox 1">
          <a:extLst xmlns:a="http://schemas.openxmlformats.org/drawingml/2006/main">
            <a:ext uri="{FF2B5EF4-FFF2-40B4-BE49-F238E27FC236}">
              <a16:creationId xmlns:a16="http://schemas.microsoft.com/office/drawing/2014/main" id="{4595132A-7D10-7711-6BC8-0981626E1C56}"/>
            </a:ext>
          </a:extLst>
        </cdr:cNvPr>
        <cdr:cNvSpPr txBox="1"/>
      </cdr:nvSpPr>
      <cdr:spPr>
        <a:xfrm xmlns:a="http://schemas.openxmlformats.org/drawingml/2006/main">
          <a:off x="2095499" y="3007177"/>
          <a:ext cx="1409247" cy="110217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800" b="1" baseline="0" dirty="0" err="1"/>
            <a:t>163 Mrd Ft</a:t>
          </a:r>
          <a:endParaRPr lang="hu-HU" sz="1800" b="1" dirty="0" err="1"/>
        </a:p>
      </cdr:txBody>
    </cdr:sp>
  </cdr:relSizeAnchor>
  <cdr:relSizeAnchor xmlns:cdr="http://schemas.openxmlformats.org/drawingml/2006/chartDrawing">
    <cdr:from>
      <cdr:x>0.31372</cdr:x>
      <cdr:y>0.35416</cdr:y>
    </cdr:from>
    <cdr:to>
      <cdr:x>0.46359</cdr:x>
      <cdr:y>0.55399</cdr:y>
    </cdr:to>
    <cdr:pic>
      <cdr:nvPicPr>
        <cdr:cNvPr id="24" name="Picture 23">
          <a:extLst xmlns:a="http://schemas.openxmlformats.org/drawingml/2006/main">
            <a:ext uri="{FF2B5EF4-FFF2-40B4-BE49-F238E27FC236}">
              <a16:creationId xmlns:a16="http://schemas.microsoft.com/office/drawing/2014/main" id="{7EAB9311-9681-8805-3DE4-0E09451FF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258785" y="1912487"/>
          <a:ext cx="1079048" cy="1079048"/>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xdr:from>
      <xdr:col>6</xdr:col>
      <xdr:colOff>295275</xdr:colOff>
      <xdr:row>11</xdr:row>
      <xdr:rowOff>14287</xdr:rowOff>
    </xdr:from>
    <xdr:to>
      <xdr:col>13</xdr:col>
      <xdr:colOff>600075</xdr:colOff>
      <xdr:row>25</xdr:row>
      <xdr:rowOff>90487</xdr:rowOff>
    </xdr:to>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133350</xdr:colOff>
      <xdr:row>16</xdr:row>
      <xdr:rowOff>152400</xdr:rowOff>
    </xdr:from>
    <xdr:to>
      <xdr:col>13</xdr:col>
      <xdr:colOff>123825</xdr:colOff>
      <xdr:row>20</xdr:row>
      <xdr:rowOff>123825</xdr:rowOff>
    </xdr:to>
    <xdr:sp macro="" textlink="">
      <xdr:nvSpPr>
        <xdr:cNvPr id="3" name="Szövegdoboz 2">
          <a:extLst>
            <a:ext uri="{FF2B5EF4-FFF2-40B4-BE49-F238E27FC236}">
              <a16:creationId xmlns:a16="http://schemas.microsoft.com/office/drawing/2014/main" id="{00000000-0008-0000-0300-000003000000}"/>
            </a:ext>
          </a:extLst>
        </xdr:cNvPr>
        <xdr:cNvSpPr txBox="1"/>
      </xdr:nvSpPr>
      <xdr:spPr>
        <a:xfrm>
          <a:off x="7029450" y="2628900"/>
          <a:ext cx="1209675"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100" b="1">
              <a:solidFill>
                <a:srgbClr val="00B0F0"/>
              </a:solidFill>
            </a:rPr>
            <a:t>Klíma-semlegességi pálya</a:t>
          </a:r>
        </a:p>
      </xdr:txBody>
    </xdr:sp>
    <xdr:clientData/>
  </xdr:twoCellAnchor>
  <xdr:twoCellAnchor>
    <xdr:from>
      <xdr:col>6</xdr:col>
      <xdr:colOff>266700</xdr:colOff>
      <xdr:row>25</xdr:row>
      <xdr:rowOff>180975</xdr:rowOff>
    </xdr:from>
    <xdr:to>
      <xdr:col>13</xdr:col>
      <xdr:colOff>571500</xdr:colOff>
      <xdr:row>40</xdr:row>
      <xdr:rowOff>66675</xdr:rowOff>
    </xdr:to>
    <xdr:graphicFrame macro="">
      <xdr:nvGraphicFramePr>
        <xdr:cNvPr id="4" name="Diagram 3">
          <a:extLst>
            <a:ext uri="{FF2B5EF4-FFF2-40B4-BE49-F238E27FC236}">
              <a16:creationId xmlns:a16="http://schemas.microsoft.com/office/drawing/2014/main" id="{CBC2E474-2E5F-492F-A2F2-75C4EE256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0.37665</cdr:x>
      <cdr:y>0.54886</cdr:y>
    </cdr:from>
    <cdr:to>
      <cdr:x>0.64749</cdr:x>
      <cdr:y>0.75297</cdr:y>
    </cdr:to>
    <cdr:sp macro="" textlink="">
      <cdr:nvSpPr>
        <cdr:cNvPr id="22" name="TextBox 1">
          <a:extLst xmlns:a="http://schemas.openxmlformats.org/drawingml/2006/main">
            <a:ext uri="{FF2B5EF4-FFF2-40B4-BE49-F238E27FC236}">
              <a16:creationId xmlns:a16="http://schemas.microsoft.com/office/drawing/2014/main" id="{4595132A-7D10-7711-6BC8-0981626E1C56}"/>
            </a:ext>
          </a:extLst>
        </cdr:cNvPr>
        <cdr:cNvSpPr txBox="1"/>
      </cdr:nvSpPr>
      <cdr:spPr>
        <a:xfrm xmlns:a="http://schemas.openxmlformats.org/drawingml/2006/main">
          <a:off x="2030666" y="2962152"/>
          <a:ext cx="1460204" cy="110156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800" b="1" baseline="0" dirty="0" err="1"/>
            <a:t>HUF 131 bn</a:t>
          </a:r>
          <a:endParaRPr lang="hu-HU" sz="1800" b="1" dirty="0" err="1"/>
        </a:p>
      </cdr:txBody>
    </cdr:sp>
  </cdr:relSizeAnchor>
  <cdr:relSizeAnchor xmlns:cdr="http://schemas.openxmlformats.org/drawingml/2006/chartDrawing">
    <cdr:from>
      <cdr:x>0.41474</cdr:x>
      <cdr:y>0.36233</cdr:y>
    </cdr:from>
    <cdr:to>
      <cdr:x>0.59958</cdr:x>
      <cdr:y>0.54717</cdr:y>
    </cdr:to>
    <cdr:pic>
      <cdr:nvPicPr>
        <cdr:cNvPr id="7" name="Picture 6">
          <a:extLst xmlns:a="http://schemas.openxmlformats.org/drawingml/2006/main">
            <a:ext uri="{FF2B5EF4-FFF2-40B4-BE49-F238E27FC236}">
              <a16:creationId xmlns:a16="http://schemas.microsoft.com/office/drawing/2014/main" id="{098A5F68-2671-6452-D798-B78C5607702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236005" y="1955489"/>
          <a:ext cx="996545" cy="997567"/>
        </a:xfrm>
        <a:prstGeom xmlns:a="http://schemas.openxmlformats.org/drawingml/2006/main" prst="rect">
          <a:avLst/>
        </a:prstGeom>
      </cdr:spPr>
    </cdr:pic>
  </cdr:relSizeAnchor>
</c:userShapes>
</file>

<file path=xl/drawings/drawing71.xml><?xml version="1.0" encoding="utf-8"?>
<c:userShapes xmlns:c="http://schemas.openxmlformats.org/drawingml/2006/chart">
  <cdr:relSizeAnchor xmlns:cdr="http://schemas.openxmlformats.org/drawingml/2006/chartDrawing">
    <cdr:from>
      <cdr:x>0.79879</cdr:x>
      <cdr:y>0.10331</cdr:y>
    </cdr:from>
    <cdr:to>
      <cdr:x>1</cdr:x>
      <cdr:y>0.22863</cdr:y>
    </cdr:to>
    <cdr:sp macro="" textlink="">
      <cdr:nvSpPr>
        <cdr:cNvPr id="2" name="TextBox 1">
          <a:extLst xmlns:a="http://schemas.openxmlformats.org/drawingml/2006/main">
            <a:ext uri="{FF2B5EF4-FFF2-40B4-BE49-F238E27FC236}">
              <a16:creationId xmlns:a16="http://schemas.microsoft.com/office/drawing/2014/main" id="{5AACEE64-16E2-ECC5-03DB-2C47553786BA}"/>
            </a:ext>
          </a:extLst>
        </cdr:cNvPr>
        <cdr:cNvSpPr txBox="1"/>
      </cdr:nvSpPr>
      <cdr:spPr>
        <a:xfrm xmlns:a="http://schemas.openxmlformats.org/drawingml/2006/main">
          <a:off x="5231785" y="525141"/>
          <a:ext cx="1317811" cy="63700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600" baseline="0" dirty="0" err="1"/>
            <a:t>complete real estate ratio</a:t>
          </a:r>
          <a:endParaRPr lang="hu-HU" sz="1600" dirty="0" err="1"/>
        </a:p>
      </cdr:txBody>
    </cdr:sp>
  </cdr:relSizeAnchor>
  <cdr:relSizeAnchor xmlns:cdr="http://schemas.openxmlformats.org/drawingml/2006/chartDrawing">
    <cdr:from>
      <cdr:x>0.77553</cdr:x>
      <cdr:y>0.8082</cdr:y>
    </cdr:from>
    <cdr:to>
      <cdr:x>1</cdr:x>
      <cdr:y>0.93231</cdr:y>
    </cdr:to>
    <cdr:sp macro="" textlink="">
      <cdr:nvSpPr>
        <cdr:cNvPr id="3" name="TextBox 1">
          <a:extLst xmlns:a="http://schemas.openxmlformats.org/drawingml/2006/main">
            <a:ext uri="{FF2B5EF4-FFF2-40B4-BE49-F238E27FC236}">
              <a16:creationId xmlns:a16="http://schemas.microsoft.com/office/drawing/2014/main" id="{28189252-976C-5749-C1D7-310CD9E6723F}"/>
            </a:ext>
          </a:extLst>
        </cdr:cNvPr>
        <cdr:cNvSpPr txBox="1"/>
      </cdr:nvSpPr>
      <cdr:spPr>
        <a:xfrm xmlns:a="http://schemas.openxmlformats.org/drawingml/2006/main">
          <a:off x="5079385" y="4108210"/>
          <a:ext cx="1470211" cy="63085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aseline="0" dirty="0" err="1"/>
            <a:t>semi-finished real estate ratio</a:t>
          </a:r>
          <a:endParaRPr lang="hu-HU" sz="1600" dirty="0" err="1"/>
        </a:p>
      </cdr:txBody>
    </cdr:sp>
  </cdr:relSizeAnchor>
  <cdr:relSizeAnchor xmlns:cdr="http://schemas.openxmlformats.org/drawingml/2006/chartDrawing">
    <cdr:from>
      <cdr:x>0.37541</cdr:x>
      <cdr:y>0.13692</cdr:y>
    </cdr:from>
    <cdr:to>
      <cdr:x>0.78648</cdr:x>
      <cdr:y>0.23762</cdr:y>
    </cdr:to>
    <cdr:cxnSp macro="">
      <cdr:nvCxnSpPr>
        <cdr:cNvPr id="5" name="Straight Arrow Connector 4">
          <a:extLst xmlns:a="http://schemas.openxmlformats.org/drawingml/2006/main">
            <a:ext uri="{FF2B5EF4-FFF2-40B4-BE49-F238E27FC236}">
              <a16:creationId xmlns:a16="http://schemas.microsoft.com/office/drawing/2014/main" id="{66822BB8-0280-E95E-EEBF-BC5E25B09BA4}"/>
            </a:ext>
          </a:extLst>
        </cdr:cNvPr>
        <cdr:cNvCxnSpPr/>
      </cdr:nvCxnSpPr>
      <cdr:spPr>
        <a:xfrm xmlns:a="http://schemas.openxmlformats.org/drawingml/2006/main" flipH="1">
          <a:off x="2458800" y="695981"/>
          <a:ext cx="2692304" cy="51186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0.42376</cdr:x>
      <cdr:y>0.16597</cdr:y>
    </cdr:from>
    <cdr:to>
      <cdr:x>0.79879</cdr:x>
      <cdr:y>0.2445</cdr:y>
    </cdr:to>
    <cdr:cxnSp macro="">
      <cdr:nvCxnSpPr>
        <cdr:cNvPr id="6" name="Straight Arrow Connector 5">
          <a:extLst xmlns:a="http://schemas.openxmlformats.org/drawingml/2006/main">
            <a:ext uri="{FF2B5EF4-FFF2-40B4-BE49-F238E27FC236}">
              <a16:creationId xmlns:a16="http://schemas.microsoft.com/office/drawing/2014/main" id="{0DF56C8F-F52D-4A3E-E7EA-8AF085F696E1}"/>
            </a:ext>
          </a:extLst>
        </cdr:cNvPr>
        <cdr:cNvCxnSpPr>
          <a:stCxn xmlns:a="http://schemas.openxmlformats.org/drawingml/2006/main" id="2" idx="1"/>
        </cdr:cNvCxnSpPr>
      </cdr:nvCxnSpPr>
      <cdr:spPr>
        <a:xfrm xmlns:a="http://schemas.openxmlformats.org/drawingml/2006/main" flipH="1">
          <a:off x="2878424" y="843652"/>
          <a:ext cx="2547421" cy="39918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0.33697</cdr:x>
      <cdr:y>0.70808</cdr:y>
    </cdr:from>
    <cdr:to>
      <cdr:x>0.77553</cdr:x>
      <cdr:y>0.87025</cdr:y>
    </cdr:to>
    <cdr:cxnSp macro="">
      <cdr:nvCxnSpPr>
        <cdr:cNvPr id="9" name="Straight Arrow Connector 8">
          <a:extLst xmlns:a="http://schemas.openxmlformats.org/drawingml/2006/main">
            <a:ext uri="{FF2B5EF4-FFF2-40B4-BE49-F238E27FC236}">
              <a16:creationId xmlns:a16="http://schemas.microsoft.com/office/drawing/2014/main" id="{90368926-6748-4E2B-FE36-087BB7F4F130}"/>
            </a:ext>
          </a:extLst>
        </cdr:cNvPr>
        <cdr:cNvCxnSpPr>
          <a:stCxn xmlns:a="http://schemas.openxmlformats.org/drawingml/2006/main" id="3" idx="1"/>
        </cdr:cNvCxnSpPr>
      </cdr:nvCxnSpPr>
      <cdr:spPr>
        <a:xfrm xmlns:a="http://schemas.openxmlformats.org/drawingml/2006/main" flipH="1" flipV="1">
          <a:off x="2207018" y="3599284"/>
          <a:ext cx="2872367" cy="8243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0.53028</cdr:x>
      <cdr:y>0.6854</cdr:y>
    </cdr:from>
    <cdr:to>
      <cdr:x>0.77279</cdr:x>
      <cdr:y>0.83354</cdr:y>
    </cdr:to>
    <cdr:cxnSp macro="">
      <cdr:nvCxnSpPr>
        <cdr:cNvPr id="13" name="Straight Arrow Connector 12">
          <a:extLst xmlns:a="http://schemas.openxmlformats.org/drawingml/2006/main">
            <a:ext uri="{FF2B5EF4-FFF2-40B4-BE49-F238E27FC236}">
              <a16:creationId xmlns:a16="http://schemas.microsoft.com/office/drawing/2014/main" id="{BCE1A676-E075-3B78-DD74-CBE2EF6710A3}"/>
            </a:ext>
          </a:extLst>
        </cdr:cNvPr>
        <cdr:cNvCxnSpPr/>
      </cdr:nvCxnSpPr>
      <cdr:spPr>
        <a:xfrm xmlns:a="http://schemas.openxmlformats.org/drawingml/2006/main" flipH="1" flipV="1">
          <a:off x="3473120" y="3483998"/>
          <a:ext cx="1588337" cy="75304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0.29104</cdr:x>
      <cdr:y>0.55688</cdr:y>
    </cdr:from>
    <cdr:to>
      <cdr:x>0.48677</cdr:x>
      <cdr:y>0.76099</cdr:y>
    </cdr:to>
    <cdr:sp macro="" textlink="">
      <cdr:nvSpPr>
        <cdr:cNvPr id="22" name="TextBox 1">
          <a:extLst xmlns:a="http://schemas.openxmlformats.org/drawingml/2006/main">
            <a:ext uri="{FF2B5EF4-FFF2-40B4-BE49-F238E27FC236}">
              <a16:creationId xmlns:a16="http://schemas.microsoft.com/office/drawing/2014/main" id="{4595132A-7D10-7711-6BC8-0981626E1C56}"/>
            </a:ext>
          </a:extLst>
        </cdr:cNvPr>
        <cdr:cNvSpPr txBox="1"/>
      </cdr:nvSpPr>
      <cdr:spPr>
        <a:xfrm xmlns:a="http://schemas.openxmlformats.org/drawingml/2006/main">
          <a:off x="2095499" y="3007177"/>
          <a:ext cx="1409247" cy="110217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800" b="1" baseline="0" dirty="0" err="1"/>
            <a:t>HUF 163 bn</a:t>
          </a:r>
          <a:endParaRPr lang="hu-HU" sz="1800" b="1" dirty="0" err="1"/>
        </a:p>
      </cdr:txBody>
    </cdr:sp>
  </cdr:relSizeAnchor>
  <cdr:relSizeAnchor xmlns:cdr="http://schemas.openxmlformats.org/drawingml/2006/chartDrawing">
    <cdr:from>
      <cdr:x>0.31372</cdr:x>
      <cdr:y>0.35416</cdr:y>
    </cdr:from>
    <cdr:to>
      <cdr:x>0.46359</cdr:x>
      <cdr:y>0.55399</cdr:y>
    </cdr:to>
    <cdr:pic>
      <cdr:nvPicPr>
        <cdr:cNvPr id="24" name="Picture 23">
          <a:extLst xmlns:a="http://schemas.openxmlformats.org/drawingml/2006/main">
            <a:ext uri="{FF2B5EF4-FFF2-40B4-BE49-F238E27FC236}">
              <a16:creationId xmlns:a16="http://schemas.microsoft.com/office/drawing/2014/main" id="{7EAB9311-9681-8805-3DE4-0E09451FF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258785" y="1912487"/>
          <a:ext cx="1079048" cy="1079048"/>
        </a:xfrm>
        <a:prstGeom xmlns:a="http://schemas.openxmlformats.org/drawingml/2006/main" prst="rect">
          <a:avLst/>
        </a:prstGeom>
      </cdr:spPr>
    </cdr:pic>
  </cdr:relSizeAnchor>
  <cdr:relSizeAnchor xmlns:cdr="http://schemas.openxmlformats.org/drawingml/2006/chartDrawing">
    <cdr:from>
      <cdr:x>0.42813</cdr:x>
      <cdr:y>0.95588</cdr:y>
    </cdr:from>
    <cdr:to>
      <cdr:x>0.44265</cdr:x>
      <cdr:y>0.96998</cdr:y>
    </cdr:to>
    <cdr:sp macro="" textlink="">
      <cdr:nvSpPr>
        <cdr:cNvPr id="4" name="Rectangle 3">
          <a:extLst xmlns:a="http://schemas.openxmlformats.org/drawingml/2006/main">
            <a:ext uri="{FF2B5EF4-FFF2-40B4-BE49-F238E27FC236}">
              <a16:creationId xmlns:a16="http://schemas.microsoft.com/office/drawing/2014/main" id="{C846F5B8-D46C-29E1-0697-02CBFA79198B}"/>
            </a:ext>
          </a:extLst>
        </cdr:cNvPr>
        <cdr:cNvSpPr/>
      </cdr:nvSpPr>
      <cdr:spPr>
        <a:xfrm xmlns:a="http://schemas.openxmlformats.org/drawingml/2006/main">
          <a:off x="2864073" y="5158813"/>
          <a:ext cx="97134" cy="76096"/>
        </a:xfrm>
        <a:prstGeom xmlns:a="http://schemas.openxmlformats.org/drawingml/2006/main" prst="rect">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0.79372</cdr:x>
      <cdr:y>0.95529</cdr:y>
    </cdr:from>
    <cdr:to>
      <cdr:x>0.80824</cdr:x>
      <cdr:y>0.96939</cdr:y>
    </cdr:to>
    <cdr:sp macro="" textlink="">
      <cdr:nvSpPr>
        <cdr:cNvPr id="7" name="Rectangle 6">
          <a:extLst xmlns:a="http://schemas.openxmlformats.org/drawingml/2006/main">
            <a:ext uri="{FF2B5EF4-FFF2-40B4-BE49-F238E27FC236}">
              <a16:creationId xmlns:a16="http://schemas.microsoft.com/office/drawing/2014/main" id="{3CF0B300-8714-2416-B2F7-9C81BCB4977A}"/>
            </a:ext>
          </a:extLst>
        </cdr:cNvPr>
        <cdr:cNvSpPr/>
      </cdr:nvSpPr>
      <cdr:spPr>
        <a:xfrm xmlns:a="http://schemas.openxmlformats.org/drawingml/2006/main">
          <a:off x="5309720" y="5155630"/>
          <a:ext cx="97134" cy="76096"/>
        </a:xfrm>
        <a:prstGeom xmlns:a="http://schemas.openxmlformats.org/drawingml/2006/main" prst="rect">
          <a:avLst/>
        </a:prstGeom>
        <a:solidFill xmlns:a="http://schemas.openxmlformats.org/drawingml/2006/main">
          <a:schemeClr val="accent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2.xml><?xml version="1.0" encoding="utf-8"?>
<xdr:wsDr xmlns:xdr="http://schemas.openxmlformats.org/drawingml/2006/spreadsheetDrawing" xmlns:a="http://schemas.openxmlformats.org/drawingml/2006/main">
  <xdr:twoCellAnchor>
    <xdr:from>
      <xdr:col>1</xdr:col>
      <xdr:colOff>0</xdr:colOff>
      <xdr:row>9</xdr:row>
      <xdr:rowOff>0</xdr:rowOff>
    </xdr:from>
    <xdr:to>
      <xdr:col>16</xdr:col>
      <xdr:colOff>233142</xdr:colOff>
      <xdr:row>37</xdr:row>
      <xdr:rowOff>104377</xdr:rowOff>
    </xdr:to>
    <xdr:grpSp>
      <xdr:nvGrpSpPr>
        <xdr:cNvPr id="2" name="Group 1">
          <a:extLst>
            <a:ext uri="{FF2B5EF4-FFF2-40B4-BE49-F238E27FC236}">
              <a16:creationId xmlns:a16="http://schemas.microsoft.com/office/drawing/2014/main" id="{00000000-0008-0000-2000-000002000000}"/>
            </a:ext>
          </a:extLst>
        </xdr:cNvPr>
        <xdr:cNvGrpSpPr/>
      </xdr:nvGrpSpPr>
      <xdr:grpSpPr>
        <a:xfrm>
          <a:off x="612321" y="1796143"/>
          <a:ext cx="9417964" cy="5438377"/>
          <a:chOff x="9445592" y="10976162"/>
          <a:chExt cx="7227214" cy="5438377"/>
        </a:xfrm>
      </xdr:grpSpPr>
      <xdr:sp macro="" textlink="">
        <xdr:nvSpPr>
          <xdr:cNvPr id="3" name="Rectangle 2">
            <a:extLst>
              <a:ext uri="{FF2B5EF4-FFF2-40B4-BE49-F238E27FC236}">
                <a16:creationId xmlns:a16="http://schemas.microsoft.com/office/drawing/2014/main" id="{00000000-0008-0000-2000-000003000000}"/>
              </a:ext>
            </a:extLst>
          </xdr:cNvPr>
          <xdr:cNvSpPr/>
        </xdr:nvSpPr>
        <xdr:spPr>
          <a:xfrm>
            <a:off x="9445592" y="10976162"/>
            <a:ext cx="7227214" cy="540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4" name="Rectangle 3">
            <a:extLst>
              <a:ext uri="{FF2B5EF4-FFF2-40B4-BE49-F238E27FC236}">
                <a16:creationId xmlns:a16="http://schemas.microsoft.com/office/drawing/2014/main" id="{00000000-0008-0000-2000-000004000000}"/>
              </a:ext>
            </a:extLst>
          </xdr:cNvPr>
          <xdr:cNvSpPr/>
        </xdr:nvSpPr>
        <xdr:spPr>
          <a:xfrm>
            <a:off x="9562492" y="15514534"/>
            <a:ext cx="2705325" cy="90000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400" b="1">
                <a:solidFill>
                  <a:schemeClr val="tx1"/>
                </a:solidFill>
              </a:rPr>
              <a:t>BB</a:t>
            </a:r>
          </a:p>
        </xdr:txBody>
      </xdr:sp>
      <xdr:sp macro="" textlink="">
        <xdr:nvSpPr>
          <xdr:cNvPr id="5" name="Rectangle 4">
            <a:extLst>
              <a:ext uri="{FF2B5EF4-FFF2-40B4-BE49-F238E27FC236}">
                <a16:creationId xmlns:a16="http://schemas.microsoft.com/office/drawing/2014/main" id="{00000000-0008-0000-2000-000005000000}"/>
              </a:ext>
            </a:extLst>
          </xdr:cNvPr>
          <xdr:cNvSpPr/>
        </xdr:nvSpPr>
        <xdr:spPr>
          <a:xfrm>
            <a:off x="9561986" y="14458298"/>
            <a:ext cx="2345325" cy="900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400" b="1">
                <a:solidFill>
                  <a:schemeClr val="bg1"/>
                </a:solidFill>
              </a:rPr>
              <a:t>AA</a:t>
            </a:r>
          </a:p>
        </xdr:txBody>
      </xdr:sp>
      <xdr:sp macro="" textlink="">
        <xdr:nvSpPr>
          <xdr:cNvPr id="6" name="Rectangle 5">
            <a:extLst>
              <a:ext uri="{FF2B5EF4-FFF2-40B4-BE49-F238E27FC236}">
                <a16:creationId xmlns:a16="http://schemas.microsoft.com/office/drawing/2014/main" id="{00000000-0008-0000-2000-000006000000}"/>
              </a:ext>
            </a:extLst>
          </xdr:cNvPr>
          <xdr:cNvSpPr/>
        </xdr:nvSpPr>
        <xdr:spPr>
          <a:xfrm>
            <a:off x="9574048" y="13388455"/>
            <a:ext cx="1985325" cy="90000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000" b="1">
                <a:solidFill>
                  <a:schemeClr val="bg1"/>
                </a:solidFill>
              </a:rPr>
              <a:t>AA+</a:t>
            </a:r>
          </a:p>
        </xdr:txBody>
      </xdr:sp>
      <xdr:sp macro="" textlink="">
        <xdr:nvSpPr>
          <xdr:cNvPr id="7" name="Rectangle 6">
            <a:extLst>
              <a:ext uri="{FF2B5EF4-FFF2-40B4-BE49-F238E27FC236}">
                <a16:creationId xmlns:a16="http://schemas.microsoft.com/office/drawing/2014/main" id="{00000000-0008-0000-2000-000007000000}"/>
              </a:ext>
            </a:extLst>
          </xdr:cNvPr>
          <xdr:cNvSpPr/>
        </xdr:nvSpPr>
        <xdr:spPr>
          <a:xfrm>
            <a:off x="9576278" y="12296042"/>
            <a:ext cx="1625325" cy="900000"/>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000" b="1">
                <a:solidFill>
                  <a:schemeClr val="bg1"/>
                </a:solidFill>
              </a:rPr>
              <a:t>AA++</a:t>
            </a:r>
          </a:p>
        </xdr:txBody>
      </xdr:sp>
      <xdr:sp macro="" textlink="">
        <xdr:nvSpPr>
          <xdr:cNvPr id="8" name="Isosceles Triangle 7">
            <a:extLst>
              <a:ext uri="{FF2B5EF4-FFF2-40B4-BE49-F238E27FC236}">
                <a16:creationId xmlns:a16="http://schemas.microsoft.com/office/drawing/2014/main" id="{00000000-0008-0000-2000-000008000000}"/>
              </a:ext>
            </a:extLst>
          </xdr:cNvPr>
          <xdr:cNvSpPr/>
        </xdr:nvSpPr>
        <xdr:spPr>
          <a:xfrm rot="5400000">
            <a:off x="12175995" y="15603492"/>
            <a:ext cx="900000" cy="722094"/>
          </a:xfrm>
          <a:prstGeom prst="triangle">
            <a:avLst>
              <a:gd name="adj" fmla="val 48962"/>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9" name="Isosceles Triangle 8">
            <a:extLst>
              <a:ext uri="{FF2B5EF4-FFF2-40B4-BE49-F238E27FC236}">
                <a16:creationId xmlns:a16="http://schemas.microsoft.com/office/drawing/2014/main" id="{00000000-0008-0000-2000-000009000000}"/>
              </a:ext>
            </a:extLst>
          </xdr:cNvPr>
          <xdr:cNvSpPr/>
        </xdr:nvSpPr>
        <xdr:spPr>
          <a:xfrm rot="5400000">
            <a:off x="11809365" y="14548302"/>
            <a:ext cx="900000" cy="720000"/>
          </a:xfrm>
          <a:prstGeom prst="triangle">
            <a:avLst>
              <a:gd name="adj" fmla="val 48962"/>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10" name="Isosceles Triangle 9">
            <a:extLst>
              <a:ext uri="{FF2B5EF4-FFF2-40B4-BE49-F238E27FC236}">
                <a16:creationId xmlns:a16="http://schemas.microsoft.com/office/drawing/2014/main" id="{00000000-0008-0000-2000-00000A000000}"/>
              </a:ext>
            </a:extLst>
          </xdr:cNvPr>
          <xdr:cNvSpPr/>
        </xdr:nvSpPr>
        <xdr:spPr>
          <a:xfrm rot="5400000">
            <a:off x="11460637" y="13478460"/>
            <a:ext cx="900000" cy="720000"/>
          </a:xfrm>
          <a:prstGeom prst="triangle">
            <a:avLst>
              <a:gd name="adj" fmla="val 48962"/>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11" name="Isosceles Triangle 10">
            <a:extLst>
              <a:ext uri="{FF2B5EF4-FFF2-40B4-BE49-F238E27FC236}">
                <a16:creationId xmlns:a16="http://schemas.microsoft.com/office/drawing/2014/main" id="{00000000-0008-0000-2000-00000B000000}"/>
              </a:ext>
            </a:extLst>
          </xdr:cNvPr>
          <xdr:cNvSpPr/>
        </xdr:nvSpPr>
        <xdr:spPr>
          <a:xfrm rot="5400000">
            <a:off x="11102925" y="12382758"/>
            <a:ext cx="900000" cy="720000"/>
          </a:xfrm>
          <a:prstGeom prst="triangle">
            <a:avLst>
              <a:gd name="adj" fmla="val 48962"/>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12" name="TextBox 11">
            <a:extLst>
              <a:ext uri="{FF2B5EF4-FFF2-40B4-BE49-F238E27FC236}">
                <a16:creationId xmlns:a16="http://schemas.microsoft.com/office/drawing/2014/main" id="{00000000-0008-0000-2000-00000C000000}"/>
              </a:ext>
            </a:extLst>
          </xdr:cNvPr>
          <xdr:cNvSpPr txBox="1"/>
        </xdr:nvSpPr>
        <xdr:spPr>
          <a:xfrm>
            <a:off x="13102879" y="11026278"/>
            <a:ext cx="1413264" cy="1188133"/>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Szerződések száma</a:t>
            </a:r>
          </a:p>
        </xdr:txBody>
      </xdr:sp>
      <xdr:sp macro="" textlink="">
        <xdr:nvSpPr>
          <xdr:cNvPr id="13" name="TextBox 12">
            <a:extLst>
              <a:ext uri="{FF2B5EF4-FFF2-40B4-BE49-F238E27FC236}">
                <a16:creationId xmlns:a16="http://schemas.microsoft.com/office/drawing/2014/main" id="{00000000-0008-0000-2000-00000D000000}"/>
              </a:ext>
            </a:extLst>
          </xdr:cNvPr>
          <xdr:cNvSpPr txBox="1"/>
        </xdr:nvSpPr>
        <xdr:spPr>
          <a:xfrm>
            <a:off x="13085685" y="12270063"/>
            <a:ext cx="1444001" cy="82326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142 db</a:t>
            </a:r>
          </a:p>
          <a:p>
            <a:pPr algn="ctr"/>
            <a:r>
              <a:rPr lang="hu-HU" sz="2000" b="1">
                <a:solidFill>
                  <a:schemeClr val="bg1"/>
                </a:solidFill>
              </a:rPr>
              <a:t>(5,4 Mrd Ft)</a:t>
            </a:r>
          </a:p>
        </xdr:txBody>
      </xdr:sp>
      <xdr:sp macro="" textlink="">
        <xdr:nvSpPr>
          <xdr:cNvPr id="14" name="TextBox 13">
            <a:extLst>
              <a:ext uri="{FF2B5EF4-FFF2-40B4-BE49-F238E27FC236}">
                <a16:creationId xmlns:a16="http://schemas.microsoft.com/office/drawing/2014/main" id="{00000000-0008-0000-2000-00000E000000}"/>
              </a:ext>
            </a:extLst>
          </xdr:cNvPr>
          <xdr:cNvSpPr txBox="1"/>
        </xdr:nvSpPr>
        <xdr:spPr>
          <a:xfrm>
            <a:off x="14562172" y="11026279"/>
            <a:ext cx="2052149" cy="1188133"/>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Átlagos primer</a:t>
            </a:r>
            <a:r>
              <a:rPr lang="hu-HU" sz="2000" b="1" baseline="0">
                <a:solidFill>
                  <a:schemeClr val="bg1"/>
                </a:solidFill>
              </a:rPr>
              <a:t> energiafelhasználás </a:t>
            </a:r>
            <a:r>
              <a:rPr lang="hu-HU" sz="1800" b="0" baseline="0">
                <a:solidFill>
                  <a:schemeClr val="bg1"/>
                </a:solidFill>
              </a:rPr>
              <a:t>(kWh/m</a:t>
            </a:r>
            <a:r>
              <a:rPr lang="hu-HU" sz="1800" b="0" baseline="30000">
                <a:solidFill>
                  <a:schemeClr val="bg1"/>
                </a:solidFill>
              </a:rPr>
              <a:t>2</a:t>
            </a:r>
            <a:r>
              <a:rPr lang="hu-HU" sz="1800" b="0" baseline="0">
                <a:solidFill>
                  <a:schemeClr val="bg1"/>
                </a:solidFill>
              </a:rPr>
              <a:t>/év)</a:t>
            </a:r>
            <a:endParaRPr lang="hu-HU" sz="2000" b="0">
              <a:solidFill>
                <a:schemeClr val="bg1"/>
              </a:solidFill>
            </a:endParaRPr>
          </a:p>
        </xdr:txBody>
      </xdr:sp>
      <xdr:sp macro="" textlink="">
        <xdr:nvSpPr>
          <xdr:cNvPr id="15" name="TextBox 14">
            <a:extLst>
              <a:ext uri="{FF2B5EF4-FFF2-40B4-BE49-F238E27FC236}">
                <a16:creationId xmlns:a16="http://schemas.microsoft.com/office/drawing/2014/main" id="{00000000-0008-0000-2000-00000F000000}"/>
              </a:ext>
            </a:extLst>
          </xdr:cNvPr>
          <xdr:cNvSpPr txBox="1"/>
        </xdr:nvSpPr>
        <xdr:spPr>
          <a:xfrm>
            <a:off x="14865783" y="12271377"/>
            <a:ext cx="1454408" cy="82326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19</a:t>
            </a:r>
          </a:p>
        </xdr:txBody>
      </xdr:sp>
      <xdr:sp macro="" textlink="">
        <xdr:nvSpPr>
          <xdr:cNvPr id="16" name="TextBox 15">
            <a:extLst>
              <a:ext uri="{FF2B5EF4-FFF2-40B4-BE49-F238E27FC236}">
                <a16:creationId xmlns:a16="http://schemas.microsoft.com/office/drawing/2014/main" id="{00000000-0008-0000-2000-000010000000}"/>
              </a:ext>
            </a:extLst>
          </xdr:cNvPr>
          <xdr:cNvSpPr txBox="1"/>
        </xdr:nvSpPr>
        <xdr:spPr>
          <a:xfrm>
            <a:off x="13086833" y="13355084"/>
            <a:ext cx="1444001" cy="82326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525 db</a:t>
            </a:r>
          </a:p>
          <a:p>
            <a:pPr algn="ctr"/>
            <a:r>
              <a:rPr lang="hu-HU" sz="2000" b="1">
                <a:solidFill>
                  <a:schemeClr val="bg1"/>
                </a:solidFill>
              </a:rPr>
              <a:t>(20,3 Mrd Ft)</a:t>
            </a:r>
          </a:p>
        </xdr:txBody>
      </xdr:sp>
      <xdr:sp macro="" textlink="">
        <xdr:nvSpPr>
          <xdr:cNvPr id="17" name="TextBox 16">
            <a:extLst>
              <a:ext uri="{FF2B5EF4-FFF2-40B4-BE49-F238E27FC236}">
                <a16:creationId xmlns:a16="http://schemas.microsoft.com/office/drawing/2014/main" id="{00000000-0008-0000-2000-000011000000}"/>
              </a:ext>
            </a:extLst>
          </xdr:cNvPr>
          <xdr:cNvSpPr txBox="1"/>
        </xdr:nvSpPr>
        <xdr:spPr>
          <a:xfrm>
            <a:off x="14866931" y="13356398"/>
            <a:ext cx="1454408" cy="82326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51</a:t>
            </a:r>
          </a:p>
        </xdr:txBody>
      </xdr:sp>
      <xdr:sp macro="" textlink="">
        <xdr:nvSpPr>
          <xdr:cNvPr id="18" name="TextBox 17">
            <a:extLst>
              <a:ext uri="{FF2B5EF4-FFF2-40B4-BE49-F238E27FC236}">
                <a16:creationId xmlns:a16="http://schemas.microsoft.com/office/drawing/2014/main" id="{00000000-0008-0000-2000-000012000000}"/>
              </a:ext>
            </a:extLst>
          </xdr:cNvPr>
          <xdr:cNvSpPr txBox="1"/>
        </xdr:nvSpPr>
        <xdr:spPr>
          <a:xfrm>
            <a:off x="13088154" y="14440277"/>
            <a:ext cx="1444001" cy="82326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387 db</a:t>
            </a:r>
          </a:p>
          <a:p>
            <a:pPr algn="ctr"/>
            <a:r>
              <a:rPr lang="hu-HU" sz="2000" b="1">
                <a:solidFill>
                  <a:schemeClr val="bg1"/>
                </a:solidFill>
              </a:rPr>
              <a:t>(14,7 Mrd Ft)</a:t>
            </a:r>
          </a:p>
        </xdr:txBody>
      </xdr:sp>
      <xdr:sp macro="" textlink="">
        <xdr:nvSpPr>
          <xdr:cNvPr id="19" name="TextBox 18">
            <a:extLst>
              <a:ext uri="{FF2B5EF4-FFF2-40B4-BE49-F238E27FC236}">
                <a16:creationId xmlns:a16="http://schemas.microsoft.com/office/drawing/2014/main" id="{00000000-0008-0000-2000-000013000000}"/>
              </a:ext>
            </a:extLst>
          </xdr:cNvPr>
          <xdr:cNvSpPr txBox="1"/>
        </xdr:nvSpPr>
        <xdr:spPr>
          <a:xfrm>
            <a:off x="14868252" y="14441591"/>
            <a:ext cx="1454408" cy="82326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68</a:t>
            </a:r>
          </a:p>
        </xdr:txBody>
      </xdr:sp>
      <xdr:sp macro="" textlink="">
        <xdr:nvSpPr>
          <xdr:cNvPr id="20" name="TextBox 19">
            <a:extLst>
              <a:ext uri="{FF2B5EF4-FFF2-40B4-BE49-F238E27FC236}">
                <a16:creationId xmlns:a16="http://schemas.microsoft.com/office/drawing/2014/main" id="{00000000-0008-0000-2000-000014000000}"/>
              </a:ext>
            </a:extLst>
          </xdr:cNvPr>
          <xdr:cNvSpPr txBox="1"/>
        </xdr:nvSpPr>
        <xdr:spPr>
          <a:xfrm>
            <a:off x="13089472" y="15499194"/>
            <a:ext cx="1444001" cy="82326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4181 db</a:t>
            </a:r>
          </a:p>
          <a:p>
            <a:pPr algn="ctr"/>
            <a:r>
              <a:rPr lang="hu-HU" sz="2000" b="1">
                <a:solidFill>
                  <a:schemeClr val="bg1"/>
                </a:solidFill>
              </a:rPr>
              <a:t>(140 Mrd Ft)</a:t>
            </a:r>
          </a:p>
        </xdr:txBody>
      </xdr:sp>
      <xdr:sp macro="" textlink="">
        <xdr:nvSpPr>
          <xdr:cNvPr id="21" name="TextBox 20">
            <a:extLst>
              <a:ext uri="{FF2B5EF4-FFF2-40B4-BE49-F238E27FC236}">
                <a16:creationId xmlns:a16="http://schemas.microsoft.com/office/drawing/2014/main" id="{00000000-0008-0000-2000-000015000000}"/>
              </a:ext>
            </a:extLst>
          </xdr:cNvPr>
          <xdr:cNvSpPr txBox="1"/>
        </xdr:nvSpPr>
        <xdr:spPr>
          <a:xfrm>
            <a:off x="14869570" y="15500508"/>
            <a:ext cx="1454408" cy="82326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65</a:t>
            </a:r>
          </a:p>
        </xdr:txBody>
      </xdr:sp>
    </xdr:grpSp>
    <xdr:clientData/>
  </xdr:twoCellAnchor>
  <xdr:twoCellAnchor>
    <xdr:from>
      <xdr:col>0</xdr:col>
      <xdr:colOff>489857</xdr:colOff>
      <xdr:row>39</xdr:row>
      <xdr:rowOff>149678</xdr:rowOff>
    </xdr:from>
    <xdr:to>
      <xdr:col>17</xdr:col>
      <xdr:colOff>0</xdr:colOff>
      <xdr:row>68</xdr:row>
      <xdr:rowOff>25178</xdr:rowOff>
    </xdr:to>
    <xdr:grpSp>
      <xdr:nvGrpSpPr>
        <xdr:cNvPr id="22" name="Group 21">
          <a:extLst>
            <a:ext uri="{FF2B5EF4-FFF2-40B4-BE49-F238E27FC236}">
              <a16:creationId xmlns:a16="http://schemas.microsoft.com/office/drawing/2014/main" id="{00000000-0008-0000-2000-000016000000}"/>
            </a:ext>
          </a:extLst>
        </xdr:cNvPr>
        <xdr:cNvGrpSpPr/>
      </xdr:nvGrpSpPr>
      <xdr:grpSpPr>
        <a:xfrm>
          <a:off x="489857" y="7660821"/>
          <a:ext cx="9919607" cy="5400000"/>
          <a:chOff x="9445592" y="10976162"/>
          <a:chExt cx="7227214" cy="5400000"/>
        </a:xfrm>
      </xdr:grpSpPr>
      <xdr:sp macro="" textlink="">
        <xdr:nvSpPr>
          <xdr:cNvPr id="23" name="Rectangle 22">
            <a:extLst>
              <a:ext uri="{FF2B5EF4-FFF2-40B4-BE49-F238E27FC236}">
                <a16:creationId xmlns:a16="http://schemas.microsoft.com/office/drawing/2014/main" id="{00000000-0008-0000-2000-000017000000}"/>
              </a:ext>
            </a:extLst>
          </xdr:cNvPr>
          <xdr:cNvSpPr/>
        </xdr:nvSpPr>
        <xdr:spPr>
          <a:xfrm>
            <a:off x="9445592" y="10976162"/>
            <a:ext cx="7227214" cy="540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4" name="Rectangle 23">
            <a:extLst>
              <a:ext uri="{FF2B5EF4-FFF2-40B4-BE49-F238E27FC236}">
                <a16:creationId xmlns:a16="http://schemas.microsoft.com/office/drawing/2014/main" id="{00000000-0008-0000-2000-000018000000}"/>
              </a:ext>
            </a:extLst>
          </xdr:cNvPr>
          <xdr:cNvSpPr/>
        </xdr:nvSpPr>
        <xdr:spPr>
          <a:xfrm>
            <a:off x="9562492" y="15324036"/>
            <a:ext cx="2705325" cy="90000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800" b="1">
                <a:solidFill>
                  <a:schemeClr val="tx1"/>
                </a:solidFill>
              </a:rPr>
              <a:t>BB</a:t>
            </a:r>
          </a:p>
        </xdr:txBody>
      </xdr:sp>
      <xdr:sp macro="" textlink="">
        <xdr:nvSpPr>
          <xdr:cNvPr id="25" name="Rectangle 24">
            <a:extLst>
              <a:ext uri="{FF2B5EF4-FFF2-40B4-BE49-F238E27FC236}">
                <a16:creationId xmlns:a16="http://schemas.microsoft.com/office/drawing/2014/main" id="{00000000-0008-0000-2000-000019000000}"/>
              </a:ext>
            </a:extLst>
          </xdr:cNvPr>
          <xdr:cNvSpPr/>
        </xdr:nvSpPr>
        <xdr:spPr>
          <a:xfrm>
            <a:off x="9561986" y="14267800"/>
            <a:ext cx="2345325" cy="900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800" b="1">
                <a:solidFill>
                  <a:schemeClr val="bg1"/>
                </a:solidFill>
              </a:rPr>
              <a:t>AA</a:t>
            </a:r>
          </a:p>
        </xdr:txBody>
      </xdr:sp>
      <xdr:sp macro="" textlink="">
        <xdr:nvSpPr>
          <xdr:cNvPr id="26" name="Rectangle 25">
            <a:extLst>
              <a:ext uri="{FF2B5EF4-FFF2-40B4-BE49-F238E27FC236}">
                <a16:creationId xmlns:a16="http://schemas.microsoft.com/office/drawing/2014/main" id="{00000000-0008-0000-2000-00001A000000}"/>
              </a:ext>
            </a:extLst>
          </xdr:cNvPr>
          <xdr:cNvSpPr/>
        </xdr:nvSpPr>
        <xdr:spPr>
          <a:xfrm>
            <a:off x="9574048" y="13197957"/>
            <a:ext cx="1985325" cy="90000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600" b="1">
                <a:solidFill>
                  <a:schemeClr val="bg1"/>
                </a:solidFill>
              </a:rPr>
              <a:t>AA+</a:t>
            </a:r>
          </a:p>
        </xdr:txBody>
      </xdr:sp>
      <xdr:sp macro="" textlink="">
        <xdr:nvSpPr>
          <xdr:cNvPr id="27" name="Rectangle 26">
            <a:extLst>
              <a:ext uri="{FF2B5EF4-FFF2-40B4-BE49-F238E27FC236}">
                <a16:creationId xmlns:a16="http://schemas.microsoft.com/office/drawing/2014/main" id="{00000000-0008-0000-2000-00001B000000}"/>
              </a:ext>
            </a:extLst>
          </xdr:cNvPr>
          <xdr:cNvSpPr/>
        </xdr:nvSpPr>
        <xdr:spPr>
          <a:xfrm>
            <a:off x="9576278" y="12105544"/>
            <a:ext cx="1625325" cy="900000"/>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600" b="1">
                <a:solidFill>
                  <a:schemeClr val="bg1"/>
                </a:solidFill>
              </a:rPr>
              <a:t>AA++</a:t>
            </a:r>
          </a:p>
        </xdr:txBody>
      </xdr:sp>
      <xdr:sp macro="" textlink="">
        <xdr:nvSpPr>
          <xdr:cNvPr id="28" name="Isosceles Triangle 27">
            <a:extLst>
              <a:ext uri="{FF2B5EF4-FFF2-40B4-BE49-F238E27FC236}">
                <a16:creationId xmlns:a16="http://schemas.microsoft.com/office/drawing/2014/main" id="{00000000-0008-0000-2000-00001C000000}"/>
              </a:ext>
            </a:extLst>
          </xdr:cNvPr>
          <xdr:cNvSpPr/>
        </xdr:nvSpPr>
        <xdr:spPr>
          <a:xfrm rot="5400000">
            <a:off x="12175995" y="15412994"/>
            <a:ext cx="900000" cy="722094"/>
          </a:xfrm>
          <a:prstGeom prst="triangle">
            <a:avLst>
              <a:gd name="adj" fmla="val 48962"/>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9" name="Isosceles Triangle 28">
            <a:extLst>
              <a:ext uri="{FF2B5EF4-FFF2-40B4-BE49-F238E27FC236}">
                <a16:creationId xmlns:a16="http://schemas.microsoft.com/office/drawing/2014/main" id="{00000000-0008-0000-2000-00001D000000}"/>
              </a:ext>
            </a:extLst>
          </xdr:cNvPr>
          <xdr:cNvSpPr/>
        </xdr:nvSpPr>
        <xdr:spPr>
          <a:xfrm rot="5400000">
            <a:off x="11809365" y="14357804"/>
            <a:ext cx="900000" cy="720000"/>
          </a:xfrm>
          <a:prstGeom prst="triangle">
            <a:avLst>
              <a:gd name="adj" fmla="val 48962"/>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0" name="Isosceles Triangle 29">
            <a:extLst>
              <a:ext uri="{FF2B5EF4-FFF2-40B4-BE49-F238E27FC236}">
                <a16:creationId xmlns:a16="http://schemas.microsoft.com/office/drawing/2014/main" id="{00000000-0008-0000-2000-00001E000000}"/>
              </a:ext>
            </a:extLst>
          </xdr:cNvPr>
          <xdr:cNvSpPr/>
        </xdr:nvSpPr>
        <xdr:spPr>
          <a:xfrm rot="5400000">
            <a:off x="11460637" y="13287962"/>
            <a:ext cx="900000" cy="720000"/>
          </a:xfrm>
          <a:prstGeom prst="triangle">
            <a:avLst>
              <a:gd name="adj" fmla="val 48962"/>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1" name="Isosceles Triangle 30">
            <a:extLst>
              <a:ext uri="{FF2B5EF4-FFF2-40B4-BE49-F238E27FC236}">
                <a16:creationId xmlns:a16="http://schemas.microsoft.com/office/drawing/2014/main" id="{00000000-0008-0000-2000-00001F000000}"/>
              </a:ext>
            </a:extLst>
          </xdr:cNvPr>
          <xdr:cNvSpPr/>
        </xdr:nvSpPr>
        <xdr:spPr>
          <a:xfrm rot="5400000">
            <a:off x="11102925" y="12192260"/>
            <a:ext cx="900000" cy="720000"/>
          </a:xfrm>
          <a:prstGeom prst="triangle">
            <a:avLst>
              <a:gd name="adj" fmla="val 48962"/>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2" name="TextBox 31">
            <a:extLst>
              <a:ext uri="{FF2B5EF4-FFF2-40B4-BE49-F238E27FC236}">
                <a16:creationId xmlns:a16="http://schemas.microsoft.com/office/drawing/2014/main" id="{00000000-0008-0000-2000-000020000000}"/>
              </a:ext>
            </a:extLst>
          </xdr:cNvPr>
          <xdr:cNvSpPr txBox="1"/>
        </xdr:nvSpPr>
        <xdr:spPr>
          <a:xfrm>
            <a:off x="13102879" y="11026278"/>
            <a:ext cx="1413264" cy="948007"/>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Number of contracts</a:t>
            </a:r>
          </a:p>
        </xdr:txBody>
      </xdr:sp>
      <xdr:sp macro="" textlink="">
        <xdr:nvSpPr>
          <xdr:cNvPr id="33" name="TextBox 32">
            <a:extLst>
              <a:ext uri="{FF2B5EF4-FFF2-40B4-BE49-F238E27FC236}">
                <a16:creationId xmlns:a16="http://schemas.microsoft.com/office/drawing/2014/main" id="{00000000-0008-0000-2000-000021000000}"/>
              </a:ext>
            </a:extLst>
          </xdr:cNvPr>
          <xdr:cNvSpPr txBox="1"/>
        </xdr:nvSpPr>
        <xdr:spPr>
          <a:xfrm>
            <a:off x="13085683" y="12161207"/>
            <a:ext cx="1505763" cy="68400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142 pcs</a:t>
            </a:r>
          </a:p>
          <a:p>
            <a:pPr algn="ctr"/>
            <a:r>
              <a:rPr lang="hu-HU" sz="1600" b="1">
                <a:solidFill>
                  <a:schemeClr val="bg1"/>
                </a:solidFill>
              </a:rPr>
              <a:t>(HUF 5.4 Bn)</a:t>
            </a:r>
          </a:p>
        </xdr:txBody>
      </xdr:sp>
      <xdr:sp macro="" textlink="">
        <xdr:nvSpPr>
          <xdr:cNvPr id="34" name="TextBox 33">
            <a:extLst>
              <a:ext uri="{FF2B5EF4-FFF2-40B4-BE49-F238E27FC236}">
                <a16:creationId xmlns:a16="http://schemas.microsoft.com/office/drawing/2014/main" id="{00000000-0008-0000-2000-000022000000}"/>
              </a:ext>
            </a:extLst>
          </xdr:cNvPr>
          <xdr:cNvSpPr txBox="1"/>
        </xdr:nvSpPr>
        <xdr:spPr>
          <a:xfrm>
            <a:off x="14562172" y="11026279"/>
            <a:ext cx="2106111" cy="948007"/>
          </a:xfrm>
          <a:prstGeom prst="round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Average</a:t>
            </a:r>
            <a:r>
              <a:rPr lang="hu-HU" sz="1600" b="1" baseline="0">
                <a:solidFill>
                  <a:schemeClr val="bg1"/>
                </a:solidFill>
              </a:rPr>
              <a:t> </a:t>
            </a:r>
            <a:r>
              <a:rPr lang="hu-HU" sz="1600" b="1">
                <a:solidFill>
                  <a:schemeClr val="bg1"/>
                </a:solidFill>
              </a:rPr>
              <a:t>primary</a:t>
            </a:r>
            <a:r>
              <a:rPr lang="hu-HU" sz="1600" b="1" baseline="0">
                <a:solidFill>
                  <a:schemeClr val="bg1"/>
                </a:solidFill>
              </a:rPr>
              <a:t> energy comsumption </a:t>
            </a:r>
            <a:r>
              <a:rPr lang="hu-HU" sz="1600" b="0" baseline="0">
                <a:solidFill>
                  <a:schemeClr val="bg1"/>
                </a:solidFill>
              </a:rPr>
              <a:t>(kWh/m</a:t>
            </a:r>
            <a:r>
              <a:rPr lang="hu-HU" sz="1600" b="0" baseline="30000">
                <a:solidFill>
                  <a:schemeClr val="bg1"/>
                </a:solidFill>
              </a:rPr>
              <a:t>2</a:t>
            </a:r>
            <a:r>
              <a:rPr lang="hu-HU" sz="1600" b="0" baseline="0">
                <a:solidFill>
                  <a:schemeClr val="bg1"/>
                </a:solidFill>
              </a:rPr>
              <a:t>/év)</a:t>
            </a:r>
            <a:endParaRPr lang="hu-HU" sz="1600" b="0">
              <a:solidFill>
                <a:schemeClr val="bg1"/>
              </a:solidFill>
            </a:endParaRPr>
          </a:p>
        </xdr:txBody>
      </xdr:sp>
      <xdr:sp macro="" textlink="">
        <xdr:nvSpPr>
          <xdr:cNvPr id="35" name="TextBox 34">
            <a:extLst>
              <a:ext uri="{FF2B5EF4-FFF2-40B4-BE49-F238E27FC236}">
                <a16:creationId xmlns:a16="http://schemas.microsoft.com/office/drawing/2014/main" id="{00000000-0008-0000-2000-000023000000}"/>
              </a:ext>
            </a:extLst>
          </xdr:cNvPr>
          <xdr:cNvSpPr txBox="1"/>
        </xdr:nvSpPr>
        <xdr:spPr>
          <a:xfrm>
            <a:off x="14865781" y="12162521"/>
            <a:ext cx="1505763" cy="68400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19</a:t>
            </a:r>
          </a:p>
        </xdr:txBody>
      </xdr:sp>
      <xdr:sp macro="" textlink="">
        <xdr:nvSpPr>
          <xdr:cNvPr id="36" name="TextBox 35">
            <a:extLst>
              <a:ext uri="{FF2B5EF4-FFF2-40B4-BE49-F238E27FC236}">
                <a16:creationId xmlns:a16="http://schemas.microsoft.com/office/drawing/2014/main" id="{00000000-0008-0000-2000-000024000000}"/>
              </a:ext>
            </a:extLst>
          </xdr:cNvPr>
          <xdr:cNvSpPr txBox="1"/>
        </xdr:nvSpPr>
        <xdr:spPr>
          <a:xfrm>
            <a:off x="13086831" y="13246228"/>
            <a:ext cx="1505763" cy="68400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525 pcs</a:t>
            </a:r>
          </a:p>
          <a:p>
            <a:pPr algn="ctr"/>
            <a:r>
              <a:rPr lang="hu-HU" sz="1600" b="1">
                <a:solidFill>
                  <a:schemeClr val="bg1"/>
                </a:solidFill>
              </a:rPr>
              <a:t>(HUF 20.3 Bn)</a:t>
            </a:r>
          </a:p>
        </xdr:txBody>
      </xdr:sp>
      <xdr:sp macro="" textlink="">
        <xdr:nvSpPr>
          <xdr:cNvPr id="37" name="TextBox 36">
            <a:extLst>
              <a:ext uri="{FF2B5EF4-FFF2-40B4-BE49-F238E27FC236}">
                <a16:creationId xmlns:a16="http://schemas.microsoft.com/office/drawing/2014/main" id="{00000000-0008-0000-2000-000025000000}"/>
              </a:ext>
            </a:extLst>
          </xdr:cNvPr>
          <xdr:cNvSpPr txBox="1"/>
        </xdr:nvSpPr>
        <xdr:spPr>
          <a:xfrm>
            <a:off x="14866929" y="13247542"/>
            <a:ext cx="1505763" cy="68400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51</a:t>
            </a:r>
          </a:p>
        </xdr:txBody>
      </xdr:sp>
      <xdr:sp macro="" textlink="">
        <xdr:nvSpPr>
          <xdr:cNvPr id="38" name="TextBox 37">
            <a:extLst>
              <a:ext uri="{FF2B5EF4-FFF2-40B4-BE49-F238E27FC236}">
                <a16:creationId xmlns:a16="http://schemas.microsoft.com/office/drawing/2014/main" id="{00000000-0008-0000-2000-000026000000}"/>
              </a:ext>
            </a:extLst>
          </xdr:cNvPr>
          <xdr:cNvSpPr txBox="1"/>
        </xdr:nvSpPr>
        <xdr:spPr>
          <a:xfrm>
            <a:off x="13088152" y="14331421"/>
            <a:ext cx="1505763" cy="68400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387 pcs</a:t>
            </a:r>
          </a:p>
          <a:p>
            <a:pPr algn="ctr"/>
            <a:r>
              <a:rPr lang="hu-HU" sz="1600" b="1">
                <a:solidFill>
                  <a:schemeClr val="bg1"/>
                </a:solidFill>
              </a:rPr>
              <a:t>(HUF 14.7 Bn)</a:t>
            </a:r>
          </a:p>
        </xdr:txBody>
      </xdr:sp>
      <xdr:sp macro="" textlink="">
        <xdr:nvSpPr>
          <xdr:cNvPr id="39" name="TextBox 38">
            <a:extLst>
              <a:ext uri="{FF2B5EF4-FFF2-40B4-BE49-F238E27FC236}">
                <a16:creationId xmlns:a16="http://schemas.microsoft.com/office/drawing/2014/main" id="{00000000-0008-0000-2000-000027000000}"/>
              </a:ext>
            </a:extLst>
          </xdr:cNvPr>
          <xdr:cNvSpPr txBox="1"/>
        </xdr:nvSpPr>
        <xdr:spPr>
          <a:xfrm>
            <a:off x="14868250" y="14332735"/>
            <a:ext cx="1505763" cy="68400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68</a:t>
            </a:r>
          </a:p>
        </xdr:txBody>
      </xdr:sp>
      <xdr:sp macro="" textlink="">
        <xdr:nvSpPr>
          <xdr:cNvPr id="40" name="TextBox 39">
            <a:extLst>
              <a:ext uri="{FF2B5EF4-FFF2-40B4-BE49-F238E27FC236}">
                <a16:creationId xmlns:a16="http://schemas.microsoft.com/office/drawing/2014/main" id="{00000000-0008-0000-2000-000028000000}"/>
              </a:ext>
            </a:extLst>
          </xdr:cNvPr>
          <xdr:cNvSpPr txBox="1"/>
        </xdr:nvSpPr>
        <xdr:spPr>
          <a:xfrm>
            <a:off x="13089470" y="15390338"/>
            <a:ext cx="1505763" cy="68400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4181 pcs</a:t>
            </a:r>
          </a:p>
          <a:p>
            <a:pPr algn="ctr"/>
            <a:r>
              <a:rPr lang="hu-HU" sz="1600" b="1">
                <a:solidFill>
                  <a:schemeClr val="bg1"/>
                </a:solidFill>
              </a:rPr>
              <a:t>(HUF 140 Bn)</a:t>
            </a:r>
          </a:p>
        </xdr:txBody>
      </xdr:sp>
      <xdr:sp macro="" textlink="">
        <xdr:nvSpPr>
          <xdr:cNvPr id="41" name="TextBox 40">
            <a:extLst>
              <a:ext uri="{FF2B5EF4-FFF2-40B4-BE49-F238E27FC236}">
                <a16:creationId xmlns:a16="http://schemas.microsoft.com/office/drawing/2014/main" id="{00000000-0008-0000-2000-000029000000}"/>
              </a:ext>
            </a:extLst>
          </xdr:cNvPr>
          <xdr:cNvSpPr txBox="1"/>
        </xdr:nvSpPr>
        <xdr:spPr>
          <a:xfrm>
            <a:off x="14869568" y="15391652"/>
            <a:ext cx="1505763" cy="684000"/>
          </a:xfrm>
          <a:prstGeom prst="roundRect">
            <a:avLst/>
          </a:prstGeom>
          <a:solidFill>
            <a:srgbClr val="48A0A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65</a:t>
            </a:r>
          </a:p>
        </xdr:txBody>
      </xdr:sp>
    </xdr:grpSp>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488202</xdr:colOff>
      <xdr:row>6</xdr:row>
      <xdr:rowOff>583203</xdr:rowOff>
    </xdr:from>
    <xdr:to>
      <xdr:col>5</xdr:col>
      <xdr:colOff>186735</xdr:colOff>
      <xdr:row>31</xdr:row>
      <xdr:rowOff>115803</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571501</xdr:colOff>
      <xdr:row>34</xdr:row>
      <xdr:rowOff>63500</xdr:rowOff>
    </xdr:from>
    <xdr:to>
      <xdr:col>5</xdr:col>
      <xdr:colOff>270034</xdr:colOff>
      <xdr:row>62</xdr:row>
      <xdr:rowOff>10967</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527049</xdr:colOff>
      <xdr:row>7</xdr:row>
      <xdr:rowOff>139700</xdr:rowOff>
    </xdr:from>
    <xdr:to>
      <xdr:col>1</xdr:col>
      <xdr:colOff>5778500</xdr:colOff>
      <xdr:row>34</xdr:row>
      <xdr:rowOff>38100</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35</xdr:row>
      <xdr:rowOff>190500</xdr:rowOff>
    </xdr:from>
    <xdr:to>
      <xdr:col>1</xdr:col>
      <xdr:colOff>5784851</xdr:colOff>
      <xdr:row>64</xdr:row>
      <xdr:rowOff>88900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504825</xdr:colOff>
      <xdr:row>4</xdr:row>
      <xdr:rowOff>90487</xdr:rowOff>
    </xdr:from>
    <xdr:to>
      <xdr:col>14</xdr:col>
      <xdr:colOff>200025</xdr:colOff>
      <xdr:row>18</xdr:row>
      <xdr:rowOff>166687</xdr:rowOff>
    </xdr:to>
    <xdr:graphicFrame macro="">
      <xdr:nvGraphicFramePr>
        <xdr:cNvPr id="2" name="Diagram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533400</xdr:colOff>
      <xdr:row>19</xdr:row>
      <xdr:rowOff>152400</xdr:rowOff>
    </xdr:from>
    <xdr:to>
      <xdr:col>14</xdr:col>
      <xdr:colOff>228600</xdr:colOff>
      <xdr:row>34</xdr:row>
      <xdr:rowOff>38100</xdr:rowOff>
    </xdr:to>
    <xdr:graphicFrame macro="">
      <xdr:nvGraphicFramePr>
        <xdr:cNvPr id="3" name="Diagram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0.0894</cdr:x>
      <cdr:y>0</cdr:y>
    </cdr:from>
    <cdr:to>
      <cdr:x>0.18295</cdr:x>
      <cdr:y>0.07639</cdr:y>
    </cdr:to>
    <cdr:sp macro="" textlink="">
      <cdr:nvSpPr>
        <cdr:cNvPr id="2" name="Szövegdoboz 1">
          <a:extLst xmlns:a="http://schemas.openxmlformats.org/drawingml/2006/main">
            <a:ext uri="{FF2B5EF4-FFF2-40B4-BE49-F238E27FC236}">
              <a16:creationId xmlns:a16="http://schemas.microsoft.com/office/drawing/2014/main" id="{3D16BC7B-5324-60B6-5107-FE728CAB5BE3}"/>
            </a:ext>
          </a:extLst>
        </cdr:cNvPr>
        <cdr:cNvSpPr txBox="1"/>
      </cdr:nvSpPr>
      <cdr:spPr>
        <a:xfrm xmlns:a="http://schemas.openxmlformats.org/drawingml/2006/main">
          <a:off x="409575" y="0"/>
          <a:ext cx="42862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MW</a:t>
          </a:r>
        </a:p>
      </cdr:txBody>
    </cdr:sp>
  </cdr:relSizeAnchor>
  <cdr:relSizeAnchor xmlns:cdr="http://schemas.openxmlformats.org/drawingml/2006/chartDrawing">
    <cdr:from>
      <cdr:x>0.81358</cdr:x>
      <cdr:y>0</cdr:y>
    </cdr:from>
    <cdr:to>
      <cdr:x>0.90714</cdr:x>
      <cdr:y>0.07639</cdr:y>
    </cdr:to>
    <cdr:sp macro="" textlink="">
      <cdr:nvSpPr>
        <cdr:cNvPr id="3" name="Szövegdoboz 1">
          <a:extLst xmlns:a="http://schemas.openxmlformats.org/drawingml/2006/main">
            <a:ext uri="{FF2B5EF4-FFF2-40B4-BE49-F238E27FC236}">
              <a16:creationId xmlns:a16="http://schemas.microsoft.com/office/drawing/2014/main" id="{7874D091-E247-70F9-22CD-C0C1D75E9AC3}"/>
            </a:ext>
          </a:extLst>
        </cdr:cNvPr>
        <cdr:cNvSpPr txBox="1"/>
      </cdr:nvSpPr>
      <cdr:spPr>
        <a:xfrm xmlns:a="http://schemas.openxmlformats.org/drawingml/2006/main">
          <a:off x="3727450" y="0"/>
          <a:ext cx="428625"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MW</a:t>
          </a:r>
        </a:p>
      </cdr:txBody>
    </cdr:sp>
  </cdr:relSizeAnchor>
</c:userShapes>
</file>

<file path=xl/drawings/drawing77.xml><?xml version="1.0" encoding="utf-8"?>
<c:userShapes xmlns:c="http://schemas.openxmlformats.org/drawingml/2006/chart">
  <cdr:relSizeAnchor xmlns:cdr="http://schemas.openxmlformats.org/drawingml/2006/chartDrawing">
    <cdr:from>
      <cdr:x>0.0894</cdr:x>
      <cdr:y>0</cdr:y>
    </cdr:from>
    <cdr:to>
      <cdr:x>0.18295</cdr:x>
      <cdr:y>0.07639</cdr:y>
    </cdr:to>
    <cdr:sp macro="" textlink="">
      <cdr:nvSpPr>
        <cdr:cNvPr id="2" name="Szövegdoboz 1">
          <a:extLst xmlns:a="http://schemas.openxmlformats.org/drawingml/2006/main">
            <a:ext uri="{FF2B5EF4-FFF2-40B4-BE49-F238E27FC236}">
              <a16:creationId xmlns:a16="http://schemas.microsoft.com/office/drawing/2014/main" id="{3D16BC7B-5324-60B6-5107-FE728CAB5BE3}"/>
            </a:ext>
          </a:extLst>
        </cdr:cNvPr>
        <cdr:cNvSpPr txBox="1"/>
      </cdr:nvSpPr>
      <cdr:spPr>
        <a:xfrm xmlns:a="http://schemas.openxmlformats.org/drawingml/2006/main">
          <a:off x="409575" y="0"/>
          <a:ext cx="42862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MW</a:t>
          </a:r>
        </a:p>
      </cdr:txBody>
    </cdr:sp>
  </cdr:relSizeAnchor>
  <cdr:relSizeAnchor xmlns:cdr="http://schemas.openxmlformats.org/drawingml/2006/chartDrawing">
    <cdr:from>
      <cdr:x>0.81358</cdr:x>
      <cdr:y>0</cdr:y>
    </cdr:from>
    <cdr:to>
      <cdr:x>0.90714</cdr:x>
      <cdr:y>0.07639</cdr:y>
    </cdr:to>
    <cdr:sp macro="" textlink="">
      <cdr:nvSpPr>
        <cdr:cNvPr id="3" name="Szövegdoboz 1">
          <a:extLst xmlns:a="http://schemas.openxmlformats.org/drawingml/2006/main">
            <a:ext uri="{FF2B5EF4-FFF2-40B4-BE49-F238E27FC236}">
              <a16:creationId xmlns:a16="http://schemas.microsoft.com/office/drawing/2014/main" id="{7874D091-E247-70F9-22CD-C0C1D75E9AC3}"/>
            </a:ext>
          </a:extLst>
        </cdr:cNvPr>
        <cdr:cNvSpPr txBox="1"/>
      </cdr:nvSpPr>
      <cdr:spPr>
        <a:xfrm xmlns:a="http://schemas.openxmlformats.org/drawingml/2006/main">
          <a:off x="3727450" y="0"/>
          <a:ext cx="428625"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MW</a:t>
          </a:r>
        </a:p>
      </cdr:txBody>
    </cdr:sp>
  </cdr:relSizeAnchor>
</c:userShapes>
</file>

<file path=xl/drawings/drawing78.xml><?xml version="1.0" encoding="utf-8"?>
<xdr:wsDr xmlns:xdr="http://schemas.openxmlformats.org/drawingml/2006/spreadsheetDrawing" xmlns:a="http://schemas.openxmlformats.org/drawingml/2006/main">
  <xdr:twoCellAnchor>
    <xdr:from>
      <xdr:col>5</xdr:col>
      <xdr:colOff>28575</xdr:colOff>
      <xdr:row>6</xdr:row>
      <xdr:rowOff>14287</xdr:rowOff>
    </xdr:from>
    <xdr:to>
      <xdr:col>12</xdr:col>
      <xdr:colOff>47625</xdr:colOff>
      <xdr:row>20</xdr:row>
      <xdr:rowOff>90487</xdr:rowOff>
    </xdr:to>
    <xdr:graphicFrame macro="">
      <xdr:nvGraphicFramePr>
        <xdr:cNvPr id="2" name="Diagram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21</xdr:row>
      <xdr:rowOff>85725</xdr:rowOff>
    </xdr:from>
    <xdr:to>
      <xdr:col>12</xdr:col>
      <xdr:colOff>57150</xdr:colOff>
      <xdr:row>35</xdr:row>
      <xdr:rowOff>161925</xdr:rowOff>
    </xdr:to>
    <xdr:graphicFrame macro="">
      <xdr:nvGraphicFramePr>
        <xdr:cNvPr id="3" name="Diagram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0.06889</cdr:x>
      <cdr:y>0.00521</cdr:y>
    </cdr:from>
    <cdr:to>
      <cdr:x>0.30889</cdr:x>
      <cdr:y>0.08854</cdr:y>
    </cdr:to>
    <cdr:sp macro="" textlink="">
      <cdr:nvSpPr>
        <cdr:cNvPr id="2" name="Szövegdoboz 1">
          <a:extLst xmlns:a="http://schemas.openxmlformats.org/drawingml/2006/main">
            <a:ext uri="{FF2B5EF4-FFF2-40B4-BE49-F238E27FC236}">
              <a16:creationId xmlns:a16="http://schemas.microsoft.com/office/drawing/2014/main" id="{491F55FA-DD38-2BA7-5C9D-828B20CEE80D}"/>
            </a:ext>
          </a:extLst>
        </cdr:cNvPr>
        <cdr:cNvSpPr txBox="1"/>
      </cdr:nvSpPr>
      <cdr:spPr>
        <a:xfrm xmlns:a="http://schemas.openxmlformats.org/drawingml/2006/main">
          <a:off x="295275" y="14289"/>
          <a:ext cx="10287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milliárd</a:t>
          </a:r>
          <a:r>
            <a:rPr lang="hu-HU" sz="1100" baseline="0"/>
            <a:t> forint</a:t>
          </a:r>
          <a:endParaRPr lang="hu-HU" sz="1100"/>
        </a:p>
      </cdr:txBody>
    </cdr:sp>
  </cdr:relSizeAnchor>
  <cdr:relSizeAnchor xmlns:cdr="http://schemas.openxmlformats.org/drawingml/2006/chartDrawing">
    <cdr:from>
      <cdr:x>0.70741</cdr:x>
      <cdr:y>0</cdr:y>
    </cdr:from>
    <cdr:to>
      <cdr:x>0.94741</cdr:x>
      <cdr:y>0.08333</cdr:y>
    </cdr:to>
    <cdr:sp macro="" textlink="">
      <cdr:nvSpPr>
        <cdr:cNvPr id="3" name="Szövegdoboz 1">
          <a:extLst xmlns:a="http://schemas.openxmlformats.org/drawingml/2006/main">
            <a:ext uri="{FF2B5EF4-FFF2-40B4-BE49-F238E27FC236}">
              <a16:creationId xmlns:a16="http://schemas.microsoft.com/office/drawing/2014/main" id="{1DF00AA7-4CC1-B1C6-7889-01A2FF386EB7}"/>
            </a:ext>
          </a:extLst>
        </cdr:cNvPr>
        <cdr:cNvSpPr txBox="1"/>
      </cdr:nvSpPr>
      <cdr:spPr>
        <a:xfrm xmlns:a="http://schemas.openxmlformats.org/drawingml/2006/main">
          <a:off x="3032125" y="0"/>
          <a:ext cx="1028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milliárd</a:t>
          </a:r>
          <a:r>
            <a:rPr lang="hu-HU" sz="1100" baseline="0"/>
            <a:t> forint</a:t>
          </a:r>
          <a:endParaRPr lang="hu-HU" sz="1100"/>
        </a:p>
      </cdr:txBody>
    </cdr:sp>
  </cdr:relSizeAnchor>
</c:userShapes>
</file>

<file path=xl/drawings/drawing8.xml><?xml version="1.0" encoding="utf-8"?>
<c:userShapes xmlns:c="http://schemas.openxmlformats.org/drawingml/2006/chart">
  <cdr:relSizeAnchor xmlns:cdr="http://schemas.openxmlformats.org/drawingml/2006/chartDrawing">
    <cdr:from>
      <cdr:x>0.0875</cdr:x>
      <cdr:y>0.01563</cdr:y>
    </cdr:from>
    <cdr:to>
      <cdr:x>0.3125</cdr:x>
      <cdr:y>0.10938</cdr:y>
    </cdr:to>
    <cdr:sp macro="" textlink="">
      <cdr:nvSpPr>
        <cdr:cNvPr id="2" name="Szövegdoboz 1">
          <a:extLst xmlns:a="http://schemas.openxmlformats.org/drawingml/2006/main">
            <a:ext uri="{FF2B5EF4-FFF2-40B4-BE49-F238E27FC236}">
              <a16:creationId xmlns:a16="http://schemas.microsoft.com/office/drawing/2014/main" id="{557BF59E-5894-6A4D-AB45-BB6C73F15854}"/>
            </a:ext>
          </a:extLst>
        </cdr:cNvPr>
        <cdr:cNvSpPr txBox="1"/>
      </cdr:nvSpPr>
      <cdr:spPr>
        <a:xfrm xmlns:a="http://schemas.openxmlformats.org/drawingml/2006/main">
          <a:off x="400050" y="42863"/>
          <a:ext cx="10287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millió tonna CO</a:t>
          </a:r>
          <a:r>
            <a:rPr lang="hu-HU" sz="900" baseline="-25000"/>
            <a:t>2</a:t>
          </a:r>
        </a:p>
      </cdr:txBody>
    </cdr:sp>
  </cdr:relSizeAnchor>
  <cdr:relSizeAnchor xmlns:cdr="http://schemas.openxmlformats.org/drawingml/2006/chartDrawing">
    <cdr:from>
      <cdr:x>0.72153</cdr:x>
      <cdr:y>0.01505</cdr:y>
    </cdr:from>
    <cdr:to>
      <cdr:x>0.94653</cdr:x>
      <cdr:y>0.1088</cdr:y>
    </cdr:to>
    <cdr:sp macro="" textlink="">
      <cdr:nvSpPr>
        <cdr:cNvPr id="3" name="Szövegdoboz 1">
          <a:extLst xmlns:a="http://schemas.openxmlformats.org/drawingml/2006/main">
            <a:ext uri="{FF2B5EF4-FFF2-40B4-BE49-F238E27FC236}">
              <a16:creationId xmlns:a16="http://schemas.microsoft.com/office/drawing/2014/main" id="{B1A6A8E0-76E4-1440-3003-76517F8E2EF0}"/>
            </a:ext>
          </a:extLst>
        </cdr:cNvPr>
        <cdr:cNvSpPr txBox="1"/>
      </cdr:nvSpPr>
      <cdr:spPr>
        <a:xfrm xmlns:a="http://schemas.openxmlformats.org/drawingml/2006/main">
          <a:off x="3298825" y="41275"/>
          <a:ext cx="102870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millió tonna CO</a:t>
          </a:r>
          <a:r>
            <a:rPr lang="hu-HU" sz="900" baseline="-25000"/>
            <a:t>2</a:t>
          </a:r>
        </a:p>
      </cdr:txBody>
    </cdr:sp>
  </cdr:relSizeAnchor>
</c:userShapes>
</file>

<file path=xl/drawings/drawing80.xml><?xml version="1.0" encoding="utf-8"?>
<c:userShapes xmlns:c="http://schemas.openxmlformats.org/drawingml/2006/chart">
  <cdr:relSizeAnchor xmlns:cdr="http://schemas.openxmlformats.org/drawingml/2006/chartDrawing">
    <cdr:from>
      <cdr:x>0.06889</cdr:x>
      <cdr:y>0.00521</cdr:y>
    </cdr:from>
    <cdr:to>
      <cdr:x>0.30889</cdr:x>
      <cdr:y>0.08854</cdr:y>
    </cdr:to>
    <cdr:sp macro="" textlink="">
      <cdr:nvSpPr>
        <cdr:cNvPr id="2" name="Szövegdoboz 1">
          <a:extLst xmlns:a="http://schemas.openxmlformats.org/drawingml/2006/main">
            <a:ext uri="{FF2B5EF4-FFF2-40B4-BE49-F238E27FC236}">
              <a16:creationId xmlns:a16="http://schemas.microsoft.com/office/drawing/2014/main" id="{491F55FA-DD38-2BA7-5C9D-828B20CEE80D}"/>
            </a:ext>
          </a:extLst>
        </cdr:cNvPr>
        <cdr:cNvSpPr txBox="1"/>
      </cdr:nvSpPr>
      <cdr:spPr>
        <a:xfrm xmlns:a="http://schemas.openxmlformats.org/drawingml/2006/main">
          <a:off x="295275" y="14289"/>
          <a:ext cx="10287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billion</a:t>
          </a:r>
          <a:r>
            <a:rPr lang="hu-HU" sz="1100" baseline="0"/>
            <a:t> forint</a:t>
          </a:r>
          <a:endParaRPr lang="hu-HU" sz="1100"/>
        </a:p>
      </cdr:txBody>
    </cdr:sp>
  </cdr:relSizeAnchor>
  <cdr:relSizeAnchor xmlns:cdr="http://schemas.openxmlformats.org/drawingml/2006/chartDrawing">
    <cdr:from>
      <cdr:x>0.70741</cdr:x>
      <cdr:y>0</cdr:y>
    </cdr:from>
    <cdr:to>
      <cdr:x>0.94741</cdr:x>
      <cdr:y>0.08333</cdr:y>
    </cdr:to>
    <cdr:sp macro="" textlink="">
      <cdr:nvSpPr>
        <cdr:cNvPr id="3" name="Szövegdoboz 1">
          <a:extLst xmlns:a="http://schemas.openxmlformats.org/drawingml/2006/main">
            <a:ext uri="{FF2B5EF4-FFF2-40B4-BE49-F238E27FC236}">
              <a16:creationId xmlns:a16="http://schemas.microsoft.com/office/drawing/2014/main" id="{1DF00AA7-4CC1-B1C6-7889-01A2FF386EB7}"/>
            </a:ext>
          </a:extLst>
        </cdr:cNvPr>
        <cdr:cNvSpPr txBox="1"/>
      </cdr:nvSpPr>
      <cdr:spPr>
        <a:xfrm xmlns:a="http://schemas.openxmlformats.org/drawingml/2006/main">
          <a:off x="3032125" y="0"/>
          <a:ext cx="1028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billion</a:t>
          </a:r>
          <a:r>
            <a:rPr lang="hu-HU" sz="1100" baseline="0"/>
            <a:t> forint</a:t>
          </a:r>
          <a:endParaRPr lang="hu-HU" sz="1100"/>
        </a:p>
      </cdr:txBody>
    </cdr:sp>
  </cdr:relSizeAnchor>
</c:userShapes>
</file>

<file path=xl/drawings/drawing81.xml><?xml version="1.0" encoding="utf-8"?>
<xdr:wsDr xmlns:xdr="http://schemas.openxmlformats.org/drawingml/2006/spreadsheetDrawing" xmlns:a="http://schemas.openxmlformats.org/drawingml/2006/main">
  <xdr:twoCellAnchor>
    <xdr:from>
      <xdr:col>2</xdr:col>
      <xdr:colOff>133350</xdr:colOff>
      <xdr:row>18</xdr:row>
      <xdr:rowOff>119062</xdr:rowOff>
    </xdr:from>
    <xdr:to>
      <xdr:col>9</xdr:col>
      <xdr:colOff>438150</xdr:colOff>
      <xdr:row>33</xdr:row>
      <xdr:rowOff>4762</xdr:rowOff>
    </xdr:to>
    <xdr:graphicFrame macro="">
      <xdr:nvGraphicFramePr>
        <xdr:cNvPr id="2" name="Diagram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281940</xdr:colOff>
      <xdr:row>34</xdr:row>
      <xdr:rowOff>30480</xdr:rowOff>
    </xdr:from>
    <xdr:to>
      <xdr:col>9</xdr:col>
      <xdr:colOff>586740</xdr:colOff>
      <xdr:row>48</xdr:row>
      <xdr:rowOff>99060</xdr:rowOff>
    </xdr:to>
    <xdr:graphicFrame macro="">
      <xdr:nvGraphicFramePr>
        <xdr:cNvPr id="3" name="Diagram 2">
          <a:extLst>
            <a:ext uri="{FF2B5EF4-FFF2-40B4-BE49-F238E27FC236}">
              <a16:creationId xmlns:a16="http://schemas.microsoft.com/office/drawing/2014/main" id="{C29BE0C8-38FB-40DC-9717-C3BD826D4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0.11667</cdr:x>
      <cdr:y>0</cdr:y>
    </cdr:from>
    <cdr:to>
      <cdr:x>0.23333</cdr:x>
      <cdr:y>0.06944</cdr:y>
    </cdr:to>
    <cdr:sp macro="" textlink="">
      <cdr:nvSpPr>
        <cdr:cNvPr id="2" name="Szövegdoboz 1">
          <a:extLst xmlns:a="http://schemas.openxmlformats.org/drawingml/2006/main">
            <a:ext uri="{FF2B5EF4-FFF2-40B4-BE49-F238E27FC236}">
              <a16:creationId xmlns:a16="http://schemas.microsoft.com/office/drawing/2014/main" id="{F48243EC-2ACE-75EC-5DA3-E49D2B87ABD6}"/>
            </a:ext>
          </a:extLst>
        </cdr:cNvPr>
        <cdr:cNvSpPr txBox="1"/>
      </cdr:nvSpPr>
      <cdr:spPr>
        <a:xfrm xmlns:a="http://schemas.openxmlformats.org/drawingml/2006/main">
          <a:off x="533400" y="0"/>
          <a:ext cx="5334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darab</a:t>
          </a:r>
        </a:p>
      </cdr:txBody>
    </cdr:sp>
  </cdr:relSizeAnchor>
  <cdr:relSizeAnchor xmlns:cdr="http://schemas.openxmlformats.org/drawingml/2006/chartDrawing">
    <cdr:from>
      <cdr:x>0.77778</cdr:x>
      <cdr:y>0</cdr:y>
    </cdr:from>
    <cdr:to>
      <cdr:x>0.89444</cdr:x>
      <cdr:y>0.06944</cdr:y>
    </cdr:to>
    <cdr:sp macro="" textlink="">
      <cdr:nvSpPr>
        <cdr:cNvPr id="5" name="Szövegdoboz 1">
          <a:extLst xmlns:a="http://schemas.openxmlformats.org/drawingml/2006/main">
            <a:ext uri="{FF2B5EF4-FFF2-40B4-BE49-F238E27FC236}">
              <a16:creationId xmlns:a16="http://schemas.microsoft.com/office/drawing/2014/main" id="{92B93D2D-32EB-7D0B-6380-327E6C861FBE}"/>
            </a:ext>
          </a:extLst>
        </cdr:cNvPr>
        <cdr:cNvSpPr txBox="1"/>
      </cdr:nvSpPr>
      <cdr:spPr>
        <a:xfrm xmlns:a="http://schemas.openxmlformats.org/drawingml/2006/main">
          <a:off x="3556000" y="0"/>
          <a:ext cx="53340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darab</a:t>
          </a:r>
        </a:p>
      </cdr:txBody>
    </cdr:sp>
  </cdr:relSizeAnchor>
</c:userShapes>
</file>

<file path=xl/drawings/drawing83.xml><?xml version="1.0" encoding="utf-8"?>
<c:userShapes xmlns:c="http://schemas.openxmlformats.org/drawingml/2006/chart">
  <cdr:relSizeAnchor xmlns:cdr="http://schemas.openxmlformats.org/drawingml/2006/chartDrawing">
    <cdr:from>
      <cdr:x>0.11667</cdr:x>
      <cdr:y>0</cdr:y>
    </cdr:from>
    <cdr:to>
      <cdr:x>0.23333</cdr:x>
      <cdr:y>0.06944</cdr:y>
    </cdr:to>
    <cdr:sp macro="" textlink="">
      <cdr:nvSpPr>
        <cdr:cNvPr id="2" name="Szövegdoboz 1">
          <a:extLst xmlns:a="http://schemas.openxmlformats.org/drawingml/2006/main">
            <a:ext uri="{FF2B5EF4-FFF2-40B4-BE49-F238E27FC236}">
              <a16:creationId xmlns:a16="http://schemas.microsoft.com/office/drawing/2014/main" id="{F48243EC-2ACE-75EC-5DA3-E49D2B87ABD6}"/>
            </a:ext>
          </a:extLst>
        </cdr:cNvPr>
        <cdr:cNvSpPr txBox="1"/>
      </cdr:nvSpPr>
      <cdr:spPr>
        <a:xfrm xmlns:a="http://schemas.openxmlformats.org/drawingml/2006/main">
          <a:off x="533400" y="0"/>
          <a:ext cx="5334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pcs</a:t>
          </a:r>
        </a:p>
      </cdr:txBody>
    </cdr:sp>
  </cdr:relSizeAnchor>
  <cdr:relSizeAnchor xmlns:cdr="http://schemas.openxmlformats.org/drawingml/2006/chartDrawing">
    <cdr:from>
      <cdr:x>0.77778</cdr:x>
      <cdr:y>0</cdr:y>
    </cdr:from>
    <cdr:to>
      <cdr:x>0.89444</cdr:x>
      <cdr:y>0.06944</cdr:y>
    </cdr:to>
    <cdr:sp macro="" textlink="">
      <cdr:nvSpPr>
        <cdr:cNvPr id="5" name="Szövegdoboz 1">
          <a:extLst xmlns:a="http://schemas.openxmlformats.org/drawingml/2006/main">
            <a:ext uri="{FF2B5EF4-FFF2-40B4-BE49-F238E27FC236}">
              <a16:creationId xmlns:a16="http://schemas.microsoft.com/office/drawing/2014/main" id="{92B93D2D-32EB-7D0B-6380-327E6C861FBE}"/>
            </a:ext>
          </a:extLst>
        </cdr:cNvPr>
        <cdr:cNvSpPr txBox="1"/>
      </cdr:nvSpPr>
      <cdr:spPr>
        <a:xfrm xmlns:a="http://schemas.openxmlformats.org/drawingml/2006/main">
          <a:off x="3556000" y="0"/>
          <a:ext cx="53340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pcs</a:t>
          </a:r>
        </a:p>
      </cdr:txBody>
    </cdr:sp>
  </cdr:relSizeAnchor>
</c:userShapes>
</file>

<file path=xl/drawings/drawing84.xml><?xml version="1.0" encoding="utf-8"?>
<xdr:wsDr xmlns:xdr="http://schemas.openxmlformats.org/drawingml/2006/spreadsheetDrawing" xmlns:a="http://schemas.openxmlformats.org/drawingml/2006/main">
  <xdr:twoCellAnchor>
    <xdr:from>
      <xdr:col>7</xdr:col>
      <xdr:colOff>10990</xdr:colOff>
      <xdr:row>6</xdr:row>
      <xdr:rowOff>5862</xdr:rowOff>
    </xdr:from>
    <xdr:to>
      <xdr:col>14</xdr:col>
      <xdr:colOff>326048</xdr:colOff>
      <xdr:row>20</xdr:row>
      <xdr:rowOff>82062</xdr:rowOff>
    </xdr:to>
    <xdr:graphicFrame macro="">
      <xdr:nvGraphicFramePr>
        <xdr:cNvPr id="2" name="Diagram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23</xdr:row>
      <xdr:rowOff>0</xdr:rowOff>
    </xdr:from>
    <xdr:to>
      <xdr:col>14</xdr:col>
      <xdr:colOff>305533</xdr:colOff>
      <xdr:row>37</xdr:row>
      <xdr:rowOff>76200</xdr:rowOff>
    </xdr:to>
    <xdr:graphicFrame macro="">
      <xdr:nvGraphicFramePr>
        <xdr:cNvPr id="4" name="Diagram 3">
          <a:extLst>
            <a:ext uri="{FF2B5EF4-FFF2-40B4-BE49-F238E27FC236}">
              <a16:creationId xmlns:a16="http://schemas.microsoft.com/office/drawing/2014/main" id="{FCA7C95B-2E02-4D27-AA3D-D2707DAEA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0.10176</cdr:x>
      <cdr:y>0.01122</cdr:y>
    </cdr:from>
    <cdr:to>
      <cdr:x>0.21394</cdr:x>
      <cdr:y>0.08333</cdr:y>
    </cdr:to>
    <cdr:sp macro="" textlink="">
      <cdr:nvSpPr>
        <cdr:cNvPr id="2" name="Szövegdoboz 1">
          <a:extLst xmlns:a="http://schemas.openxmlformats.org/drawingml/2006/main">
            <a:ext uri="{FF2B5EF4-FFF2-40B4-BE49-F238E27FC236}">
              <a16:creationId xmlns:a16="http://schemas.microsoft.com/office/drawing/2014/main" id="{BA9E99F2-27E5-EF56-C346-273BCCB76A2C}"/>
            </a:ext>
          </a:extLst>
        </cdr:cNvPr>
        <cdr:cNvSpPr txBox="1"/>
      </cdr:nvSpPr>
      <cdr:spPr>
        <a:xfrm xmlns:a="http://schemas.openxmlformats.org/drawingml/2006/main">
          <a:off x="465260" y="30771"/>
          <a:ext cx="512885"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darab</a:t>
          </a:r>
        </a:p>
      </cdr:txBody>
    </cdr:sp>
  </cdr:relSizeAnchor>
  <cdr:relSizeAnchor xmlns:cdr="http://schemas.openxmlformats.org/drawingml/2006/chartDrawing">
    <cdr:from>
      <cdr:x>0.82201</cdr:x>
      <cdr:y>0</cdr:y>
    </cdr:from>
    <cdr:to>
      <cdr:x>0.93419</cdr:x>
      <cdr:y>0.07211</cdr:y>
    </cdr:to>
    <cdr:sp macro="" textlink="">
      <cdr:nvSpPr>
        <cdr:cNvPr id="3" name="Szövegdoboz 1">
          <a:extLst xmlns:a="http://schemas.openxmlformats.org/drawingml/2006/main">
            <a:ext uri="{FF2B5EF4-FFF2-40B4-BE49-F238E27FC236}">
              <a16:creationId xmlns:a16="http://schemas.microsoft.com/office/drawing/2014/main" id="{DD53ED85-A56C-4F5C-7799-86F71D70244D}"/>
            </a:ext>
          </a:extLst>
        </cdr:cNvPr>
        <cdr:cNvSpPr txBox="1"/>
      </cdr:nvSpPr>
      <cdr:spPr>
        <a:xfrm xmlns:a="http://schemas.openxmlformats.org/drawingml/2006/main">
          <a:off x="3758223" y="0"/>
          <a:ext cx="512887" cy="1978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darab</a:t>
          </a:r>
        </a:p>
      </cdr:txBody>
    </cdr:sp>
  </cdr:relSizeAnchor>
</c:userShapes>
</file>

<file path=xl/drawings/drawing86.xml><?xml version="1.0" encoding="utf-8"?>
<c:userShapes xmlns:c="http://schemas.openxmlformats.org/drawingml/2006/chart">
  <cdr:relSizeAnchor xmlns:cdr="http://schemas.openxmlformats.org/drawingml/2006/chartDrawing">
    <cdr:from>
      <cdr:x>0.10176</cdr:x>
      <cdr:y>0.01122</cdr:y>
    </cdr:from>
    <cdr:to>
      <cdr:x>0.21394</cdr:x>
      <cdr:y>0.08333</cdr:y>
    </cdr:to>
    <cdr:sp macro="" textlink="">
      <cdr:nvSpPr>
        <cdr:cNvPr id="2" name="Szövegdoboz 1">
          <a:extLst xmlns:a="http://schemas.openxmlformats.org/drawingml/2006/main">
            <a:ext uri="{FF2B5EF4-FFF2-40B4-BE49-F238E27FC236}">
              <a16:creationId xmlns:a16="http://schemas.microsoft.com/office/drawing/2014/main" id="{BA9E99F2-27E5-EF56-C346-273BCCB76A2C}"/>
            </a:ext>
          </a:extLst>
        </cdr:cNvPr>
        <cdr:cNvSpPr txBox="1"/>
      </cdr:nvSpPr>
      <cdr:spPr>
        <a:xfrm xmlns:a="http://schemas.openxmlformats.org/drawingml/2006/main">
          <a:off x="465260" y="30771"/>
          <a:ext cx="512885"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pcs</a:t>
          </a:r>
        </a:p>
      </cdr:txBody>
    </cdr:sp>
  </cdr:relSizeAnchor>
  <cdr:relSizeAnchor xmlns:cdr="http://schemas.openxmlformats.org/drawingml/2006/chartDrawing">
    <cdr:from>
      <cdr:x>0.82201</cdr:x>
      <cdr:y>0</cdr:y>
    </cdr:from>
    <cdr:to>
      <cdr:x>0.93419</cdr:x>
      <cdr:y>0.07211</cdr:y>
    </cdr:to>
    <cdr:sp macro="" textlink="">
      <cdr:nvSpPr>
        <cdr:cNvPr id="3" name="Szövegdoboz 1">
          <a:extLst xmlns:a="http://schemas.openxmlformats.org/drawingml/2006/main">
            <a:ext uri="{FF2B5EF4-FFF2-40B4-BE49-F238E27FC236}">
              <a16:creationId xmlns:a16="http://schemas.microsoft.com/office/drawing/2014/main" id="{DD53ED85-A56C-4F5C-7799-86F71D70244D}"/>
            </a:ext>
          </a:extLst>
        </cdr:cNvPr>
        <cdr:cNvSpPr txBox="1"/>
      </cdr:nvSpPr>
      <cdr:spPr>
        <a:xfrm xmlns:a="http://schemas.openxmlformats.org/drawingml/2006/main">
          <a:off x="3758223" y="0"/>
          <a:ext cx="512887" cy="1978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pcs</a:t>
          </a:r>
        </a:p>
      </cdr:txBody>
    </cdr:sp>
  </cdr:relSizeAnchor>
</c:userShapes>
</file>

<file path=xl/drawings/drawing87.xml><?xml version="1.0" encoding="utf-8"?>
<xdr:wsDr xmlns:xdr="http://schemas.openxmlformats.org/drawingml/2006/spreadsheetDrawing" xmlns:a="http://schemas.openxmlformats.org/drawingml/2006/main">
  <xdr:twoCellAnchor>
    <xdr:from>
      <xdr:col>5</xdr:col>
      <xdr:colOff>190500</xdr:colOff>
      <xdr:row>5</xdr:row>
      <xdr:rowOff>157162</xdr:rowOff>
    </xdr:from>
    <xdr:to>
      <xdr:col>12</xdr:col>
      <xdr:colOff>523875</xdr:colOff>
      <xdr:row>20</xdr:row>
      <xdr:rowOff>42862</xdr:rowOff>
    </xdr:to>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57150</xdr:colOff>
      <xdr:row>21</xdr:row>
      <xdr:rowOff>180975</xdr:rowOff>
    </xdr:from>
    <xdr:to>
      <xdr:col>12</xdr:col>
      <xdr:colOff>390525</xdr:colOff>
      <xdr:row>36</xdr:row>
      <xdr:rowOff>66675</xdr:rowOff>
    </xdr:to>
    <xdr:graphicFrame macro="">
      <xdr:nvGraphicFramePr>
        <xdr:cNvPr id="4" name="Diagram 3">
          <a:extLst>
            <a:ext uri="{FF2B5EF4-FFF2-40B4-BE49-F238E27FC236}">
              <a16:creationId xmlns:a16="http://schemas.microsoft.com/office/drawing/2014/main" id="{E5942B5E-38CB-4148-B251-F322DA74F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0.10628</cdr:x>
      <cdr:y>0</cdr:y>
    </cdr:from>
    <cdr:to>
      <cdr:x>0.30642</cdr:x>
      <cdr:y>0.09201</cdr:y>
    </cdr:to>
    <cdr:sp macro="" textlink="">
      <cdr:nvSpPr>
        <cdr:cNvPr id="2" name="Szövegdoboz 1">
          <a:extLst xmlns:a="http://schemas.openxmlformats.org/drawingml/2006/main">
            <a:ext uri="{FF2B5EF4-FFF2-40B4-BE49-F238E27FC236}">
              <a16:creationId xmlns:a16="http://schemas.microsoft.com/office/drawing/2014/main" id="{D0818720-7E1A-C95A-3F2C-23918BAE07EE}"/>
            </a:ext>
          </a:extLst>
        </cdr:cNvPr>
        <cdr:cNvSpPr txBox="1"/>
      </cdr:nvSpPr>
      <cdr:spPr>
        <a:xfrm xmlns:a="http://schemas.openxmlformats.org/drawingml/2006/main">
          <a:off x="488950" y="0"/>
          <a:ext cx="920750" cy="2524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a:t>millió forint</a:t>
          </a:r>
        </a:p>
      </cdr:txBody>
    </cdr:sp>
  </cdr:relSizeAnchor>
  <cdr:relSizeAnchor xmlns:cdr="http://schemas.openxmlformats.org/drawingml/2006/chartDrawing">
    <cdr:from>
      <cdr:x>0.74189</cdr:x>
      <cdr:y>0.00116</cdr:y>
    </cdr:from>
    <cdr:to>
      <cdr:x>0.89717</cdr:x>
      <cdr:y>0.08449</cdr:y>
    </cdr:to>
    <cdr:sp macro="" textlink="">
      <cdr:nvSpPr>
        <cdr:cNvPr id="3" name="Szövegdoboz 2">
          <a:extLst xmlns:a="http://schemas.openxmlformats.org/drawingml/2006/main">
            <a:ext uri="{FF2B5EF4-FFF2-40B4-BE49-F238E27FC236}">
              <a16:creationId xmlns:a16="http://schemas.microsoft.com/office/drawing/2014/main" id="{00000000-0008-0000-2700-000003000000}"/>
            </a:ext>
          </a:extLst>
        </cdr:cNvPr>
        <cdr:cNvSpPr txBox="1"/>
      </cdr:nvSpPr>
      <cdr:spPr>
        <a:xfrm xmlns:a="http://schemas.openxmlformats.org/drawingml/2006/main">
          <a:off x="3413125" y="3175"/>
          <a:ext cx="714375"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a:t>darab</a:t>
          </a:r>
        </a:p>
      </cdr:txBody>
    </cdr:sp>
  </cdr:relSizeAnchor>
</c:userShapes>
</file>

<file path=xl/drawings/drawing89.xml><?xml version="1.0" encoding="utf-8"?>
<c:userShapes xmlns:c="http://schemas.openxmlformats.org/drawingml/2006/chart">
  <cdr:relSizeAnchor xmlns:cdr="http://schemas.openxmlformats.org/drawingml/2006/chartDrawing">
    <cdr:from>
      <cdr:x>0.10628</cdr:x>
      <cdr:y>0</cdr:y>
    </cdr:from>
    <cdr:to>
      <cdr:x>0.30642</cdr:x>
      <cdr:y>0.09201</cdr:y>
    </cdr:to>
    <cdr:sp macro="" textlink="">
      <cdr:nvSpPr>
        <cdr:cNvPr id="2" name="Szövegdoboz 1">
          <a:extLst xmlns:a="http://schemas.openxmlformats.org/drawingml/2006/main">
            <a:ext uri="{FF2B5EF4-FFF2-40B4-BE49-F238E27FC236}">
              <a16:creationId xmlns:a16="http://schemas.microsoft.com/office/drawing/2014/main" id="{D0818720-7E1A-C95A-3F2C-23918BAE07EE}"/>
            </a:ext>
          </a:extLst>
        </cdr:cNvPr>
        <cdr:cNvSpPr txBox="1"/>
      </cdr:nvSpPr>
      <cdr:spPr>
        <a:xfrm xmlns:a="http://schemas.openxmlformats.org/drawingml/2006/main">
          <a:off x="488950" y="0"/>
          <a:ext cx="920750" cy="2524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a:t>million forint</a:t>
          </a:r>
        </a:p>
      </cdr:txBody>
    </cdr:sp>
  </cdr:relSizeAnchor>
  <cdr:relSizeAnchor xmlns:cdr="http://schemas.openxmlformats.org/drawingml/2006/chartDrawing">
    <cdr:from>
      <cdr:x>0.74189</cdr:x>
      <cdr:y>0.00116</cdr:y>
    </cdr:from>
    <cdr:to>
      <cdr:x>0.89717</cdr:x>
      <cdr:y>0.08449</cdr:y>
    </cdr:to>
    <cdr:sp macro="" textlink="">
      <cdr:nvSpPr>
        <cdr:cNvPr id="3" name="Szövegdoboz 2">
          <a:extLst xmlns:a="http://schemas.openxmlformats.org/drawingml/2006/main">
            <a:ext uri="{FF2B5EF4-FFF2-40B4-BE49-F238E27FC236}">
              <a16:creationId xmlns:a16="http://schemas.microsoft.com/office/drawing/2014/main" id="{00000000-0008-0000-2700-000003000000}"/>
            </a:ext>
          </a:extLst>
        </cdr:cNvPr>
        <cdr:cNvSpPr txBox="1"/>
      </cdr:nvSpPr>
      <cdr:spPr>
        <a:xfrm xmlns:a="http://schemas.openxmlformats.org/drawingml/2006/main">
          <a:off x="3413125" y="3175"/>
          <a:ext cx="714375"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a:t>pieces</a:t>
          </a:r>
        </a:p>
      </cdr:txBody>
    </cdr:sp>
  </cdr:relSizeAnchor>
</c:userShapes>
</file>

<file path=xl/drawings/drawing9.xml><?xml version="1.0" encoding="utf-8"?>
<c:userShapes xmlns:c="http://schemas.openxmlformats.org/drawingml/2006/chart">
  <cdr:relSizeAnchor xmlns:cdr="http://schemas.openxmlformats.org/drawingml/2006/chartDrawing">
    <cdr:from>
      <cdr:x>0.0875</cdr:x>
      <cdr:y>0.01563</cdr:y>
    </cdr:from>
    <cdr:to>
      <cdr:x>0.36</cdr:x>
      <cdr:y>0.10938</cdr:y>
    </cdr:to>
    <cdr:sp macro="" textlink="">
      <cdr:nvSpPr>
        <cdr:cNvPr id="2" name="Szövegdoboz 1">
          <a:extLst xmlns:a="http://schemas.openxmlformats.org/drawingml/2006/main">
            <a:ext uri="{FF2B5EF4-FFF2-40B4-BE49-F238E27FC236}">
              <a16:creationId xmlns:a16="http://schemas.microsoft.com/office/drawing/2014/main" id="{557BF59E-5894-6A4D-AB45-BB6C73F15854}"/>
            </a:ext>
          </a:extLst>
        </cdr:cNvPr>
        <cdr:cNvSpPr txBox="1"/>
      </cdr:nvSpPr>
      <cdr:spPr>
        <a:xfrm xmlns:a="http://schemas.openxmlformats.org/drawingml/2006/main">
          <a:off x="400050" y="41090"/>
          <a:ext cx="1245870" cy="2464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million tonnes of CO2</a:t>
          </a:r>
        </a:p>
      </cdr:txBody>
    </cdr:sp>
  </cdr:relSizeAnchor>
  <cdr:relSizeAnchor xmlns:cdr="http://schemas.openxmlformats.org/drawingml/2006/chartDrawing">
    <cdr:from>
      <cdr:x>0.61528</cdr:x>
      <cdr:y>0.35532</cdr:y>
    </cdr:from>
    <cdr:to>
      <cdr:x>0.87986</cdr:x>
      <cdr:y>0.62269</cdr:y>
    </cdr:to>
    <cdr:sp macro="" textlink="">
      <cdr:nvSpPr>
        <cdr:cNvPr id="4" name="Szövegdoboz 2">
          <a:extLst xmlns:a="http://schemas.openxmlformats.org/drawingml/2006/main">
            <a:ext uri="{FF2B5EF4-FFF2-40B4-BE49-F238E27FC236}">
              <a16:creationId xmlns:a16="http://schemas.microsoft.com/office/drawing/2014/main" id="{00000000-0008-0000-0300-000003000000}"/>
            </a:ext>
          </a:extLst>
        </cdr:cNvPr>
        <cdr:cNvSpPr txBox="1"/>
      </cdr:nvSpPr>
      <cdr:spPr>
        <a:xfrm xmlns:a="http://schemas.openxmlformats.org/drawingml/2006/main">
          <a:off x="2813050" y="974725"/>
          <a:ext cx="1209675" cy="7334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100" b="1">
              <a:solidFill>
                <a:srgbClr val="00B0F0"/>
              </a:solidFill>
            </a:rPr>
            <a:t>Climate neutrality trail</a:t>
          </a:r>
        </a:p>
      </cdr:txBody>
    </cdr:sp>
  </cdr:relSizeAnchor>
  <cdr:relSizeAnchor xmlns:cdr="http://schemas.openxmlformats.org/drawingml/2006/chartDrawing">
    <cdr:from>
      <cdr:x>0.68111</cdr:x>
      <cdr:y>0.02512</cdr:y>
    </cdr:from>
    <cdr:to>
      <cdr:x>0.95361</cdr:x>
      <cdr:y>0.11887</cdr:y>
    </cdr:to>
    <cdr:sp macro="" textlink="">
      <cdr:nvSpPr>
        <cdr:cNvPr id="5" name="Szövegdoboz 1">
          <a:extLst xmlns:a="http://schemas.openxmlformats.org/drawingml/2006/main">
            <a:ext uri="{FF2B5EF4-FFF2-40B4-BE49-F238E27FC236}">
              <a16:creationId xmlns:a16="http://schemas.microsoft.com/office/drawing/2014/main" id="{301E95C0-EFE1-B1E9-7366-FFE956FBBEC1}"/>
            </a:ext>
          </a:extLst>
        </cdr:cNvPr>
        <cdr:cNvSpPr txBox="1"/>
      </cdr:nvSpPr>
      <cdr:spPr>
        <a:xfrm xmlns:a="http://schemas.openxmlformats.org/drawingml/2006/main">
          <a:off x="3114040" y="66040"/>
          <a:ext cx="1245870" cy="246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million tonnes of CO2</a:t>
          </a:r>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137159</xdr:colOff>
      <xdr:row>12</xdr:row>
      <xdr:rowOff>87629</xdr:rowOff>
    </xdr:from>
    <xdr:to>
      <xdr:col>3</xdr:col>
      <xdr:colOff>1714500</xdr:colOff>
      <xdr:row>29</xdr:row>
      <xdr:rowOff>104774</xdr:rowOff>
    </xdr:to>
    <xdr:graphicFrame macro="">
      <xdr:nvGraphicFramePr>
        <xdr:cNvPr id="2" name="Chart 4">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2442209</xdr:colOff>
      <xdr:row>13</xdr:row>
      <xdr:rowOff>28575</xdr:rowOff>
    </xdr:from>
    <xdr:to>
      <xdr:col>11</xdr:col>
      <xdr:colOff>238125</xdr:colOff>
      <xdr:row>28</xdr:row>
      <xdr:rowOff>171450</xdr:rowOff>
    </xdr:to>
    <xdr:graphicFrame macro="">
      <xdr:nvGraphicFramePr>
        <xdr:cNvPr id="3" name="Chart 5">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3</xdr:col>
      <xdr:colOff>276225</xdr:colOff>
      <xdr:row>3</xdr:row>
      <xdr:rowOff>57150</xdr:rowOff>
    </xdr:from>
    <xdr:to>
      <xdr:col>11</xdr:col>
      <xdr:colOff>17145</xdr:colOff>
      <xdr:row>22</xdr:row>
      <xdr:rowOff>188595</xdr:rowOff>
    </xdr:to>
    <xdr:graphicFrame macro="">
      <xdr:nvGraphicFramePr>
        <xdr:cNvPr id="2" name="Chart 3">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381000</xdr:colOff>
      <xdr:row>24</xdr:row>
      <xdr:rowOff>0</xdr:rowOff>
    </xdr:from>
    <xdr:to>
      <xdr:col>11</xdr:col>
      <xdr:colOff>121920</xdr:colOff>
      <xdr:row>43</xdr:row>
      <xdr:rowOff>131445</xdr:rowOff>
    </xdr:to>
    <xdr:graphicFrame macro="">
      <xdr:nvGraphicFramePr>
        <xdr:cNvPr id="3" name="Chart 3">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495300</xdr:colOff>
      <xdr:row>9</xdr:row>
      <xdr:rowOff>80962</xdr:rowOff>
    </xdr:from>
    <xdr:to>
      <xdr:col>6</xdr:col>
      <xdr:colOff>1013100</xdr:colOff>
      <xdr:row>21</xdr:row>
      <xdr:rowOff>103462</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60877</xdr:colOff>
      <xdr:row>9</xdr:row>
      <xdr:rowOff>117198</xdr:rowOff>
    </xdr:from>
    <xdr:to>
      <xdr:col>9</xdr:col>
      <xdr:colOff>578677</xdr:colOff>
      <xdr:row>21</xdr:row>
      <xdr:rowOff>139698</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3</xdr:col>
      <xdr:colOff>600075</xdr:colOff>
      <xdr:row>6</xdr:row>
      <xdr:rowOff>42862</xdr:rowOff>
    </xdr:from>
    <xdr:to>
      <xdr:col>6</xdr:col>
      <xdr:colOff>870225</xdr:colOff>
      <xdr:row>21</xdr:row>
      <xdr:rowOff>65362</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697601</xdr:colOff>
      <xdr:row>14</xdr:row>
      <xdr:rowOff>186979</xdr:rowOff>
    </xdr:from>
    <xdr:to>
      <xdr:col>2</xdr:col>
      <xdr:colOff>1323974</xdr:colOff>
      <xdr:row>31</xdr:row>
      <xdr:rowOff>123825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1693027</xdr:colOff>
      <xdr:row>14</xdr:row>
      <xdr:rowOff>68205</xdr:rowOff>
    </xdr:from>
    <xdr:to>
      <xdr:col>4</xdr:col>
      <xdr:colOff>1362075</xdr:colOff>
      <xdr:row>31</xdr:row>
      <xdr:rowOff>142875</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0.79627</cdr:x>
      <cdr:y>0.95746</cdr:y>
    </cdr:from>
    <cdr:to>
      <cdr:x>0.98727</cdr:x>
      <cdr:y>1</cdr:y>
    </cdr:to>
    <cdr:sp macro="" textlink="">
      <cdr:nvSpPr>
        <cdr:cNvPr id="2" name="TextBox 1">
          <a:extLst xmlns:a="http://schemas.openxmlformats.org/drawingml/2006/main">
            <a:ext uri="{FF2B5EF4-FFF2-40B4-BE49-F238E27FC236}">
              <a16:creationId xmlns:a16="http://schemas.microsoft.com/office/drawing/2014/main" id="{724A0B93-2DE6-9A7D-8CDA-EC60B322A8C7}"/>
            </a:ext>
          </a:extLst>
        </cdr:cNvPr>
        <cdr:cNvSpPr txBox="1"/>
      </cdr:nvSpPr>
      <cdr:spPr>
        <a:xfrm xmlns:a="http://schemas.openxmlformats.org/drawingml/2006/main">
          <a:off x="2290916" y="2757488"/>
          <a:ext cx="549519" cy="122511"/>
        </a:xfrm>
        <a:prstGeom xmlns:a="http://schemas.openxmlformats.org/drawingml/2006/main" prst="rect">
          <a:avLst/>
        </a:prstGeom>
      </cdr:spPr>
      <cdr:txBody>
        <a:bodyPr xmlns:a="http://schemas.openxmlformats.org/drawingml/2006/main" vertOverflow="clip" wrap="square" lIns="0" tIns="0" rIns="0" bIns="0" rtlCol="0" anchor="b"/>
        <a:lstStyle xmlns:a="http://schemas.openxmlformats.org/drawingml/2006/main"/>
        <a:p xmlns:a="http://schemas.openxmlformats.org/drawingml/2006/main">
          <a:pPr algn="r"/>
          <a:r>
            <a:rPr lang="hu-HU" sz="800" i="1"/>
            <a:t>*terv</a:t>
          </a:r>
        </a:p>
      </cdr:txBody>
    </cdr:sp>
  </cdr:relSizeAnchor>
</c:userShapes>
</file>

<file path=xl/drawings/drawing96.xml><?xml version="1.0" encoding="utf-8"?>
<c:userShapes xmlns:c="http://schemas.openxmlformats.org/drawingml/2006/chart">
  <cdr:relSizeAnchor xmlns:cdr="http://schemas.openxmlformats.org/drawingml/2006/chartDrawing">
    <cdr:from>
      <cdr:x>0.79627</cdr:x>
      <cdr:y>0.95746</cdr:y>
    </cdr:from>
    <cdr:to>
      <cdr:x>0.98727</cdr:x>
      <cdr:y>1</cdr:y>
    </cdr:to>
    <cdr:sp macro="" textlink="">
      <cdr:nvSpPr>
        <cdr:cNvPr id="2" name="TextBox 1">
          <a:extLst xmlns:a="http://schemas.openxmlformats.org/drawingml/2006/main">
            <a:ext uri="{FF2B5EF4-FFF2-40B4-BE49-F238E27FC236}">
              <a16:creationId xmlns:a16="http://schemas.microsoft.com/office/drawing/2014/main" id="{724A0B93-2DE6-9A7D-8CDA-EC60B322A8C7}"/>
            </a:ext>
          </a:extLst>
        </cdr:cNvPr>
        <cdr:cNvSpPr txBox="1"/>
      </cdr:nvSpPr>
      <cdr:spPr>
        <a:xfrm xmlns:a="http://schemas.openxmlformats.org/drawingml/2006/main">
          <a:off x="2290916" y="2757488"/>
          <a:ext cx="549519" cy="122511"/>
        </a:xfrm>
        <a:prstGeom xmlns:a="http://schemas.openxmlformats.org/drawingml/2006/main" prst="rect">
          <a:avLst/>
        </a:prstGeom>
      </cdr:spPr>
      <cdr:txBody>
        <a:bodyPr xmlns:a="http://schemas.openxmlformats.org/drawingml/2006/main" vertOverflow="clip" wrap="square" lIns="0" tIns="0" rIns="0" bIns="0" rtlCol="0" anchor="b"/>
        <a:lstStyle xmlns:a="http://schemas.openxmlformats.org/drawingml/2006/main"/>
        <a:p xmlns:a="http://schemas.openxmlformats.org/drawingml/2006/main">
          <a:pPr algn="r"/>
          <a:r>
            <a:rPr lang="hu-HU" sz="800" i="1"/>
            <a:t>*plan</a:t>
          </a:r>
        </a:p>
      </cdr:txBody>
    </cdr:sp>
  </cdr:relSizeAnchor>
</c:userShapes>
</file>

<file path=xl/drawings/drawing97.xml><?xml version="1.0" encoding="utf-8"?>
<xdr:wsDr xmlns:xdr="http://schemas.openxmlformats.org/drawingml/2006/spreadsheetDrawing" xmlns:a="http://schemas.openxmlformats.org/drawingml/2006/main">
  <xdr:twoCellAnchor>
    <xdr:from>
      <xdr:col>1</xdr:col>
      <xdr:colOff>47625</xdr:colOff>
      <xdr:row>28</xdr:row>
      <xdr:rowOff>128587</xdr:rowOff>
    </xdr:from>
    <xdr:to>
      <xdr:col>1</xdr:col>
      <xdr:colOff>2927625</xdr:colOff>
      <xdr:row>51</xdr:row>
      <xdr:rowOff>67087</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3660914</xdr:colOff>
      <xdr:row>28</xdr:row>
      <xdr:rowOff>140805</xdr:rowOff>
    </xdr:from>
    <xdr:to>
      <xdr:col>3</xdr:col>
      <xdr:colOff>1198631</xdr:colOff>
      <xdr:row>51</xdr:row>
      <xdr:rowOff>79305</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cdr:x>
      <cdr:y>0.93079</cdr:y>
    </cdr:from>
    <cdr:to>
      <cdr:x>1</cdr:x>
      <cdr:y>1</cdr:y>
    </cdr:to>
    <cdr:sp macro="" textlink="">
      <cdr:nvSpPr>
        <cdr:cNvPr id="3" name="TextBox 2">
          <a:extLst xmlns:a="http://schemas.openxmlformats.org/drawingml/2006/main">
            <a:ext uri="{FF2B5EF4-FFF2-40B4-BE49-F238E27FC236}">
              <a16:creationId xmlns:a16="http://schemas.microsoft.com/office/drawing/2014/main" id="{02D0C65A-6549-E0AF-16A3-A7CDED600EB4}"/>
            </a:ext>
          </a:extLst>
        </cdr:cNvPr>
        <cdr:cNvSpPr txBox="1"/>
      </cdr:nvSpPr>
      <cdr:spPr>
        <a:xfrm xmlns:a="http://schemas.openxmlformats.org/drawingml/2006/main">
          <a:off x="0" y="4021001"/>
          <a:ext cx="2880000" cy="298999"/>
        </a:xfrm>
        <a:prstGeom xmlns:a="http://schemas.openxmlformats.org/drawingml/2006/main" prst="rect">
          <a:avLst/>
        </a:prstGeom>
      </cdr:spPr>
      <cdr:txBody>
        <a:bodyPr xmlns:a="http://schemas.openxmlformats.org/drawingml/2006/main" vertOverflow="clip" wrap="square" tIns="0" bIns="0" rtlCol="0" anchor="b"/>
        <a:lstStyle xmlns:a="http://schemas.openxmlformats.org/drawingml/2006/main"/>
        <a:p xmlns:a="http://schemas.openxmlformats.org/drawingml/2006/main">
          <a:pPr algn="r"/>
          <a:r>
            <a:rPr lang="en-US" sz="900" i="1"/>
            <a:t>* A 2019-es Támogatható Zöld Kiadásokra allokált összeg zöldágazatokra leosztása arányosítással</a:t>
          </a:r>
        </a:p>
      </cdr:txBody>
    </cdr:sp>
  </cdr:relSizeAnchor>
  <cdr:relSizeAnchor xmlns:cdr="http://schemas.openxmlformats.org/drawingml/2006/chartDrawing">
    <cdr:from>
      <cdr:x>0.01764</cdr:x>
      <cdr:y>0.56202</cdr:y>
    </cdr:from>
    <cdr:to>
      <cdr:x>0.13133</cdr:x>
      <cdr:y>0.72049</cdr:y>
    </cdr:to>
    <cdr:sp macro="" textlink="">
      <cdr:nvSpPr>
        <cdr:cNvPr id="4" name="TextBox 14">
          <a:extLst xmlns:a="http://schemas.openxmlformats.org/drawingml/2006/main">
            <a:ext uri="{FF2B5EF4-FFF2-40B4-BE49-F238E27FC236}">
              <a16:creationId xmlns:a16="http://schemas.microsoft.com/office/drawing/2014/main" id="{569C5062-24BE-468E-B9F0-2FE6CB8A9443}"/>
            </a:ext>
          </a:extLst>
        </cdr:cNvPr>
        <cdr:cNvSpPr txBox="1"/>
      </cdr:nvSpPr>
      <cdr:spPr>
        <a:xfrm xmlns:a="http://schemas.openxmlformats.org/drawingml/2006/main" rot="16200000">
          <a:off x="-127794" y="2606503"/>
          <a:ext cx="684610" cy="3274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1A43F74A-8C06-459D-B4D9-535E1A6A846E}" type="TxLink">
            <a:rPr lang="en-US" sz="1000" b="0" i="0" u="none" strike="noStrike">
              <a:solidFill>
                <a:srgbClr val="000000"/>
              </a:solidFill>
              <a:latin typeface="Calibri"/>
              <a:cs typeface="Calibri"/>
            </a:rPr>
            <a:pPr algn="ctr"/>
            <a:t>CICERO 
kategória</a:t>
          </a:fld>
          <a:endParaRPr lang="hu-HU" sz="1000"/>
        </a:p>
      </cdr:txBody>
    </cdr:sp>
  </cdr:relSizeAnchor>
  <cdr:relSizeAnchor xmlns:cdr="http://schemas.openxmlformats.org/drawingml/2006/chartDrawing">
    <cdr:from>
      <cdr:x>0.12926</cdr:x>
      <cdr:y>0.56339</cdr:y>
    </cdr:from>
    <cdr:to>
      <cdr:x>0.13133</cdr:x>
      <cdr:y>0.72187</cdr:y>
    </cdr:to>
    <cdr:cxnSp macro="">
      <cdr:nvCxnSpPr>
        <cdr:cNvPr id="5" name="Straight Connector 4">
          <a:extLst xmlns:a="http://schemas.openxmlformats.org/drawingml/2006/main">
            <a:ext uri="{FF2B5EF4-FFF2-40B4-BE49-F238E27FC236}">
              <a16:creationId xmlns:a16="http://schemas.microsoft.com/office/drawing/2014/main" id="{2F9D5038-D86C-429A-992C-16BA0D69A03E}"/>
            </a:ext>
          </a:extLst>
        </cdr:cNvPr>
        <cdr:cNvCxnSpPr/>
      </cdr:nvCxnSpPr>
      <cdr:spPr>
        <a:xfrm xmlns:a="http://schemas.openxmlformats.org/drawingml/2006/main" flipH="1">
          <a:off x="372270" y="2433863"/>
          <a:ext cx="5953" cy="684609"/>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0.0694</cdr:x>
      <cdr:y>0.72498</cdr:y>
    </cdr:from>
    <cdr:to>
      <cdr:x>0.12604</cdr:x>
      <cdr:y>0.91791</cdr:y>
    </cdr:to>
    <cdr:sp macro="" textlink="">
      <cdr:nvSpPr>
        <cdr:cNvPr id="6" name="TextBox 10">
          <a:extLst xmlns:a="http://schemas.openxmlformats.org/drawingml/2006/main">
            <a:ext uri="{FF2B5EF4-FFF2-40B4-BE49-F238E27FC236}">
              <a16:creationId xmlns:a16="http://schemas.microsoft.com/office/drawing/2014/main" id="{D748303E-9D27-435D-9140-9A56E58BBB87}"/>
            </a:ext>
          </a:extLst>
        </cdr:cNvPr>
        <cdr:cNvSpPr txBox="1"/>
      </cdr:nvSpPr>
      <cdr:spPr>
        <a:xfrm xmlns:a="http://schemas.openxmlformats.org/drawingml/2006/main" rot="16200000">
          <a:off x="-135273" y="3467090"/>
          <a:ext cx="833434" cy="16311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412E4C6A-92B6-460E-82B4-CE3825CEB262}" type="TxLink">
            <a:rPr lang="en-US" sz="1000" b="0" i="0" u="none" strike="noStrike">
              <a:solidFill>
                <a:srgbClr val="000000"/>
              </a:solidFill>
              <a:latin typeface="Calibri"/>
              <a:cs typeface="Calibri"/>
            </a:rPr>
            <a:pPr algn="ctr"/>
            <a:t>Zöldágazat</a:t>
          </a:fld>
          <a:endParaRPr lang="hu-HU" sz="800"/>
        </a:p>
      </cdr:txBody>
    </cdr:sp>
  </cdr:relSizeAnchor>
  <cdr:relSizeAnchor xmlns:cdr="http://schemas.openxmlformats.org/drawingml/2006/chartDrawing">
    <cdr:from>
      <cdr:x>0.1267</cdr:x>
      <cdr:y>0.73038</cdr:y>
    </cdr:from>
    <cdr:to>
      <cdr:x>0.12794</cdr:x>
      <cdr:y>0.91146</cdr:y>
    </cdr:to>
    <cdr:cxnSp macro="">
      <cdr:nvCxnSpPr>
        <cdr:cNvPr id="7" name="Straight Connector 6">
          <a:extLst xmlns:a="http://schemas.openxmlformats.org/drawingml/2006/main">
            <a:ext uri="{FF2B5EF4-FFF2-40B4-BE49-F238E27FC236}">
              <a16:creationId xmlns:a16="http://schemas.microsoft.com/office/drawing/2014/main" id="{139B86B6-94E1-409D-9673-29FDD52C2879}"/>
            </a:ext>
          </a:extLst>
        </cdr:cNvPr>
        <cdr:cNvCxnSpPr/>
      </cdr:nvCxnSpPr>
      <cdr:spPr>
        <a:xfrm xmlns:a="http://schemas.openxmlformats.org/drawingml/2006/main" flipH="1">
          <a:off x="364898" y="3155260"/>
          <a:ext cx="3572" cy="782240"/>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9.xml><?xml version="1.0" encoding="utf-8"?>
<c:userShapes xmlns:c="http://schemas.openxmlformats.org/drawingml/2006/chart">
  <cdr:relSizeAnchor xmlns:cdr="http://schemas.openxmlformats.org/drawingml/2006/chartDrawing">
    <cdr:from>
      <cdr:x>0</cdr:x>
      <cdr:y>0.93079</cdr:y>
    </cdr:from>
    <cdr:to>
      <cdr:x>1</cdr:x>
      <cdr:y>1</cdr:y>
    </cdr:to>
    <cdr:sp macro="" textlink="">
      <cdr:nvSpPr>
        <cdr:cNvPr id="3" name="TextBox 2">
          <a:extLst xmlns:a="http://schemas.openxmlformats.org/drawingml/2006/main">
            <a:ext uri="{FF2B5EF4-FFF2-40B4-BE49-F238E27FC236}">
              <a16:creationId xmlns:a16="http://schemas.microsoft.com/office/drawing/2014/main" id="{02D0C65A-6549-E0AF-16A3-A7CDED600EB4}"/>
            </a:ext>
          </a:extLst>
        </cdr:cNvPr>
        <cdr:cNvSpPr txBox="1"/>
      </cdr:nvSpPr>
      <cdr:spPr>
        <a:xfrm xmlns:a="http://schemas.openxmlformats.org/drawingml/2006/main">
          <a:off x="0" y="4021000"/>
          <a:ext cx="2880000" cy="298999"/>
        </a:xfrm>
        <a:prstGeom xmlns:a="http://schemas.openxmlformats.org/drawingml/2006/main" prst="rect">
          <a:avLst/>
        </a:prstGeom>
      </cdr:spPr>
      <cdr:txBody>
        <a:bodyPr xmlns:a="http://schemas.openxmlformats.org/drawingml/2006/main" vertOverflow="clip" wrap="square" tIns="0" bIns="0" rtlCol="0" anchor="b"/>
        <a:lstStyle xmlns:a="http://schemas.openxmlformats.org/drawingml/2006/main"/>
        <a:p xmlns:a="http://schemas.openxmlformats.org/drawingml/2006/main">
          <a:pPr algn="r"/>
          <a:r>
            <a:rPr lang="en-US" sz="900" i="1"/>
            <a:t>* Dividing the Allocated Amount to 2019 Eligible Green Expenditures to Green Sectors by </a:t>
          </a:r>
          <a:r>
            <a:rPr lang="hu-HU" sz="900" i="1"/>
            <a:t>using </a:t>
          </a:r>
          <a:r>
            <a:rPr lang="en-US" sz="900" i="1"/>
            <a:t>ratios</a:t>
          </a:r>
        </a:p>
      </cdr:txBody>
    </cdr:sp>
  </cdr:relSizeAnchor>
  <cdr:relSizeAnchor xmlns:cdr="http://schemas.openxmlformats.org/drawingml/2006/chartDrawing">
    <cdr:from>
      <cdr:x>0.00614</cdr:x>
      <cdr:y>0.56777</cdr:y>
    </cdr:from>
    <cdr:to>
      <cdr:x>0.11982</cdr:x>
      <cdr:y>0.72624</cdr:y>
    </cdr:to>
    <cdr:sp macro="" textlink="">
      <cdr:nvSpPr>
        <cdr:cNvPr id="2" name="TextBox 14">
          <a:extLst xmlns:a="http://schemas.openxmlformats.org/drawingml/2006/main">
            <a:ext uri="{FF2B5EF4-FFF2-40B4-BE49-F238E27FC236}">
              <a16:creationId xmlns:a16="http://schemas.microsoft.com/office/drawing/2014/main" id="{667DB933-92D2-0EAE-16BB-ECC6BFF56B61}"/>
            </a:ext>
          </a:extLst>
        </cdr:cNvPr>
        <cdr:cNvSpPr txBox="1"/>
      </cdr:nvSpPr>
      <cdr:spPr>
        <a:xfrm xmlns:a="http://schemas.openxmlformats.org/drawingml/2006/main" rot="16200000">
          <a:off x="-160924" y="2631350"/>
          <a:ext cx="684610" cy="3274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0" i="0" u="none" strike="noStrike">
              <a:solidFill>
                <a:srgbClr val="000000"/>
              </a:solidFill>
              <a:latin typeface="+mn-lt"/>
              <a:cs typeface="Calibri"/>
            </a:rPr>
            <a:t>CICERO category</a:t>
          </a:r>
          <a:endParaRPr lang="hu-HU" sz="1000"/>
        </a:p>
      </cdr:txBody>
    </cdr:sp>
  </cdr:relSizeAnchor>
  <cdr:relSizeAnchor xmlns:cdr="http://schemas.openxmlformats.org/drawingml/2006/chartDrawing">
    <cdr:from>
      <cdr:x>0.11776</cdr:x>
      <cdr:y>0.56915</cdr:y>
    </cdr:from>
    <cdr:to>
      <cdr:x>0.11982</cdr:x>
      <cdr:y>0.72762</cdr:y>
    </cdr:to>
    <cdr:cxnSp macro="">
      <cdr:nvCxnSpPr>
        <cdr:cNvPr id="4" name="Straight Connector 3">
          <a:extLst xmlns:a="http://schemas.openxmlformats.org/drawingml/2006/main">
            <a:ext uri="{FF2B5EF4-FFF2-40B4-BE49-F238E27FC236}">
              <a16:creationId xmlns:a16="http://schemas.microsoft.com/office/drawing/2014/main" id="{10039E32-CCDA-B097-44F4-371FA4F2E341}"/>
            </a:ext>
          </a:extLst>
        </cdr:cNvPr>
        <cdr:cNvCxnSpPr/>
      </cdr:nvCxnSpPr>
      <cdr:spPr>
        <a:xfrm xmlns:a="http://schemas.openxmlformats.org/drawingml/2006/main" flipH="1">
          <a:off x="339140" y="2458710"/>
          <a:ext cx="5953" cy="684609"/>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0.0579</cdr:x>
      <cdr:y>0.71322</cdr:y>
    </cdr:from>
    <cdr:to>
      <cdr:x>0.10641</cdr:x>
      <cdr:y>0.94521</cdr:y>
    </cdr:to>
    <cdr:sp macro="" textlink="">
      <cdr:nvSpPr>
        <cdr:cNvPr id="5" name="TextBox 10">
          <a:extLst xmlns:a="http://schemas.openxmlformats.org/drawingml/2006/main">
            <a:ext uri="{FF2B5EF4-FFF2-40B4-BE49-F238E27FC236}">
              <a16:creationId xmlns:a16="http://schemas.microsoft.com/office/drawing/2014/main" id="{65BB9297-ECE1-AF87-2177-D3BA31B42452}"/>
            </a:ext>
          </a:extLst>
        </cdr:cNvPr>
        <cdr:cNvSpPr txBox="1"/>
      </cdr:nvSpPr>
      <cdr:spPr>
        <a:xfrm xmlns:a="http://schemas.openxmlformats.org/drawingml/2006/main" rot="16200000">
          <a:off x="-264489" y="3512378"/>
          <a:ext cx="1002194" cy="139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000" b="0" i="0" u="none" strike="noStrike">
              <a:solidFill>
                <a:srgbClr val="000000"/>
              </a:solidFill>
              <a:latin typeface="Calibri"/>
              <a:cs typeface="Calibri"/>
            </a:rPr>
            <a:t>Green Sector</a:t>
          </a:r>
          <a:endParaRPr lang="hu-HU" sz="800"/>
        </a:p>
      </cdr:txBody>
    </cdr:sp>
  </cdr:relSizeAnchor>
  <cdr:relSizeAnchor xmlns:cdr="http://schemas.openxmlformats.org/drawingml/2006/chartDrawing">
    <cdr:from>
      <cdr:x>0.11807</cdr:x>
      <cdr:y>0.7323</cdr:y>
    </cdr:from>
    <cdr:to>
      <cdr:x>0.11931</cdr:x>
      <cdr:y>0.91338</cdr:y>
    </cdr:to>
    <cdr:cxnSp macro="">
      <cdr:nvCxnSpPr>
        <cdr:cNvPr id="6" name="Straight Connector 5">
          <a:extLst xmlns:a="http://schemas.openxmlformats.org/drawingml/2006/main">
            <a:ext uri="{FF2B5EF4-FFF2-40B4-BE49-F238E27FC236}">
              <a16:creationId xmlns:a16="http://schemas.microsoft.com/office/drawing/2014/main" id="{F37681B5-D971-8781-F040-1529882D325B}"/>
            </a:ext>
          </a:extLst>
        </cdr:cNvPr>
        <cdr:cNvCxnSpPr/>
      </cdr:nvCxnSpPr>
      <cdr:spPr>
        <a:xfrm xmlns:a="http://schemas.openxmlformats.org/drawingml/2006/main" flipH="1">
          <a:off x="340050" y="3163544"/>
          <a:ext cx="3572" cy="782240"/>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JELENT&#201;SEK\PROGRAMOK\&#214;N&#201;R_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PPF\_Common\MTO\Monet&#225;ris%20Program\K&#252;lf&#246;ld\&#193;br&#225;k\finig&#233;ny_komponen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akozsrv02v\JELENT&#201;SEK\PROGRAMOK\&#214;N&#201;R_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rv2\mnb\mnb\KKF\Konjunktura%20elemzo%20osztaly\_Common\Munkapiac\Kapacit&#225;s%20kihaszn&#225;lts&#225;g\Charts_k&#252;ld&#233;s.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X:\Kkf\Konjunktura%20elemzo%20osztaly\_Common\Munkapiac\fc\2005_04\Gra_fc_versenyszektor.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KKF\Konjunktura%20elemzo%20osztaly\_Common\Munkapiac\DATA\B&#233;r\UL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Egyeb\EAlap_2016_v1.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10\Aj&#225;nlatk&#233;sz&#237;t&#337;_20190101_v21.10_NYITOTT_01.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03\Aj&#225;nlatk&#233;sz&#237;t&#337;_20190101_v21.03_NYITOTT_01.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akozsrv02v\Felhasznalok\JELENT&#201;SEK\PROGRAMOK\&#214;N&#201;R_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ile\cegkozos\STATISZTIKAI%20OSZT\2007\b&#233;\Adatszolg&#225;ltat&#225;s%202008\2007nov27_hint_asz_PMrend\STATISZTIKAI%20OSZT\2007\b&#233;\Adatszolg&#225;ltat&#225;s%202008\Nagykock&#225;za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nts%20and%20Settings/GelegonyaJ/Local%20Settings/Temporary%20Internet%20Files/Content.Outlook/J3DIPA2D/&#233;rt&#233;kel&#233;si%20portf&#243;li&#243;k_tagol&#225;s_&#233;rt&#233;kpap&#237;rok_bontot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Bakozsrv02v\Felhasznalok\JELENT&#201;SEK\NEGYED&#201;VES_JELENT\TESZT\PINT&#201;R.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ojekt_2004/QIS5/PSZ&#193;F_20050926/HUN_4102_patched.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srv01\mnb\munkak\!Kincst&#225;r\!tamogatas\KIMUTATAS_20210303.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SAJAT\EXCEL\2005\51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6.xml.rels><?xml version="1.0" encoding="UTF-8" standalone="yes"?>
<Relationships xmlns="http://schemas.openxmlformats.org/package/2006/relationships"><Relationship Id="rId2" Type="http://schemas.openxmlformats.org/officeDocument/2006/relationships/externalLinkPath" Target="file:///\\srv2\MNB_IDM\_workflow\FKI\FPF\14_zold_penzugyi_jelentes\2023\munka%20mapp&#225;k\Marci\M&#225;solat%20-%20EER2023-Data-for-Key-Graphics%20(3).xlsx" TargetMode="External"/><Relationship Id="rId1" Type="http://schemas.openxmlformats.org/officeDocument/2006/relationships/externalLinkPath" Target="/_workflow/FKI/FPF/14_zold_penzugyi_jelentes/2023/munka%20mapp&#225;k/Marci/M&#225;solat%20-%20EER2023-Data-for-Key-Graphics%20(3).xlsx"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file:///\\srv2\MNB_IDM\_workflow\FKI\FPF\14_zold_penzugyi_jelentes\2023\munka%20mapp&#225;k\Marci\M&#225;solat%20-%20Magyar_&#252;hg_19902021.xlsx" TargetMode="External"/><Relationship Id="rId1" Type="http://schemas.openxmlformats.org/officeDocument/2006/relationships/externalLinkPath" Target="/_workflow/FKI/FPF/14_zold_penzugyi_jelentes/2023/munka%20mapp&#225;k/Marci/M&#225;solat%20-%20Magyar_&#252;hg_19902021.xlsx" TargetMode="External"/></Relationships>
</file>

<file path=xl/externalLinks/_rels/externalLink158.xml.rels><?xml version="1.0" encoding="UTF-8" standalone="yes"?>
<Relationships xmlns="http://schemas.openxmlformats.org/package/2006/relationships"><Relationship Id="rId2" Type="http://schemas.openxmlformats.org/officeDocument/2006/relationships/externalLinkPath" Target="file:///\\srv2\MNB_IDM\_workflow\FKI\FPF\10_banki_klimakitettsegek\bki\_bki_ertekek\_bki_fotabla_20230220.xlsx" TargetMode="External"/><Relationship Id="rId1" Type="http://schemas.openxmlformats.org/officeDocument/2006/relationships/externalLinkPath" Target="/_workflow/FKI/FPF/10_banki_klimakitettsegek/bki/_bki_ertekek/_bki_fotabla_20230220.xlsx" TargetMode="External"/></Relationships>
</file>

<file path=xl/externalLinks/_rels/externalLink159.xml.rels><?xml version="1.0" encoding="UTF-8" standalone="yes"?>
<Relationships xmlns="http://schemas.openxmlformats.org/package/2006/relationships"><Relationship Id="rId2" Type="http://schemas.openxmlformats.org/officeDocument/2006/relationships/externalLinkPath" Target="file:///\\srv2\MNB_IDM\_workflow\FKI\FPF\2021_04%20R&#246;vidt&#225;v&#250;%20kl&#237;mastresszteszt\2022\M&#225;solat%20-%20KGE_forecast_22Q2_dupl&#225;z&#243;d&#243;_olaj&#225;r_v3_20230321.xlsx" TargetMode="External"/><Relationship Id="rId1" Type="http://schemas.openxmlformats.org/officeDocument/2006/relationships/externalLinkPath" Target="/_workflow/FKI/FPF/2021_04%20R&#246;vidt&#225;v&#250;%20kl&#237;mastresszteszt/2022/M&#225;solat%20-%20KGE_forecast_22Q2_dupl&#225;z&#243;d&#243;_olaj&#225;r_v3_202303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60.xml.rels><?xml version="1.0" encoding="UTF-8" standalone="yes"?>
<Relationships xmlns="http://schemas.openxmlformats.org/package/2006/relationships"><Relationship Id="rId2" Type="http://schemas.openxmlformats.org/officeDocument/2006/relationships/externalLinkPath" Target="file:///\\srv2\MNB_IDM\_workflow\FKI\FPF\2021_04%20R&#246;vidt&#225;v&#250;%20kl&#237;mastresszteszt\2022\PD_differencia_v2_20230313.xlsx" TargetMode="External"/><Relationship Id="rId1" Type="http://schemas.openxmlformats.org/officeDocument/2006/relationships/externalLinkPath" Target="/_workflow/FKI/FPF/2021_04%20R&#246;vidt&#225;v&#250;%20kl&#237;mastresszteszt/2022/PD_differencia_v2_20230313.xlsx"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file:///\\srv2\MNB_IDM\_workflow\FKI\FPF\2021_04%20R&#246;vidt&#225;v&#250;%20kl&#237;mastresszteszt\2022\abrak_HSZ_22_v2_20230313.xlsx" TargetMode="External"/><Relationship Id="rId1" Type="http://schemas.openxmlformats.org/officeDocument/2006/relationships/externalLinkPath" Target="/_workflow/FKI/FPF/2021_04%20R&#246;vidt&#225;v&#250;%20kl&#237;mastresszteszt/2022/abrak_HSZ_22_v2_20230313.xlsx" TargetMode="External"/></Relationships>
</file>

<file path=xl/externalLinks/_rels/externalLink162.xml.rels><?xml version="1.0" encoding="UTF-8" standalone="yes"?>
<Relationships xmlns="http://schemas.openxmlformats.org/package/2006/relationships"><Relationship Id="rId2" Type="http://schemas.openxmlformats.org/officeDocument/2006/relationships/externalLinkPath" Target="file:///\\srv2\MNB_IDM\_workflow\FKI\FPF\14_zold_penzugyi_jelentes\2023\munka%20mapp&#225;k\B&#225;lint\rovid_stresszteszt_abrak_20230322.xlsx" TargetMode="External"/><Relationship Id="rId1" Type="http://schemas.openxmlformats.org/officeDocument/2006/relationships/externalLinkPath" Target="/_workflow/FKI/FPF/14_zold_penzugyi_jelentes/2023/munka%20mapp&#225;k/B&#225;lint/rovid_stresszteszt_abrak_20230322.xlsx" TargetMode="External"/></Relationships>
</file>

<file path=xl/externalLinks/_rels/externalLink163.xml.rels><?xml version="1.0" encoding="UTF-8" standalone="yes"?>
<Relationships xmlns="http://schemas.openxmlformats.org/package/2006/relationships"><Relationship Id="rId2" Type="http://schemas.openxmlformats.org/officeDocument/2006/relationships/externalLinkPath" Target="file:///\\srv2\MNB_IDM\_workflow\FKI\FPF\2021_04%20R&#246;vidt&#225;v&#250;%20kl&#237;mastresszteszt\2022\banki_eredmenyek.xlsx" TargetMode="External"/><Relationship Id="rId1" Type="http://schemas.openxmlformats.org/officeDocument/2006/relationships/externalLinkPath" Target="/_workflow/FKI/FPF/2021_04%20R&#246;vidt&#225;v&#250;%20kl&#237;mastresszteszt/2022/banki_eredmenyek.xlsx"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file:///\\srv2\MNB_IDM\_workflow\FKI\FPF\2022_09_biztos&#237;t&#243;k_kl&#237;makock&#225;zati_k&#233;rd&#337;&#237;v\20221104_v&#225;lasz_&#246;sszes&#237;t&#337;.xlsx" TargetMode="External"/><Relationship Id="rId1" Type="http://schemas.openxmlformats.org/officeDocument/2006/relationships/externalLinkPath" Target="/_workflow/FKI/FPF/2022_09_biztos&#237;t&#243;k_kl&#237;makock&#225;zati_k&#233;rd&#337;&#237;v/20221104_v&#225;lasz_&#246;sszes&#237;t&#337;.xlsx" TargetMode="External"/></Relationships>
</file>

<file path=xl/externalLinks/_rels/externalLink165.xml.rels><?xml version="1.0" encoding="UTF-8" standalone="yes"?>
<Relationships xmlns="http://schemas.openxmlformats.org/package/2006/relationships"><Relationship Id="rId2" Type="http://schemas.openxmlformats.org/officeDocument/2006/relationships/externalLinkPath" Target="file:///\\srv2\MNB_IDM\_workflow\FKI\FPF\14_zold_penzugyi_jelentes\2023\&#225;br&#225;k\3.%20fejezet.xlsx" TargetMode="External"/><Relationship Id="rId1" Type="http://schemas.openxmlformats.org/officeDocument/2006/relationships/externalLinkPath" Target="/_workflow/FKI/FPF/14_zold_penzugyi_jelentes/2023/&#225;br&#225;k/3.%20fejezet.xlsx" TargetMode="External"/></Relationships>
</file>

<file path=xl/externalLinks/_rels/externalLink166.xml.rels><?xml version="1.0" encoding="UTF-8" standalone="yes"?>
<Relationships xmlns="http://schemas.openxmlformats.org/package/2006/relationships"><Relationship Id="rId2" Type="http://schemas.openxmlformats.org/officeDocument/2006/relationships/externalLinkPath" Target="file:///C:\Users\torosbarczen\AppData\Local\Microsoft\Windows\INetCache\Content.Outlook\S6R281S7\&#193;bra%20-%20z&#246;ld%20&#233;s%20nem%20z&#246;ld%20k&#246;tv&#233;ny&#225;llom&#225;ny.xlsx" TargetMode="External"/><Relationship Id="rId1" Type="http://schemas.openxmlformats.org/officeDocument/2006/relationships/externalLinkPath" Target="file:///C:\Users\torosbarczen\AppData\Local\Microsoft\Windows\INetCache\Content.Outlook\S6R281S7\&#193;bra%20-%20z&#246;ld%20&#233;s%20nem%20z&#246;ld%20k&#246;tv&#233;ny&#225;llom&#225;ny.xlsx" TargetMode="External"/></Relationships>
</file>

<file path=xl/externalLinks/_rels/externalLink167.xml.rels><?xml version="1.0" encoding="UTF-8" standalone="yes"?>
<Relationships xmlns="http://schemas.openxmlformats.org/package/2006/relationships"><Relationship Id="rId2" Type="http://schemas.openxmlformats.org/officeDocument/2006/relationships/externalLinkPath" Target="file:///C:\Users\torosbarczen\AppData\Local\Microsoft\Windows\INetCache\Content.Outlook\S6R281S7\Chart_%20z&#246;ld%20jelz&#225;loglev&#233;l%20kibocs&#225;t&#225;sok%202022.xlsx" TargetMode="External"/><Relationship Id="rId1" Type="http://schemas.openxmlformats.org/officeDocument/2006/relationships/externalLinkPath" Target="file:///C:\Users\torosbarczen\AppData\Local\Microsoft\Windows\INetCache\Content.Outlook\S6R281S7\Chart_%20z&#246;ld%20jelz&#225;loglev&#233;l%20kibocs&#225;t&#225;sok%202022.xlsx" TargetMode="External"/></Relationships>
</file>

<file path=xl/externalLinks/_rels/externalLink168.xml.rels><?xml version="1.0" encoding="UTF-8" standalone="yes"?>
<Relationships xmlns="http://schemas.openxmlformats.org/package/2006/relationships"><Relationship Id="rId2" Type="http://schemas.openxmlformats.org/officeDocument/2006/relationships/externalLinkPath" Target="file:///\\srv2\MNB_IDM\_workflow\FKI\FPF\14_zold_penzugyi_jelentes\2023\munka%20mapp&#225;k\Viki\20230215_ZP_Jelent&#233;s_&#225;br&#225;k.xlsx" TargetMode="External"/><Relationship Id="rId1" Type="http://schemas.openxmlformats.org/officeDocument/2006/relationships/externalLinkPath" Target="/_workflow/FKI/FPF/14_zold_penzugyi_jelentes/2023/munka%20mapp&#225;k/Viki/20230215_ZP_Jelent&#233;s_&#225;br&#225;k.xlsx" TargetMode="External"/></Relationships>
</file>

<file path=xl/externalLinks/_rels/externalLink169.xml.rels><?xml version="1.0" encoding="UTF-8" standalone="yes"?>
<Relationships xmlns="http://schemas.openxmlformats.org/package/2006/relationships"><Relationship Id="rId2" Type="http://schemas.openxmlformats.org/officeDocument/2006/relationships/externalLinkPath" Target="file:///\\srv2\MNB_IDM\_workflow\FKI\FPF\14_zold_penzugyi_jelentes\2023\munka%20mapp&#225;k\RR\bki_kh_abra.xlsx" TargetMode="External"/><Relationship Id="rId1" Type="http://schemas.openxmlformats.org/officeDocument/2006/relationships/externalLinkPath" Target="/_workflow/FKI/FPF/14_zold_penzugyi_jelentes/2023/munka%20mapp&#225;k/RR/bki_kh_abr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srv01\mnb\Nyugat\Dokumentumok\kontrolling\JELENT&#201;SEK\Havi%20jelent&#233;s\M&#193;K%20havi%20jelent&#233;s\HAVI%20ELSZ&#193;MOL&#193;SOK\Havi_tamogatas_elsz\MAK_analitika_10_hohozxlsx.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2\mnb\Users\hudake\AppData\Local\Microsoft\Windows\Temporary%20Internet%20Files\Content.Outlook\9FVO6AP9\M_1.%20fejezet%20-%201st%20chapter.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68.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arco%20Burroni\Banca%20d'Italia\Documents%20and%20Settings\Administrator\Desktop\CP06revAnnex1_workinprogress.xls?3D04756F" TargetMode="External"/><Relationship Id="rId1" Type="http://schemas.openxmlformats.org/officeDocument/2006/relationships/externalLinkPath" Target="file:///\\3D04756F\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monokipet\Documents\MT_keretemeles\adatok_abrak.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FeketeJne/Local%20Settings/Temporary%20Internet%20Files/OLK1C/x-Sz&#246;vHit-PreKerdesek_071029%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pszaf.hu/Documents%20and%20Settings/FeketeJne/Local%20Settings/Temporary%20Internet%20Files/OLK1C/x-Sz&#246;vHit-PreKerdesek_071029%20(2).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y%20Documents\work\egfi%20november%202006\EGFI%202006%2010%20Rev5%20-%20Annex%202%20(Disclosure%20%20of%20FINREP%20Implementation).xls?66D642D2" TargetMode="External"/><Relationship Id="rId1" Type="http://schemas.openxmlformats.org/officeDocument/2006/relationships/externalLinkPath" Target="file:///\\66D642D2\EGFI%202006%2010%20Rev5%20-%20Annex%202%20(Disclosure%20%20of%20FINREP%20Implement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cell r="CX1">
            <v>44196</v>
          </cell>
        </row>
        <row r="2">
          <cell r="AI2" t="str">
            <v>2004.I.</v>
          </cell>
        </row>
        <row r="15">
          <cell r="AI15">
            <v>-1.7653318473534532</v>
          </cell>
        </row>
        <row r="16">
          <cell r="AI16">
            <v>-5.1256832005840778</v>
          </cell>
        </row>
        <row r="17">
          <cell r="AI17">
            <v>-3.8046634324670023E-2</v>
          </cell>
        </row>
        <row r="18">
          <cell r="AI18">
            <v>-6.6711221301905059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efreshError="1"/>
      <sheetData sheetId="7">
        <row r="30">
          <cell r="B30">
            <v>11.572313979685163</v>
          </cell>
        </row>
      </sheetData>
      <sheetData sheetId="8"/>
      <sheetData sheetId="9">
        <row r="30">
          <cell r="B30">
            <v>11.457180784264182</v>
          </cell>
        </row>
      </sheetData>
      <sheetData sheetId="10">
        <row r="30">
          <cell r="B30">
            <v>11.539779818175759</v>
          </cell>
        </row>
      </sheetData>
      <sheetData sheetId="11">
        <row r="30">
          <cell r="B30">
            <v>10.00356975339956</v>
          </cell>
        </row>
      </sheetData>
      <sheetData sheetId="12">
        <row r="30">
          <cell r="B30">
            <v>11.539779818175759</v>
          </cell>
        </row>
      </sheetData>
      <sheetData sheetId="13">
        <row r="30">
          <cell r="B30">
            <v>11.572313979685163</v>
          </cell>
        </row>
      </sheetData>
      <sheetData sheetId="14">
        <row r="30">
          <cell r="B30">
            <v>11.572313979685163</v>
          </cell>
        </row>
      </sheetData>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row r="30">
          <cell r="B30">
            <v>11.572313979685163</v>
          </cell>
        </row>
      </sheetData>
      <sheetData sheetId="21"/>
      <sheetData sheetId="22"/>
      <sheetData sheetId="23"/>
      <sheetData sheetId="2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ztvevok"/>
      <sheetName val="Munka1"/>
      <sheetName val="torzs"/>
      <sheetName val="parameter"/>
    </sheetNames>
    <sheetDataSet>
      <sheetData sheetId="0"/>
      <sheetData sheetId="1"/>
      <sheetData sheetId="2">
        <row r="2">
          <cell r="A2" t="str">
            <v>kapus</v>
          </cell>
          <cell r="C2" t="str">
            <v>jobb</v>
          </cell>
        </row>
        <row r="3">
          <cell r="A3" t="str">
            <v>balhátvéd</v>
          </cell>
          <cell r="C3" t="str">
            <v>bal</v>
          </cell>
        </row>
        <row r="4">
          <cell r="A4" t="str">
            <v>középhátvéd</v>
          </cell>
          <cell r="C4" t="str">
            <v>mindkettő</v>
          </cell>
        </row>
        <row r="5">
          <cell r="A5" t="str">
            <v>jobbhátvéd</v>
          </cell>
          <cell r="C5" t="str">
            <v>na</v>
          </cell>
        </row>
        <row r="6">
          <cell r="A6" t="str">
            <v>védekező középpályás</v>
          </cell>
        </row>
        <row r="7">
          <cell r="A7" t="str">
            <v>támadó középpályás</v>
          </cell>
        </row>
        <row r="8">
          <cell r="A8" t="str">
            <v>szélső</v>
          </cell>
        </row>
        <row r="9">
          <cell r="A9" t="str">
            <v>csatár</v>
          </cell>
        </row>
        <row r="10">
          <cell r="A10" t="str">
            <v>középcsatár</v>
          </cell>
        </row>
        <row r="11">
          <cell r="A11" t="str">
            <v>nincs</v>
          </cell>
        </row>
      </sheetData>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Kezdolap"/>
      <sheetName val="Cashflow IGÉNYELT MAX THM"/>
      <sheetName val="P_Fióklista"/>
      <sheetName val="Adatrögzítés TÁMOGATÁS"/>
      <sheetName val="Eredmények"/>
      <sheetName val="jelzáloghitel igénylolap"/>
      <sheetName val="DOK_Doksilista"/>
      <sheetName val="DOK_Doksilista_"/>
      <sheetName val="Adatrögzítés CIB24"/>
      <sheetName val="Egyszerusített kalkuláció"/>
      <sheetName val="Repi_pelda"/>
      <sheetName val="MFL_Termék ismerteto"/>
      <sheetName val="DOK_Ajanlat"/>
      <sheetName val="PARA"/>
      <sheetName val="well_located_ingatlan"/>
      <sheetName val="Munka1"/>
      <sheetName val="MFL2_Cashflow IGÉNYELT"/>
      <sheetName val="Cashflow IGÉNYELT"/>
      <sheetName val="Adatrögzítés"/>
      <sheetName val="Adatok"/>
      <sheetName val="MFL_Ajánlat"/>
      <sheetName val="MFL_Doksilista"/>
      <sheetName val="PARA_DOKULISTA"/>
      <sheetName val="DOK_Ajánlat_CIB24"/>
      <sheetName val="DOK_Elomin"/>
      <sheetName val="DOK_Adatösszefoglaló"/>
      <sheetName val="Hitel lefutása"/>
      <sheetName val="ODS"/>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86">
          <cell r="E186">
            <v>25000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Cashflow IGÉNYELT"/>
      <sheetName val="Adatok"/>
      <sheetName val="Cashflow IGÉNYELT MAX THM"/>
      <sheetName val="Kezdőlap"/>
      <sheetName val="well_located_ingatlan"/>
      <sheetName val="P_Fióklista"/>
      <sheetName val="Adatrögzítés"/>
      <sheetName val="DOK_Ajanlat"/>
      <sheetName val="Adatrögzítés CIB24"/>
      <sheetName val="Egyszerűsített kalkuláció"/>
      <sheetName val="PARA"/>
      <sheetName val="MFL_Termék ismertető"/>
      <sheetName val="MFL_Ajánlat"/>
      <sheetName val="MFL_Doksilista"/>
      <sheetName val="DOK_Doksilista"/>
      <sheetName val="jelzáloghitel igénylőlap"/>
      <sheetName val="Repi_pelda"/>
      <sheetName val="Adatrögzítés TÁMOGATÁS"/>
      <sheetName val="Eredmények"/>
      <sheetName val="DOK_Ajánlat_CIB24"/>
      <sheetName val="DOK_Elomin"/>
      <sheetName val="DOK_Adatösszefoglaló"/>
      <sheetName val="Hitel lefutása"/>
      <sheetName val="ODS"/>
      <sheetName val="OD"/>
      <sheetName val="PARA_DOKU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ÉR_C"/>
      <sheetName val="nem rez fők számok adatai"/>
      <sheetName val="nem rez ügyfél adatai"/>
      <sheetName val="főkönyvi számok"/>
      <sheetName val="ügyfelek"/>
    </sheetNames>
    <definedNames>
      <definedName name="Modul1.dialshow"/>
    </definedNames>
    <sheetDataSet>
      <sheetData sheetId="0" refreshError="1"/>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A"/>
      <sheetName val="10B"/>
      <sheetName val="10C"/>
      <sheetName val="Nagykockázat"/>
    </sheetNames>
    <definedNames>
      <definedName name="Modul1.nyomtat" refersTo="#HIV!" sheetId="2"/>
    </definedNames>
    <sheetDataSet>
      <sheetData sheetId="0" refreshError="1"/>
      <sheetData sheetId="1" refreshError="1"/>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Értékpapírok értékelési por (2)"/>
      <sheetName val="Értékpapírok értékelési portf."/>
      <sheetName val="38J3"/>
    </sheetNames>
    <definedNames>
      <definedName name="modul2" refersTo="#HIV!" sheetId="0"/>
    </definedNames>
    <sheetDataSet>
      <sheetData sheetId="0" refreshError="1"/>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REF"/>
      <sheetName val="SW_MACRO.XLS"/>
    </sheetNames>
    <definedNames>
      <definedName name="Clear"/>
    </definedNames>
    <sheetDataSet>
      <sheetData sheetId="0" refreshError="1"/>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NTÉR"/>
      <sheetName val="nem rez fők számok adatai"/>
      <sheetName val="nem rez ügyfél adatai"/>
      <sheetName val="főkönyvi számok"/>
      <sheetName val="ügyfelek"/>
    </sheetNames>
    <definedNames>
      <definedName name="nyomtat"/>
      <definedName name="save_file"/>
      <definedName name="szerkeszt"/>
      <definedName name="vége"/>
    </definedNames>
    <sheetDataSet>
      <sheetData sheetId="0" refreshError="1"/>
      <sheetData sheetId="1"/>
      <sheetData sheetId="2"/>
      <sheetData sheetId="3"/>
      <sheetData sheetId="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sults"/>
      <sheetName val="Checks"/>
      <sheetName val="Parameter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 val="Operational risk"/>
    </sheetNames>
    <sheetDataSet>
      <sheetData sheetId="0" refreshError="1"/>
      <sheetData sheetId="1" refreshError="1"/>
      <sheetData sheetId="2" refreshError="1"/>
      <sheetData sheetId="3">
        <row r="346">
          <cell r="C346" t="str">
            <v>Standardised Approach</v>
          </cell>
        </row>
        <row r="347">
          <cell r="C347" t="str">
            <v>Alternative Standardised Approach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PADATOK"/>
      <sheetName val="Otthonfelújítási támogatás adat"/>
      <sheetName val="otthonfelujitasi_tamogatas_ripo"/>
      <sheetName val="Csak támogatásos ügy"/>
      <sheetName val="KIMUTATAS_20210303"/>
    </sheetNames>
    <sheetDataSet>
      <sheetData sheetId="0"/>
      <sheetData sheetId="1"/>
      <sheetData sheetId="2"/>
      <sheetData sheetId="3"/>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svállhitpubl (2)"/>
      <sheetName val="BANK 4"/>
      <sheetName val="Munka2"/>
      <sheetName val="makroössz "/>
      <sheetName val="Munka1 (2)"/>
      <sheetName val="2005 évi bankcsop."/>
      <sheetName val="vállhitelögraf (2)"/>
      <sheetName val="GDP, hitel"/>
      <sheetName val="közvtőkepublgraf"/>
      <sheetName val="ügyfvagyon névért "/>
      <sheetName val="ügyfvagyonárfé"/>
      <sheetName val="átleszk"/>
      <sheetName val="átleszkévpubl"/>
      <sheetName val="átleszkI-IIIpubl"/>
      <sheetName val="átleszkfélévpubl"/>
      <sheetName val="mfohitel"/>
      <sheetName val="háztkamlábgraf"/>
      <sheetName val="vállkamlábgraf"/>
      <sheetName val="vállhitelögraf"/>
      <sheetName val="vállbetétösszeg"/>
      <sheetName val="házthitelktg"/>
      <sheetName val="háztbankbetétgraf"/>
      <sheetName val="házthitelgraf"/>
      <sheetName val="kisvállhitpubl"/>
      <sheetName val="kisvall506"/>
      <sheetName val="kisvallMFBEXIMmel412"/>
      <sheetName val="kisváll412"/>
      <sheetName val="kisváll412 na"/>
      <sheetName val="kisvall409"/>
      <sheetName val="kivall406"/>
      <sheetName val="kivall403"/>
      <sheetName val="kisvall312aud"/>
      <sheetName val="kisvall212aud"/>
      <sheetName val="eszforrpubl"/>
      <sheetName val="módosítottegygraf"/>
      <sheetName val="módosított graf"/>
      <sheetName val="neteszkpoz bázpoz graf"/>
      <sheetName val="neteszkpoz412"/>
      <sheetName val="neteszkpoz406"/>
      <sheetName val="neteszkpoz312"/>
      <sheetName val="neteszkpoz212"/>
      <sheetName val="összefoglévespubl"/>
      <sheetName val="összefoglpubl"/>
      <sheetName val="összefoglfiókkalpubl "/>
      <sheetName val="hálózatiegys"/>
      <sheetName val="létszpubl"/>
      <sheetName val="létszám"/>
      <sheetName val="létszámhatpubl"/>
      <sheetName val="devárfoly"/>
      <sheetName val="költségekpubl"/>
      <sheetName val="költsegy412"/>
      <sheetName val="devered412"/>
      <sheetName val="kamatmévgraf"/>
      <sheetName val="kamatmarzs hnéves graf"/>
      <sheetName val="ktg_mfo"/>
      <sheetName val="costtoincomepubl"/>
      <sheetName val="costgraf"/>
      <sheetName val="costtoincome506"/>
      <sheetName val="costtoincome406"/>
      <sheetName val="costtoincome 412 graf"/>
      <sheetName val="ejövegy_éves graf"/>
      <sheetName val="ejövegy_hnévesgraf "/>
      <sheetName val="ejövegy_févesgraf"/>
      <sheetName val="ejövegy_első néves graf"/>
      <sheetName val="deveredmény509"/>
      <sheetName val="éves eredménypubl"/>
      <sheetName val="háromnévi eredpubl fiókkal"/>
      <sheetName val="háromnévi eredpubl"/>
      <sheetName val="félévi ered publ"/>
      <sheetName val="negyedévi erepubl"/>
      <sheetName val="eredváltegy503"/>
      <sheetName val="eredvált503"/>
      <sheetName val="átlkamatlábegy412"/>
      <sheetName val="kamaterepubl"/>
      <sheetName val="osztalék"/>
      <sheetName val="ejövév 2"/>
      <sheetName val="_ejöv_évpubl"/>
      <sheetName val="ejöv I.IIInévpubl fiókokkal"/>
      <sheetName val="ejöv_I IIInévpubl"/>
      <sheetName val="ejöv_févpubl"/>
      <sheetName val="ejöv_névpubl"/>
      <sheetName val="tulegy"/>
      <sheetName val="tulmegopubl fiókkal"/>
      <sheetName val="tulmegopubl"/>
      <sheetName val="értpváltegy"/>
      <sheetName val="értpegygraf409"/>
      <sheetName val="értpgraf"/>
      <sheetName val="értegy412"/>
      <sheetName val="értpegy312"/>
      <sheetName val="értpapírpubl"/>
      <sheetName val="házthitelbetétgraf"/>
      <sheetName val="háztfogyhit"/>
      <sheetName val="házthitpublfiókkal"/>
      <sheetName val="házthitpubl"/>
      <sheetName val="lakáshitarány"/>
      <sheetName val="házt. hitelpubl2"/>
      <sheetName val="házthitel"/>
      <sheetName val="hazt Fthitel"/>
      <sheetName val="háztdevhitel"/>
      <sheetName val="Munka1"/>
      <sheetName val="devlakáshitgraf "/>
      <sheetName val="devlakáshitprész"/>
      <sheetName val="devlakáshitegy"/>
      <sheetName val="Ft lakáshitelegy"/>
      <sheetName val="összes lakáshitelegy"/>
      <sheetName val="házthitelgraf2"/>
      <sheetName val="házthitvált"/>
      <sheetName val="házthitelvált%"/>
      <sheetName val="háztegyébhit Ft"/>
      <sheetName val="háztegyébhiteuro"/>
      <sheetName val="háztegyébhit egyébdev"/>
      <sheetName val="háztegyébdevbont"/>
      <sheetName val="háztegyébhit_ömego"/>
      <sheetName val="háztegyegyéb hit_mego"/>
      <sheetName val="háztegyéb hitel_ö410"/>
      <sheetName val="háztegyébhit"/>
      <sheetName val="vállalkhitgraf"/>
      <sheetName val="vállhitpubl fiókkal"/>
      <sheetName val="vállalkhitelpubl"/>
      <sheetName val="jegybet és külfbankk graf"/>
      <sheetName val="likvideszkgraf"/>
      <sheetName val="likvideszpubl"/>
      <sheetName val="pénztárvált"/>
      <sheetName val="pénztár és elsz"/>
      <sheetName val="vállházthitgraf"/>
      <sheetName val="hitelpubl"/>
      <sheetName val="hitelrészgraf"/>
      <sheetName val="hitelnövnév %publ"/>
      <sheetName val="hitelbetétgraf"/>
      <sheetName val="hitelegygraf"/>
      <sheetName val="eszkgraf1"/>
      <sheetName val="külföldikih."/>
      <sheetName val="eszkpublfontos fiókkal"/>
      <sheetName val="eszkpublfontos"/>
      <sheetName val="eszkpeerpubl2"/>
      <sheetName val="eszpeerpubl"/>
      <sheetName val="mfőgraf"/>
      <sheetName val="eszváltgrafpubl"/>
      <sheetName val="mfőöegygraf"/>
      <sheetName val="eszkdenom"/>
      <sheetName val="hitelgraf"/>
      <sheetName val="eszk"/>
      <sheetName val="eszkválthavi %"/>
      <sheetName val="közkorm. hiteleváltegy503"/>
      <sheetName val="eszváltnévi %"/>
      <sheetName val="eszkválthavi"/>
      <sheetName val="eszváltnévi"/>
      <sheetName val="eszdenomváltpubl"/>
      <sheetName val="eszkmego"/>
      <sheetName val="betétegygraf"/>
      <sheetName val="sorrendeszk412"/>
      <sheetName val="sorrendeszk409"/>
      <sheetName val="sorrendeszk406"/>
      <sheetName val="sorrendeszk403"/>
      <sheetName val="sorrendforr412"/>
      <sheetName val="sorrendforr409"/>
      <sheetName val="sorrendforr406"/>
      <sheetName val="sorrendforr403"/>
      <sheetName val="prészpubl"/>
      <sheetName val="prész506"/>
      <sheetName val="prészeszk412"/>
      <sheetName val="prészeszk409"/>
      <sheetName val="prészeszk406"/>
      <sheetName val="prészeszk403"/>
      <sheetName val="prészeszk312"/>
      <sheetName val="prészforr412"/>
      <sheetName val="prészforr409"/>
      <sheetName val="prészforr406"/>
      <sheetName val="prészforr403"/>
      <sheetName val="prészforr312"/>
      <sheetName val="sorrendesz509"/>
      <sheetName val="eszegy512"/>
      <sheetName val="eszegy509"/>
      <sheetName val="eszegy506"/>
      <sheetName val="eszegy503"/>
      <sheetName val="eszegy412"/>
      <sheetName val="eszegy409"/>
      <sheetName val="eszegy406"/>
      <sheetName val="eszegy403"/>
      <sheetName val="eszkegy312"/>
      <sheetName val="eszkegy309"/>
      <sheetName val="forrcsoppubl"/>
      <sheetName val="sorrendforr509"/>
      <sheetName val="forregy509"/>
      <sheetName val="forregy506"/>
      <sheetName val="forregy503"/>
      <sheetName val="forregy412"/>
      <sheetName val="forregy409"/>
      <sheetName val="forregy406"/>
      <sheetName val="forregy403"/>
      <sheetName val="forregy312"/>
      <sheetName val="bankcsop 2004-re prészeszk312 2"/>
      <sheetName val="külffegy312"/>
      <sheetName val="külfforregygraf"/>
      <sheetName val="külffegy412"/>
      <sheetName val="külfegy412graf"/>
      <sheetName val="külföldpubl"/>
      <sheetName val="bankkegy"/>
      <sheetName val="külfforrvált%"/>
      <sheetName val="külfforrvált"/>
      <sheetName val="külföldi forrásgraf"/>
      <sheetName val="egyébbelfügyfél"/>
      <sheetName val="belfbetegygraf"/>
      <sheetName val="belfbetétvált"/>
      <sheetName val="belf.betétgrafpubl"/>
      <sheetName val="belfbetétpubl"/>
      <sheetName val="háztpü vagyona"/>
      <sheetName val="belf.értékpforrpubl"/>
      <sheetName val="értékpapírforr"/>
      <sheetName val="belfbankkhit"/>
      <sheetName val="stőkeegy312"/>
      <sheetName val="stőke"/>
      <sheetName val="stőkepubl"/>
      <sheetName val="egyéb p. 312"/>
      <sheetName val="aktpasszelha"/>
      <sheetName val="forrdenommego%"/>
      <sheetName val="forrpublfontos fiókkal"/>
      <sheetName val="forrpublfontos"/>
      <sheetName val="jelzáloglev"/>
      <sheetName val="forrgraffontos"/>
      <sheetName val="forrdenom"/>
      <sheetName val="forr"/>
      <sheetName val="forrvált%havi"/>
      <sheetName val="forrválthavi"/>
      <sheetName val="forváltnév%"/>
      <sheetName val="forrváltnév"/>
      <sheetName val="forrmego"/>
      <sheetName val="felvett hitelek412"/>
      <sheetName val="nyitpozegy412"/>
      <sheetName val="nyitpozegy312"/>
      <sheetName val="nyitpozegy212"/>
      <sheetName val="nyitpozdevbontvapubl"/>
      <sheetName val="nyitpozgraf"/>
      <sheetName val="nyitpozpubl"/>
      <sheetName val="REP_Nyitott_pozíció_ö_506"/>
      <sheetName val="Doroszlaifélenyitpoz412"/>
      <sheetName val="Doroszlaiféle nyitpoz409"/>
      <sheetName val="Doroszlaiféle nyitpoz406"/>
      <sheetName val="Doroszl devmegoszl403"/>
      <sheetName val="Doroszlaiféle nyitpoz_405"/>
      <sheetName val="DroszlaiféleNyitott_pozíció_403"/>
      <sheetName val="3db401szárm  fed_nemfed"/>
      <sheetName val="3da403"/>
      <sheetName val="3daszárm kerkönyvi 401"/>
      <sheetName val="3da312"/>
      <sheetName val="offbgraf"/>
      <sheetName val="offpubl"/>
      <sheetName val="KH 8B vált409312"/>
      <sheetName val="offb"/>
      <sheetName val="offbvált"/>
      <sheetName val="offmfőpubl"/>
      <sheetName val="offbdevbontaspubl"/>
      <sheetName val="portvált512publ"/>
      <sheetName val="offegy"/>
      <sheetName val="portfvált509fiókkal publ"/>
      <sheetName val="portfvált509publ"/>
      <sheetName val="portfvált509506"/>
      <sheetName val="portfvált506412"/>
      <sheetName val="portfvált412312"/>
      <sheetName val="portfvált409312"/>
      <sheetName val="portfvált 406312"/>
      <sheetName val="portfvált406"/>
      <sheetName val="portfvált403"/>
      <sheetName val="portfvált312"/>
      <sheetName val="portfvált309212"/>
      <sheetName val="portfvált309"/>
      <sheetName val="portfvált 306212"/>
      <sheetName val="portfvált 306"/>
      <sheetName val="portfvált303"/>
      <sheetName val="eladott"/>
      <sheetName val="porfegyvált506_412"/>
      <sheetName val="porfegy506"/>
      <sheetName val="porfegygraf"/>
      <sheetName val="portfCIB503"/>
      <sheetName val="portfCIB412"/>
      <sheetName val="port509fiókkal"/>
      <sheetName val="port512"/>
      <sheetName val="port509"/>
      <sheetName val="port506"/>
      <sheetName val="port503"/>
      <sheetName val="port412"/>
      <sheetName val="port409"/>
      <sheetName val="port406"/>
      <sheetName val="port403"/>
      <sheetName val="portfegy312"/>
      <sheetName val="port312"/>
      <sheetName val="port309"/>
      <sheetName val="port306"/>
      <sheetName val="port303"/>
      <sheetName val="portf02"/>
      <sheetName val="problegygraf212"/>
      <sheetName val="minpubl1fiókkal"/>
      <sheetName val="minpubl1"/>
      <sheetName val="minpubl"/>
      <sheetName val="lejárt megoszl"/>
      <sheetName val="lejártminpubl"/>
      <sheetName val="lejárt 503CIB"/>
      <sheetName val="lejárt köv"/>
      <sheetName val="lejárt vált509_506"/>
      <sheetName val="lejárt vált503_412"/>
      <sheetName val="értvesztpubl "/>
      <sheetName val="értvesztszintpubl1 "/>
      <sheetName val="s. tőke SZT"/>
      <sheetName val="SZT"/>
      <sheetName val="korrmSZTpubl"/>
      <sheetName val="FMpubl"/>
      <sheetName val="m.sz. e."/>
      <sheetName val="FMgr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row r="1">
          <cell r="A1" t="str">
            <v>Bankazonosító</v>
          </cell>
          <cell r="B1" t="str">
            <v>FT-ban van</v>
          </cell>
          <cell r="C1" t="str">
            <v>Valutanap</v>
          </cell>
          <cell r="D1" t="str">
            <v>Mérleg szerinti HOSSZÚ nettó nyitott pozíció</v>
          </cell>
          <cell r="E1" t="str">
            <v>Mérleg szerinti RÖVID nettó nyitott pozíció</v>
          </cell>
          <cell r="F1" t="str">
            <v>Mérleg szerinti TELJES nettó nyitott pozíció</v>
          </cell>
          <cell r="G1" t="str">
            <v>Devizanemenkénti HOSSZÚ nettó nyitott pozíciók</v>
          </cell>
          <cell r="H1" t="str">
            <v>Devizanemenkénti RÖVID nettó nyitott pozíciók</v>
          </cell>
          <cell r="I1" t="str">
            <v>Devizanemenkénti TELJES nettó nyitott pozíciók</v>
          </cell>
        </row>
        <row r="2">
          <cell r="A2" t="str">
            <v>10200098</v>
          </cell>
          <cell r="B2" t="str">
            <v>ÁÉB</v>
          </cell>
          <cell r="C2" t="str">
            <v>20040331</v>
          </cell>
          <cell r="D2">
            <v>91857</v>
          </cell>
          <cell r="E2">
            <v>-2263</v>
          </cell>
          <cell r="F2">
            <v>94120</v>
          </cell>
          <cell r="G2">
            <v>10127</v>
          </cell>
          <cell r="H2">
            <v>-41</v>
          </cell>
          <cell r="I2">
            <v>10168</v>
          </cell>
        </row>
        <row r="3">
          <cell r="A3" t="str">
            <v>12899986</v>
          </cell>
          <cell r="B3" t="str">
            <v>Bank of China</v>
          </cell>
          <cell r="C3" t="str">
            <v>20040331</v>
          </cell>
          <cell r="D3">
            <v>0</v>
          </cell>
          <cell r="E3">
            <v>-183</v>
          </cell>
          <cell r="F3">
            <v>183</v>
          </cell>
          <cell r="G3">
            <v>0</v>
          </cell>
          <cell r="H3">
            <v>-163</v>
          </cell>
          <cell r="I3">
            <v>163</v>
          </cell>
        </row>
        <row r="4">
          <cell r="A4" t="str">
            <v>10196445</v>
          </cell>
          <cell r="B4" t="str">
            <v>BB</v>
          </cell>
          <cell r="C4" t="str">
            <v>20040331</v>
          </cell>
          <cell r="D4">
            <v>31196</v>
          </cell>
          <cell r="E4">
            <v>-9224</v>
          </cell>
          <cell r="F4">
            <v>40420</v>
          </cell>
          <cell r="G4">
            <v>975</v>
          </cell>
          <cell r="H4">
            <v>-725</v>
          </cell>
          <cell r="I4">
            <v>1700</v>
          </cell>
        </row>
        <row r="5">
          <cell r="A5" t="str">
            <v>10541474</v>
          </cell>
          <cell r="B5" t="str">
            <v>BNP</v>
          </cell>
          <cell r="C5" t="str">
            <v>20040331</v>
          </cell>
          <cell r="D5">
            <v>1633</v>
          </cell>
          <cell r="E5">
            <v>-5085</v>
          </cell>
          <cell r="F5">
            <v>6718</v>
          </cell>
          <cell r="G5">
            <v>34.572028000000003</v>
          </cell>
          <cell r="H5">
            <v>-46.801668999999997</v>
          </cell>
          <cell r="I5">
            <v>81.373697000000007</v>
          </cell>
        </row>
        <row r="6">
          <cell r="A6" t="str">
            <v>10136915</v>
          </cell>
          <cell r="B6" t="str">
            <v>CIB</v>
          </cell>
          <cell r="C6" t="str">
            <v>20040331</v>
          </cell>
          <cell r="D6">
            <v>111038</v>
          </cell>
          <cell r="E6">
            <v>-99060</v>
          </cell>
          <cell r="F6">
            <v>210098</v>
          </cell>
          <cell r="G6">
            <v>1706</v>
          </cell>
          <cell r="H6">
            <v>-902</v>
          </cell>
          <cell r="I6">
            <v>2608</v>
          </cell>
        </row>
        <row r="7">
          <cell r="A7" t="str">
            <v>10197178</v>
          </cell>
          <cell r="B7" t="str">
            <v>CITI</v>
          </cell>
          <cell r="C7" t="str">
            <v>20040331</v>
          </cell>
          <cell r="D7">
            <v>29418</v>
          </cell>
          <cell r="E7">
            <v>-608</v>
          </cell>
          <cell r="F7">
            <v>30026</v>
          </cell>
          <cell r="G7">
            <v>2811</v>
          </cell>
          <cell r="H7">
            <v>-1324</v>
          </cell>
          <cell r="I7">
            <v>4135</v>
          </cell>
        </row>
        <row r="8">
          <cell r="A8" t="str">
            <v>10791105</v>
          </cell>
          <cell r="B8" t="str">
            <v>CLB</v>
          </cell>
          <cell r="C8" t="str">
            <v>20040331</v>
          </cell>
          <cell r="D8">
            <v>10.666666510000001</v>
          </cell>
          <cell r="E8">
            <v>-2686.12722704214</v>
          </cell>
          <cell r="F8">
            <v>2696.7938935521402</v>
          </cell>
          <cell r="G8">
            <v>10.666666510000001</v>
          </cell>
          <cell r="H8">
            <v>-433.78686199123598</v>
          </cell>
          <cell r="I8">
            <v>444.45352850123601</v>
          </cell>
        </row>
        <row r="9">
          <cell r="A9" t="str">
            <v>10816291</v>
          </cell>
          <cell r="B9" t="str">
            <v>COMMERZBANK</v>
          </cell>
          <cell r="C9" t="str">
            <v>20040331</v>
          </cell>
          <cell r="D9">
            <v>25361.8107104267</v>
          </cell>
          <cell r="E9">
            <v>-20.063851920000399</v>
          </cell>
          <cell r="F9">
            <v>25381.8745623467</v>
          </cell>
          <cell r="G9">
            <v>603.98089955950195</v>
          </cell>
          <cell r="H9">
            <v>-1337.96040888984</v>
          </cell>
          <cell r="I9">
            <v>1941.9413084493401</v>
          </cell>
        </row>
        <row r="10">
          <cell r="A10" t="str">
            <v>10326556</v>
          </cell>
          <cell r="B10" t="str">
            <v>DAEWOO</v>
          </cell>
          <cell r="C10" t="str">
            <v>20040331</v>
          </cell>
          <cell r="D10">
            <v>6467</v>
          </cell>
          <cell r="E10">
            <v>-5214</v>
          </cell>
          <cell r="F10">
            <v>11681</v>
          </cell>
          <cell r="G10">
            <v>700</v>
          </cell>
          <cell r="H10">
            <v>-3</v>
          </cell>
          <cell r="I10">
            <v>703</v>
          </cell>
        </row>
        <row r="11">
          <cell r="A11" t="str">
            <v>12130575</v>
          </cell>
          <cell r="B11" t="str">
            <v>DEUTSCHE</v>
          </cell>
          <cell r="C11" t="str">
            <v>20040331</v>
          </cell>
          <cell r="D11">
            <v>46262.237427214503</v>
          </cell>
          <cell r="E11">
            <v>-26097.059789923998</v>
          </cell>
          <cell r="F11">
            <v>72359.297217138504</v>
          </cell>
          <cell r="G11">
            <v>1566.7458907355001</v>
          </cell>
          <cell r="H11">
            <v>-2816.2718571866599</v>
          </cell>
          <cell r="I11">
            <v>4383.0177479221702</v>
          </cell>
        </row>
        <row r="12">
          <cell r="A12" t="str">
            <v>12701533</v>
          </cell>
          <cell r="B12" t="str">
            <v>DRESDNER</v>
          </cell>
          <cell r="C12" t="str">
            <v>20040331</v>
          </cell>
          <cell r="D12">
            <v>11</v>
          </cell>
          <cell r="E12">
            <v>-4</v>
          </cell>
          <cell r="F12">
            <v>15</v>
          </cell>
          <cell r="G12">
            <v>0</v>
          </cell>
          <cell r="H12">
            <v>-22</v>
          </cell>
          <cell r="I12">
            <v>22</v>
          </cell>
        </row>
        <row r="13">
          <cell r="A13" t="str">
            <v>10197879</v>
          </cell>
          <cell r="B13" t="str">
            <v>ERSTE</v>
          </cell>
          <cell r="C13" t="str">
            <v>20040331</v>
          </cell>
          <cell r="D13">
            <v>35598.9585578509</v>
          </cell>
          <cell r="E13">
            <v>-9793.3281219306391</v>
          </cell>
          <cell r="F13">
            <v>45392.2866797815</v>
          </cell>
          <cell r="G13">
            <v>3560.3183143339202</v>
          </cell>
          <cell r="H13">
            <v>-526.76989809322504</v>
          </cell>
          <cell r="I13">
            <v>4087.0882124271502</v>
          </cell>
        </row>
        <row r="14">
          <cell r="A14" t="str">
            <v>10949638</v>
          </cell>
          <cell r="B14" t="str">
            <v>EXIMBANK</v>
          </cell>
          <cell r="C14" t="str">
            <v>20040331</v>
          </cell>
          <cell r="D14">
            <v>485</v>
          </cell>
          <cell r="E14">
            <v>-486</v>
          </cell>
          <cell r="F14">
            <v>971</v>
          </cell>
          <cell r="G14">
            <v>43</v>
          </cell>
          <cell r="H14">
            <v>-41</v>
          </cell>
          <cell r="I14">
            <v>84</v>
          </cell>
        </row>
        <row r="15">
          <cell r="A15" t="str">
            <v>10343386</v>
          </cell>
          <cell r="B15" t="str">
            <v>HANWHA</v>
          </cell>
          <cell r="C15" t="str">
            <v>20040331</v>
          </cell>
          <cell r="D15">
            <v>517.14557136501003</v>
          </cell>
          <cell r="E15">
            <v>-1.3281695999999999E-3</v>
          </cell>
          <cell r="F15">
            <v>517.14689953461004</v>
          </cell>
          <cell r="G15">
            <v>525.85712136501002</v>
          </cell>
          <cell r="H15">
            <v>-1.3281695999999999E-3</v>
          </cell>
          <cell r="I15">
            <v>525.85844953461003</v>
          </cell>
        </row>
        <row r="16">
          <cell r="A16" t="str">
            <v>12399596</v>
          </cell>
          <cell r="B16" t="str">
            <v>HVB</v>
          </cell>
          <cell r="C16" t="str">
            <v>20040331</v>
          </cell>
          <cell r="D16">
            <v>430</v>
          </cell>
          <cell r="E16">
            <v>0</v>
          </cell>
          <cell r="F16">
            <v>430</v>
          </cell>
          <cell r="G16">
            <v>430</v>
          </cell>
          <cell r="H16">
            <v>0</v>
          </cell>
          <cell r="I16">
            <v>430</v>
          </cell>
        </row>
        <row r="17">
          <cell r="A17" t="str">
            <v>10325737</v>
          </cell>
          <cell r="B17" t="str">
            <v>HVB Hungary</v>
          </cell>
          <cell r="C17" t="str">
            <v>20040331</v>
          </cell>
          <cell r="D17">
            <v>34683</v>
          </cell>
          <cell r="E17">
            <v>-1057</v>
          </cell>
          <cell r="F17">
            <v>35740</v>
          </cell>
          <cell r="G17">
            <v>96</v>
          </cell>
          <cell r="H17">
            <v>-2365</v>
          </cell>
          <cell r="I17">
            <v>2461</v>
          </cell>
        </row>
        <row r="18">
          <cell r="A18" t="str">
            <v>10851742</v>
          </cell>
          <cell r="B18" t="str">
            <v>IC BANK</v>
          </cell>
          <cell r="C18" t="str">
            <v>20040331</v>
          </cell>
          <cell r="D18">
            <v>83</v>
          </cell>
          <cell r="E18">
            <v>-80</v>
          </cell>
          <cell r="F18">
            <v>163</v>
          </cell>
          <cell r="G18">
            <v>124</v>
          </cell>
          <cell r="H18">
            <v>0</v>
          </cell>
          <cell r="I18">
            <v>124</v>
          </cell>
        </row>
        <row r="19">
          <cell r="A19" t="str">
            <v>10613751</v>
          </cell>
          <cell r="B19" t="str">
            <v>ING</v>
          </cell>
          <cell r="C19" t="str">
            <v>20040331</v>
          </cell>
          <cell r="D19">
            <v>4469</v>
          </cell>
          <cell r="E19">
            <v>-21341</v>
          </cell>
          <cell r="F19">
            <v>25810</v>
          </cell>
          <cell r="G19">
            <v>103</v>
          </cell>
          <cell r="H19">
            <v>-966</v>
          </cell>
          <cell r="I19">
            <v>1069</v>
          </cell>
        </row>
        <row r="20">
          <cell r="A20" t="str">
            <v>10195664</v>
          </cell>
          <cell r="B20" t="str">
            <v>K&amp;H</v>
          </cell>
          <cell r="C20" t="str">
            <v>20040331</v>
          </cell>
          <cell r="D20">
            <v>73590</v>
          </cell>
          <cell r="E20">
            <v>-6707</v>
          </cell>
          <cell r="F20">
            <v>80297</v>
          </cell>
          <cell r="G20">
            <v>1506</v>
          </cell>
          <cell r="H20">
            <v>-26</v>
          </cell>
          <cell r="I20">
            <v>1532</v>
          </cell>
        </row>
        <row r="21">
          <cell r="A21" t="str">
            <v>10873151</v>
          </cell>
          <cell r="B21" t="str">
            <v>KELER</v>
          </cell>
          <cell r="C21" t="str">
            <v>20040331</v>
          </cell>
          <cell r="D21">
            <v>0</v>
          </cell>
          <cell r="E21">
            <v>-2</v>
          </cell>
          <cell r="F21">
            <v>2</v>
          </cell>
          <cell r="G21">
            <v>0</v>
          </cell>
          <cell r="H21">
            <v>-2</v>
          </cell>
          <cell r="I21">
            <v>2</v>
          </cell>
        </row>
        <row r="22">
          <cell r="A22" t="str">
            <v>10194924</v>
          </cell>
          <cell r="B22" t="str">
            <v>KONZUMBANK</v>
          </cell>
          <cell r="C22" t="str">
            <v>20040331</v>
          </cell>
          <cell r="D22">
            <v>116.8657558</v>
          </cell>
          <cell r="E22">
            <v>-96.673630399999197</v>
          </cell>
          <cell r="F22">
            <v>213.539386199999</v>
          </cell>
          <cell r="G22">
            <v>99.449811449999899</v>
          </cell>
          <cell r="H22">
            <v>-54.357230399999203</v>
          </cell>
          <cell r="I22">
            <v>153.807041849999</v>
          </cell>
        </row>
        <row r="23">
          <cell r="A23" t="str">
            <v>10433748</v>
          </cell>
          <cell r="B23" t="str">
            <v>MERKANTIL</v>
          </cell>
          <cell r="C23" t="str">
            <v>20040331</v>
          </cell>
          <cell r="D23">
            <v>46</v>
          </cell>
          <cell r="E23">
            <v>0</v>
          </cell>
          <cell r="F23">
            <v>46</v>
          </cell>
          <cell r="G23">
            <v>46</v>
          </cell>
          <cell r="H23">
            <v>0</v>
          </cell>
          <cell r="I23">
            <v>46</v>
          </cell>
        </row>
        <row r="24">
          <cell r="A24" t="str">
            <v>10644371</v>
          </cell>
          <cell r="B24" t="str">
            <v>MFB</v>
          </cell>
          <cell r="C24" t="str">
            <v>20040331</v>
          </cell>
          <cell r="D24">
            <v>661.65002529974504</v>
          </cell>
          <cell r="E24">
            <v>-251181.27347638601</v>
          </cell>
          <cell r="F24">
            <v>251842.92350168599</v>
          </cell>
          <cell r="G24">
            <v>54.373140196249999</v>
          </cell>
          <cell r="H24">
            <v>-239367.99659128301</v>
          </cell>
          <cell r="I24">
            <v>239422.369731479</v>
          </cell>
        </row>
        <row r="25">
          <cell r="A25" t="str">
            <v>10011922</v>
          </cell>
          <cell r="B25" t="str">
            <v>MKB</v>
          </cell>
          <cell r="C25" t="str">
            <v>20040331</v>
          </cell>
          <cell r="D25">
            <v>63724</v>
          </cell>
          <cell r="E25">
            <v>-28308</v>
          </cell>
          <cell r="F25">
            <v>92032</v>
          </cell>
          <cell r="G25">
            <v>12386</v>
          </cell>
          <cell r="H25">
            <v>-190</v>
          </cell>
          <cell r="I25">
            <v>12576</v>
          </cell>
        </row>
        <row r="26">
          <cell r="A26" t="str">
            <v>10537914</v>
          </cell>
          <cell r="B26" t="str">
            <v>OTP</v>
          </cell>
          <cell r="C26" t="str">
            <v>20040331</v>
          </cell>
          <cell r="D26">
            <v>132984.55012846299</v>
          </cell>
          <cell r="E26">
            <v>-16934.122583330402</v>
          </cell>
          <cell r="F26">
            <v>149918.67271179301</v>
          </cell>
          <cell r="G26">
            <v>56247.127838392</v>
          </cell>
          <cell r="H26">
            <v>-38721.357213012503</v>
          </cell>
          <cell r="I26">
            <v>94968.485051404496</v>
          </cell>
        </row>
        <row r="27">
          <cell r="A27" t="str">
            <v>10215418</v>
          </cell>
          <cell r="B27" t="str">
            <v>POSTA</v>
          </cell>
          <cell r="C27" t="str">
            <v>20040331</v>
          </cell>
          <cell r="D27">
            <v>23086.459719999999</v>
          </cell>
          <cell r="E27">
            <v>-21477.77770472</v>
          </cell>
          <cell r="F27">
            <v>44564.237424719999</v>
          </cell>
          <cell r="G27">
            <v>640.28183778001505</v>
          </cell>
          <cell r="H27">
            <v>-12.975772547751101</v>
          </cell>
          <cell r="I27">
            <v>653.25761032776597</v>
          </cell>
        </row>
        <row r="28">
          <cell r="A28" t="str">
            <v>10198014</v>
          </cell>
          <cell r="B28" t="str">
            <v>RAIFFEISEN</v>
          </cell>
          <cell r="C28" t="str">
            <v>20040331</v>
          </cell>
          <cell r="D28">
            <v>125917</v>
          </cell>
          <cell r="E28">
            <v>-4916</v>
          </cell>
          <cell r="F28">
            <v>130833</v>
          </cell>
          <cell r="G28">
            <v>293</v>
          </cell>
          <cell r="H28">
            <v>-1512</v>
          </cell>
          <cell r="I28">
            <v>1805</v>
          </cell>
        </row>
        <row r="29">
          <cell r="A29" t="str">
            <v>12951659</v>
          </cell>
          <cell r="B29" t="str">
            <v>Sopron Bank</v>
          </cell>
          <cell r="C29" t="str">
            <v>20040331</v>
          </cell>
          <cell r="D29">
            <v>31</v>
          </cell>
          <cell r="E29">
            <v>0</v>
          </cell>
          <cell r="F29">
            <v>31</v>
          </cell>
          <cell r="G29">
            <v>31</v>
          </cell>
          <cell r="H29">
            <v>0</v>
          </cell>
          <cell r="I29">
            <v>31</v>
          </cell>
        </row>
        <row r="30">
          <cell r="A30" t="str">
            <v>10241662</v>
          </cell>
          <cell r="B30" t="str">
            <v>TAKARÉKBANK</v>
          </cell>
          <cell r="C30" t="str">
            <v>20040331</v>
          </cell>
          <cell r="D30">
            <v>27409</v>
          </cell>
          <cell r="E30">
            <v>-333</v>
          </cell>
          <cell r="F30">
            <v>27742</v>
          </cell>
          <cell r="G30">
            <v>1163</v>
          </cell>
          <cell r="H30">
            <v>-262</v>
          </cell>
          <cell r="I30">
            <v>1425</v>
          </cell>
        </row>
        <row r="31">
          <cell r="A31" t="str">
            <v>10776999</v>
          </cell>
          <cell r="B31" t="str">
            <v>VOLKSBANK</v>
          </cell>
          <cell r="C31" t="str">
            <v>20040331</v>
          </cell>
          <cell r="D31">
            <v>7987</v>
          </cell>
          <cell r="E31">
            <v>-5391</v>
          </cell>
          <cell r="F31">
            <v>13378</v>
          </cell>
          <cell r="G31">
            <v>6</v>
          </cell>
          <cell r="H31">
            <v>-129</v>
          </cell>
          <cell r="I31">
            <v>135</v>
          </cell>
        </row>
        <row r="32">
          <cell r="A32" t="str">
            <v>10189377</v>
          </cell>
          <cell r="B32" t="str">
            <v>WLB</v>
          </cell>
          <cell r="C32" t="str">
            <v>20040331</v>
          </cell>
          <cell r="D32">
            <v>3073</v>
          </cell>
          <cell r="E32">
            <v>-38358</v>
          </cell>
          <cell r="F32">
            <v>41431</v>
          </cell>
          <cell r="G32">
            <v>1553</v>
          </cell>
          <cell r="H32">
            <v>-35</v>
          </cell>
          <cell r="I32">
            <v>1588</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Headline"/>
      <sheetName val="I1_A"/>
      <sheetName val="I1_B"/>
      <sheetName val="I1_C"/>
      <sheetName val="I1_D"/>
      <sheetName val="I1_E"/>
      <sheetName val="I1_Fa"/>
      <sheetName val="I1_Fb"/>
      <sheetName val="I1_G"/>
      <sheetName val="I1_H"/>
      <sheetName val="I2_A"/>
      <sheetName val="I2_B"/>
      <sheetName val="I2_C"/>
      <sheetName val="I3_A"/>
      <sheetName val="I3_B"/>
      <sheetName val="I3_C"/>
      <sheetName val="I4_A"/>
    </sheetNames>
    <sheetDataSet>
      <sheetData sheetId="0"/>
      <sheetData sheetId="1">
        <row r="1">
          <cell r="B1" t="str">
            <v>Földgáz</v>
          </cell>
          <cell r="C1" t="str">
            <v>Szén</v>
          </cell>
          <cell r="D1" t="str">
            <v>Szél és nap</v>
          </cell>
          <cell r="E1" t="str">
            <v>Víz és nukleáris</v>
          </cell>
          <cell r="F1" t="str">
            <v>Egyéb</v>
          </cell>
        </row>
        <row r="2">
          <cell r="A2">
            <v>2000</v>
          </cell>
          <cell r="B2">
            <v>12.61</v>
          </cell>
          <cell r="C2">
            <v>30.45</v>
          </cell>
          <cell r="D2">
            <v>0.81</v>
          </cell>
          <cell r="E2">
            <v>46.04</v>
          </cell>
          <cell r="F2">
            <v>10.07</v>
          </cell>
        </row>
        <row r="3">
          <cell r="A3">
            <v>2001</v>
          </cell>
          <cell r="B3">
            <v>13.1</v>
          </cell>
          <cell r="C3">
            <v>29.32</v>
          </cell>
          <cell r="D3">
            <v>0.96</v>
          </cell>
          <cell r="E3">
            <v>46.68</v>
          </cell>
          <cell r="F3">
            <v>9.94</v>
          </cell>
        </row>
        <row r="4">
          <cell r="A4">
            <v>2002</v>
          </cell>
          <cell r="B4">
            <v>13.7</v>
          </cell>
          <cell r="C4">
            <v>29.91</v>
          </cell>
          <cell r="D4">
            <v>1.3</v>
          </cell>
          <cell r="E4">
            <v>44.63</v>
          </cell>
          <cell r="F4">
            <v>10.46</v>
          </cell>
        </row>
        <row r="5">
          <cell r="A5">
            <v>2003</v>
          </cell>
          <cell r="B5">
            <v>15.01</v>
          </cell>
          <cell r="C5">
            <v>30.3</v>
          </cell>
          <cell r="D5">
            <v>1.56</v>
          </cell>
          <cell r="E5">
            <v>43.24</v>
          </cell>
          <cell r="F5">
            <v>9.8800000000000008</v>
          </cell>
        </row>
        <row r="6">
          <cell r="A6">
            <v>2004</v>
          </cell>
          <cell r="B6">
            <v>16.05</v>
          </cell>
          <cell r="C6">
            <v>29.12</v>
          </cell>
          <cell r="D6">
            <v>2.02</v>
          </cell>
          <cell r="E6">
            <v>43.62</v>
          </cell>
          <cell r="F6">
            <v>9.18</v>
          </cell>
        </row>
        <row r="7">
          <cell r="A7">
            <v>2005</v>
          </cell>
          <cell r="B7">
            <v>17.86</v>
          </cell>
          <cell r="C7">
            <v>28.06</v>
          </cell>
          <cell r="D7">
            <v>2.41</v>
          </cell>
          <cell r="E7">
            <v>42.43</v>
          </cell>
          <cell r="F7">
            <v>9.25</v>
          </cell>
        </row>
        <row r="8">
          <cell r="A8">
            <v>2006</v>
          </cell>
          <cell r="B8">
            <v>18.48</v>
          </cell>
          <cell r="C8">
            <v>27.82</v>
          </cell>
          <cell r="D8">
            <v>2.76</v>
          </cell>
          <cell r="E8">
            <v>41.72</v>
          </cell>
          <cell r="F8">
            <v>9.2100000000000009</v>
          </cell>
        </row>
        <row r="9">
          <cell r="A9">
            <v>2007</v>
          </cell>
          <cell r="B9">
            <v>19.47</v>
          </cell>
          <cell r="C9">
            <v>28.08</v>
          </cell>
          <cell r="D9">
            <v>3.52</v>
          </cell>
          <cell r="E9">
            <v>39.979999999999997</v>
          </cell>
          <cell r="F9">
            <v>8.9700000000000006</v>
          </cell>
        </row>
        <row r="10">
          <cell r="A10">
            <v>2008</v>
          </cell>
          <cell r="B10">
            <v>20.71</v>
          </cell>
          <cell r="C10">
            <v>25.53</v>
          </cell>
          <cell r="D10">
            <v>4.07</v>
          </cell>
          <cell r="E10">
            <v>40.82</v>
          </cell>
          <cell r="F10">
            <v>8.86</v>
          </cell>
        </row>
        <row r="11">
          <cell r="A11">
            <v>2009</v>
          </cell>
          <cell r="B11">
            <v>20.13</v>
          </cell>
          <cell r="C11">
            <v>25</v>
          </cell>
          <cell r="D11">
            <v>4.93</v>
          </cell>
          <cell r="E11">
            <v>41.01</v>
          </cell>
          <cell r="F11">
            <v>8.93</v>
          </cell>
        </row>
        <row r="12">
          <cell r="A12">
            <v>2010</v>
          </cell>
          <cell r="B12">
            <v>19.98</v>
          </cell>
          <cell r="C12">
            <v>23.77</v>
          </cell>
          <cell r="D12">
            <v>5.53</v>
          </cell>
          <cell r="E12">
            <v>41.56</v>
          </cell>
          <cell r="F12">
            <v>9.16</v>
          </cell>
        </row>
        <row r="13">
          <cell r="A13">
            <v>2011</v>
          </cell>
          <cell r="B13">
            <v>19.190000000000001</v>
          </cell>
          <cell r="C13">
            <v>24.9</v>
          </cell>
          <cell r="D13">
            <v>7.3</v>
          </cell>
          <cell r="E13">
            <v>39.340000000000003</v>
          </cell>
          <cell r="F13">
            <v>9.2799999999999994</v>
          </cell>
        </row>
        <row r="14">
          <cell r="A14">
            <v>2012</v>
          </cell>
          <cell r="B14">
            <v>16.68</v>
          </cell>
          <cell r="C14">
            <v>25.55</v>
          </cell>
          <cell r="D14">
            <v>8.86</v>
          </cell>
          <cell r="E14">
            <v>39.35</v>
          </cell>
          <cell r="F14">
            <v>9.5500000000000007</v>
          </cell>
        </row>
        <row r="15">
          <cell r="A15">
            <v>2013</v>
          </cell>
          <cell r="B15">
            <v>14.39</v>
          </cell>
          <cell r="C15">
            <v>25.24</v>
          </cell>
          <cell r="D15">
            <v>10.16</v>
          </cell>
          <cell r="E15">
            <v>40.659999999999997</v>
          </cell>
          <cell r="F15">
            <v>9.5399999999999991</v>
          </cell>
        </row>
        <row r="16">
          <cell r="A16">
            <v>2014</v>
          </cell>
          <cell r="B16">
            <v>12.64</v>
          </cell>
          <cell r="C16">
            <v>24.5</v>
          </cell>
          <cell r="D16">
            <v>11.19</v>
          </cell>
          <cell r="E16">
            <v>41.82</v>
          </cell>
          <cell r="F16">
            <v>9.85</v>
          </cell>
        </row>
        <row r="17">
          <cell r="A17">
            <v>2015</v>
          </cell>
          <cell r="B17">
            <v>13.81</v>
          </cell>
          <cell r="C17">
            <v>24.54</v>
          </cell>
          <cell r="D17">
            <v>12.67</v>
          </cell>
          <cell r="E17">
            <v>39.07</v>
          </cell>
          <cell r="F17">
            <v>9.92</v>
          </cell>
        </row>
        <row r="18">
          <cell r="A18">
            <v>2016</v>
          </cell>
          <cell r="B18">
            <v>16.12</v>
          </cell>
          <cell r="C18">
            <v>22.77</v>
          </cell>
          <cell r="D18">
            <v>12.71</v>
          </cell>
          <cell r="E18">
            <v>38.47</v>
          </cell>
          <cell r="F18">
            <v>9.94</v>
          </cell>
        </row>
        <row r="19">
          <cell r="A19">
            <v>2017</v>
          </cell>
          <cell r="B19">
            <v>17.96</v>
          </cell>
          <cell r="C19">
            <v>21.83</v>
          </cell>
          <cell r="D19">
            <v>14.36</v>
          </cell>
          <cell r="E19">
            <v>36.01</v>
          </cell>
          <cell r="F19">
            <v>9.84</v>
          </cell>
        </row>
        <row r="20">
          <cell r="A20">
            <v>2018</v>
          </cell>
          <cell r="B20">
            <v>16.86</v>
          </cell>
          <cell r="C20">
            <v>20.45</v>
          </cell>
          <cell r="D20">
            <v>14.89</v>
          </cell>
          <cell r="E20">
            <v>37.979999999999997</v>
          </cell>
          <cell r="F20">
            <v>9.82</v>
          </cell>
        </row>
        <row r="21">
          <cell r="A21">
            <v>2019</v>
          </cell>
          <cell r="B21">
            <v>19.8</v>
          </cell>
          <cell r="C21">
            <v>15.67</v>
          </cell>
          <cell r="D21">
            <v>17.07</v>
          </cell>
          <cell r="E21">
            <v>37.729999999999997</v>
          </cell>
          <cell r="F21">
            <v>9.73</v>
          </cell>
        </row>
        <row r="22">
          <cell r="A22">
            <v>2020</v>
          </cell>
          <cell r="B22">
            <v>20.36</v>
          </cell>
          <cell r="C22">
            <v>12.79</v>
          </cell>
          <cell r="D22">
            <v>19.690000000000001</v>
          </cell>
          <cell r="E22">
            <v>37.4</v>
          </cell>
          <cell r="F22">
            <v>9.77</v>
          </cell>
        </row>
        <row r="23">
          <cell r="A23">
            <v>2021</v>
          </cell>
          <cell r="B23">
            <v>19.16</v>
          </cell>
          <cell r="C23">
            <v>14.54</v>
          </cell>
          <cell r="D23">
            <v>19.100000000000001</v>
          </cell>
          <cell r="E23">
            <v>37.5</v>
          </cell>
          <cell r="F23">
            <v>9.69</v>
          </cell>
        </row>
        <row r="24">
          <cell r="A24">
            <v>2022</v>
          </cell>
          <cell r="B24">
            <v>19.91</v>
          </cell>
          <cell r="C24">
            <v>15.99</v>
          </cell>
          <cell r="D24">
            <v>22.28</v>
          </cell>
          <cell r="E24">
            <v>32.04</v>
          </cell>
          <cell r="F24">
            <v>9.7899999999999991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42">
          <cell r="A42" t="str">
            <v>Svédország</v>
          </cell>
          <cell r="C42">
            <v>1.4</v>
          </cell>
        </row>
        <row r="43">
          <cell r="A43" t="str">
            <v>Szlovákia</v>
          </cell>
          <cell r="C43">
            <v>2.6</v>
          </cell>
        </row>
        <row r="44">
          <cell r="A44" t="str">
            <v>Csehország</v>
          </cell>
          <cell r="C44">
            <v>3</v>
          </cell>
        </row>
        <row r="45">
          <cell r="A45" t="str">
            <v>Románia</v>
          </cell>
          <cell r="C45">
            <v>3.2</v>
          </cell>
        </row>
        <row r="46">
          <cell r="A46" t="str">
            <v>Szlovénia</v>
          </cell>
          <cell r="C46">
            <v>3.3</v>
          </cell>
        </row>
        <row r="47">
          <cell r="A47" t="str">
            <v>Ausztria</v>
          </cell>
          <cell r="C47">
            <v>4.2</v>
          </cell>
        </row>
        <row r="48">
          <cell r="A48" t="str">
            <v>Franciaország</v>
          </cell>
          <cell r="C48">
            <v>4.3</v>
          </cell>
        </row>
        <row r="49">
          <cell r="A49" t="str">
            <v>Lengyelország</v>
          </cell>
          <cell r="C49">
            <v>4.5</v>
          </cell>
        </row>
        <row r="50">
          <cell r="A50" t="str">
            <v>Dánia</v>
          </cell>
          <cell r="C50">
            <v>5.8</v>
          </cell>
        </row>
        <row r="51">
          <cell r="A51" t="str">
            <v>Észtország</v>
          </cell>
          <cell r="C51">
            <v>6.4</v>
          </cell>
        </row>
        <row r="52">
          <cell r="A52" t="str">
            <v>Portugália</v>
          </cell>
          <cell r="C52">
            <v>6.5</v>
          </cell>
        </row>
        <row r="53">
          <cell r="A53" t="str">
            <v>Belgium</v>
          </cell>
          <cell r="C53">
            <v>7.8</v>
          </cell>
        </row>
        <row r="54">
          <cell r="A54" t="str">
            <v>Olaszország</v>
          </cell>
          <cell r="C54">
            <v>9.9</v>
          </cell>
        </row>
        <row r="55">
          <cell r="A55" t="str">
            <v>Németország</v>
          </cell>
          <cell r="C55">
            <v>10.1</v>
          </cell>
        </row>
        <row r="56">
          <cell r="A56" t="str">
            <v>Ciprus</v>
          </cell>
          <cell r="C56">
            <v>11.5</v>
          </cell>
        </row>
        <row r="57">
          <cell r="A57" t="str">
            <v>Spanyolország</v>
          </cell>
          <cell r="C57">
            <v>11.5</v>
          </cell>
        </row>
        <row r="58">
          <cell r="A58" t="str">
            <v>Magyarország</v>
          </cell>
          <cell r="C58">
            <v>12.6</v>
          </cell>
        </row>
        <row r="59">
          <cell r="A59" t="str">
            <v>Görögország</v>
          </cell>
          <cell r="C59">
            <v>12.6</v>
          </cell>
        </row>
        <row r="60">
          <cell r="A60" t="str">
            <v>Hollandia</v>
          </cell>
          <cell r="C60">
            <v>14.4</v>
          </cell>
        </row>
      </sheetData>
      <sheetData sheetId="16"/>
      <sheetData sheetId="1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ka1"/>
    </sheetNames>
    <sheetDataSet>
      <sheetData sheetId="0">
        <row r="7">
          <cell r="A7">
            <v>1990</v>
          </cell>
          <cell r="B7">
            <v>94.985023400016331</v>
          </cell>
          <cell r="C7">
            <v>94.985023400016331</v>
          </cell>
        </row>
        <row r="8">
          <cell r="A8">
            <v>1991</v>
          </cell>
          <cell r="B8">
            <v>88.674840052339704</v>
          </cell>
          <cell r="C8">
            <v>88.674840052339704</v>
          </cell>
        </row>
        <row r="9">
          <cell r="A9">
            <v>1992</v>
          </cell>
          <cell r="B9">
            <v>78.847275171835207</v>
          </cell>
          <cell r="C9">
            <v>78.847275171835207</v>
          </cell>
        </row>
        <row r="10">
          <cell r="A10">
            <v>1993</v>
          </cell>
          <cell r="B10">
            <v>79.865041946098401</v>
          </cell>
          <cell r="C10">
            <v>79.865041946098401</v>
          </cell>
        </row>
        <row r="11">
          <cell r="A11">
            <v>1994</v>
          </cell>
          <cell r="B11">
            <v>78.750644007864011</v>
          </cell>
          <cell r="C11">
            <v>78.750644007864011</v>
          </cell>
        </row>
        <row r="12">
          <cell r="A12">
            <v>1995</v>
          </cell>
          <cell r="B12">
            <v>77.647681308201399</v>
          </cell>
          <cell r="C12">
            <v>77.647681308201399</v>
          </cell>
        </row>
        <row r="13">
          <cell r="A13">
            <v>1996</v>
          </cell>
          <cell r="B13">
            <v>79.804297989074271</v>
          </cell>
          <cell r="C13">
            <v>79.804297989074271</v>
          </cell>
        </row>
        <row r="14">
          <cell r="A14">
            <v>1997</v>
          </cell>
          <cell r="B14">
            <v>78.308287855919275</v>
          </cell>
          <cell r="C14">
            <v>78.308287855919275</v>
          </cell>
        </row>
        <row r="15">
          <cell r="A15">
            <v>1998</v>
          </cell>
          <cell r="B15">
            <v>77.784485435337473</v>
          </cell>
          <cell r="C15">
            <v>77.784485435337473</v>
          </cell>
        </row>
        <row r="16">
          <cell r="A16">
            <v>1999</v>
          </cell>
          <cell r="B16">
            <v>78.248027727681915</v>
          </cell>
          <cell r="C16">
            <v>78.248027727681915</v>
          </cell>
        </row>
        <row r="17">
          <cell r="A17">
            <v>2000</v>
          </cell>
          <cell r="B17">
            <v>75.378312885464084</v>
          </cell>
          <cell r="C17">
            <v>75.378312885464084</v>
          </cell>
        </row>
        <row r="18">
          <cell r="A18">
            <v>2001</v>
          </cell>
          <cell r="B18">
            <v>77.184978995979108</v>
          </cell>
          <cell r="C18">
            <v>77.184978995979108</v>
          </cell>
        </row>
        <row r="19">
          <cell r="A19">
            <v>2002</v>
          </cell>
          <cell r="B19">
            <v>75.478631721844351</v>
          </cell>
          <cell r="C19">
            <v>75.478631721844351</v>
          </cell>
        </row>
        <row r="20">
          <cell r="A20">
            <v>2003</v>
          </cell>
          <cell r="B20">
            <v>78.367704028130547</v>
          </cell>
          <cell r="C20">
            <v>78.367704028130547</v>
          </cell>
        </row>
        <row r="21">
          <cell r="A21">
            <v>2004</v>
          </cell>
          <cell r="B21">
            <v>77.192049764660297</v>
          </cell>
          <cell r="C21">
            <v>77.192049764660297</v>
          </cell>
        </row>
        <row r="22">
          <cell r="A22">
            <v>2005</v>
          </cell>
          <cell r="B22">
            <v>76.954884065752623</v>
          </cell>
          <cell r="C22">
            <v>76.954884065752623</v>
          </cell>
        </row>
        <row r="23">
          <cell r="A23">
            <v>2006</v>
          </cell>
          <cell r="B23">
            <v>75.660292992195551</v>
          </cell>
          <cell r="C23">
            <v>75.660292992195551</v>
          </cell>
        </row>
        <row r="24">
          <cell r="A24">
            <v>2007</v>
          </cell>
          <cell r="B24">
            <v>74.010834841343879</v>
          </cell>
          <cell r="C24">
            <v>74.010834841343879</v>
          </cell>
        </row>
        <row r="25">
          <cell r="A25">
            <v>2008</v>
          </cell>
          <cell r="B25">
            <v>71.954604179380837</v>
          </cell>
          <cell r="C25">
            <v>71.954604179380837</v>
          </cell>
        </row>
        <row r="26">
          <cell r="A26">
            <v>2009</v>
          </cell>
          <cell r="B26">
            <v>65.924482048441419</v>
          </cell>
          <cell r="C26">
            <v>65.924482048441419</v>
          </cell>
        </row>
        <row r="27">
          <cell r="A27">
            <v>2010</v>
          </cell>
          <cell r="B27">
            <v>66.533786360187278</v>
          </cell>
          <cell r="C27">
            <v>66.533786360187278</v>
          </cell>
        </row>
        <row r="28">
          <cell r="A28">
            <v>2011</v>
          </cell>
          <cell r="B28">
            <v>64.870171964042257</v>
          </cell>
          <cell r="C28">
            <v>64.870171964042257</v>
          </cell>
        </row>
        <row r="29">
          <cell r="A29">
            <v>2012</v>
          </cell>
          <cell r="B29">
            <v>61.557117031617189</v>
          </cell>
          <cell r="C29">
            <v>61.557117031617189</v>
          </cell>
        </row>
        <row r="30">
          <cell r="A30">
            <v>2013</v>
          </cell>
          <cell r="B30">
            <v>58.661109496170063</v>
          </cell>
          <cell r="C30">
            <v>58.661109496170063</v>
          </cell>
        </row>
        <row r="31">
          <cell r="A31">
            <v>2014</v>
          </cell>
          <cell r="B31">
            <v>58.993140196885285</v>
          </cell>
          <cell r="C31">
            <v>58.993140196885285</v>
          </cell>
        </row>
        <row r="32">
          <cell r="A32">
            <v>2015</v>
          </cell>
          <cell r="B32">
            <v>62.201093642323514</v>
          </cell>
          <cell r="C32">
            <v>62.201093642323514</v>
          </cell>
        </row>
        <row r="33">
          <cell r="A33">
            <v>2016</v>
          </cell>
          <cell r="B33">
            <v>62.696221382338109</v>
          </cell>
          <cell r="C33">
            <v>62.696221382338109</v>
          </cell>
        </row>
        <row r="34">
          <cell r="A34">
            <v>2017</v>
          </cell>
          <cell r="B34">
            <v>65.072757833804303</v>
          </cell>
          <cell r="C34">
            <v>65.072757833804303</v>
          </cell>
        </row>
        <row r="35">
          <cell r="A35">
            <v>2018</v>
          </cell>
          <cell r="B35">
            <v>65.033636799402458</v>
          </cell>
          <cell r="C35">
            <v>65.033636799402458</v>
          </cell>
        </row>
        <row r="36">
          <cell r="A36">
            <v>2019</v>
          </cell>
          <cell r="B36">
            <v>64.771787987725645</v>
          </cell>
          <cell r="C36">
            <v>64.771787987725645</v>
          </cell>
        </row>
        <row r="37">
          <cell r="A37">
            <v>2020</v>
          </cell>
          <cell r="B37">
            <v>62.965317261431117</v>
          </cell>
          <cell r="C37">
            <v>62.965317261431117</v>
          </cell>
        </row>
        <row r="38">
          <cell r="A38">
            <v>2021</v>
          </cell>
          <cell r="B38">
            <v>64.217841385029345</v>
          </cell>
          <cell r="C38">
            <v>64.217841385029345</v>
          </cell>
        </row>
        <row r="39">
          <cell r="A39">
            <v>2022</v>
          </cell>
          <cell r="C39">
            <v>62.003433061407648</v>
          </cell>
        </row>
        <row r="40">
          <cell r="A40">
            <v>2023</v>
          </cell>
          <cell r="C40">
            <v>59.789024737785944</v>
          </cell>
        </row>
        <row r="41">
          <cell r="A41">
            <v>2024</v>
          </cell>
          <cell r="C41">
            <v>57.57461641416424</v>
          </cell>
        </row>
        <row r="42">
          <cell r="A42">
            <v>2025</v>
          </cell>
          <cell r="C42">
            <v>55.360208090542542</v>
          </cell>
        </row>
        <row r="43">
          <cell r="A43">
            <v>2026</v>
          </cell>
          <cell r="C43">
            <v>53.145799766920838</v>
          </cell>
        </row>
        <row r="44">
          <cell r="A44">
            <v>2027</v>
          </cell>
          <cell r="C44">
            <v>50.931391443299134</v>
          </cell>
        </row>
        <row r="45">
          <cell r="A45">
            <v>2028</v>
          </cell>
          <cell r="C45">
            <v>48.716983119677437</v>
          </cell>
        </row>
        <row r="46">
          <cell r="A46">
            <v>2029</v>
          </cell>
          <cell r="C46">
            <v>46.50257479605574</v>
          </cell>
        </row>
        <row r="47">
          <cell r="A47">
            <v>2030</v>
          </cell>
          <cell r="C47">
            <v>44.288166472434035</v>
          </cell>
        </row>
        <row r="48">
          <cell r="A48">
            <v>2031</v>
          </cell>
          <cell r="C48">
            <v>42.073758148812331</v>
          </cell>
        </row>
        <row r="49">
          <cell r="A49">
            <v>2032</v>
          </cell>
          <cell r="C49">
            <v>39.859349825190634</v>
          </cell>
        </row>
        <row r="50">
          <cell r="A50">
            <v>2033</v>
          </cell>
          <cell r="C50">
            <v>37.64494150156893</v>
          </cell>
        </row>
        <row r="51">
          <cell r="A51">
            <v>2034</v>
          </cell>
          <cell r="C51">
            <v>35.430533177947225</v>
          </cell>
        </row>
        <row r="52">
          <cell r="A52">
            <v>2035</v>
          </cell>
          <cell r="C52">
            <v>33.216124854325521</v>
          </cell>
        </row>
        <row r="53">
          <cell r="A53">
            <v>2036</v>
          </cell>
          <cell r="C53">
            <v>31.00171653070382</v>
          </cell>
        </row>
        <row r="54">
          <cell r="A54">
            <v>2037</v>
          </cell>
          <cell r="C54">
            <v>28.78730820708212</v>
          </cell>
        </row>
        <row r="55">
          <cell r="A55">
            <v>2038</v>
          </cell>
          <cell r="C55">
            <v>26.572899883460412</v>
          </cell>
        </row>
        <row r="56">
          <cell r="A56">
            <v>2039</v>
          </cell>
          <cell r="C56">
            <v>24.358491559838711</v>
          </cell>
        </row>
        <row r="57">
          <cell r="A57">
            <v>2040</v>
          </cell>
          <cell r="C57">
            <v>22.144083236217011</v>
          </cell>
        </row>
        <row r="58">
          <cell r="A58">
            <v>2041</v>
          </cell>
          <cell r="C58">
            <v>19.92967491259531</v>
          </cell>
        </row>
        <row r="59">
          <cell r="A59">
            <v>2042</v>
          </cell>
          <cell r="C59">
            <v>17.715266588973609</v>
          </cell>
        </row>
        <row r="60">
          <cell r="A60">
            <v>2043</v>
          </cell>
          <cell r="C60">
            <v>15.500858265351908</v>
          </cell>
        </row>
        <row r="61">
          <cell r="A61">
            <v>2044</v>
          </cell>
          <cell r="C61">
            <v>13.286449941730204</v>
          </cell>
        </row>
        <row r="62">
          <cell r="A62">
            <v>2045</v>
          </cell>
          <cell r="C62">
            <v>11.072041618108504</v>
          </cell>
        </row>
        <row r="63">
          <cell r="A63">
            <v>2046</v>
          </cell>
          <cell r="C63">
            <v>8.8576332944868028</v>
          </cell>
        </row>
        <row r="64">
          <cell r="A64">
            <v>2047</v>
          </cell>
          <cell r="C64">
            <v>6.6432249708651012</v>
          </cell>
        </row>
        <row r="65">
          <cell r="A65">
            <v>2048</v>
          </cell>
          <cell r="C65">
            <v>4.4288166472434014</v>
          </cell>
        </row>
        <row r="66">
          <cell r="A66">
            <v>2049</v>
          </cell>
          <cell r="C66">
            <v>2.2144083236217007</v>
          </cell>
        </row>
        <row r="67">
          <cell r="A67">
            <v>2050</v>
          </cell>
          <cell r="C67">
            <v>0</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ki_osszegzo"/>
      <sheetName val="bki_2019_normal"/>
      <sheetName val="bki_2020_normal"/>
      <sheetName val="Sheet4"/>
      <sheetName val="trend"/>
      <sheetName val="BKI_2017_NEWPAR"/>
      <sheetName val="BKI_2017_OLDPAR_OR"/>
    </sheetNames>
    <sheetDataSet>
      <sheetData sheetId="0">
        <row r="3">
          <cell r="B3" t="str">
            <v>2012</v>
          </cell>
        </row>
        <row r="4">
          <cell r="B4" t="str">
            <v>2012</v>
          </cell>
        </row>
        <row r="5">
          <cell r="B5" t="str">
            <v>2012</v>
          </cell>
        </row>
        <row r="6">
          <cell r="B6" t="str">
            <v>2012</v>
          </cell>
        </row>
        <row r="7">
          <cell r="B7" t="str">
            <v>2012</v>
          </cell>
        </row>
        <row r="8">
          <cell r="B8" t="str">
            <v>2012</v>
          </cell>
        </row>
        <row r="9">
          <cell r="B9" t="str">
            <v>2012</v>
          </cell>
        </row>
        <row r="10">
          <cell r="B10" t="str">
            <v>2012</v>
          </cell>
        </row>
        <row r="11">
          <cell r="B11" t="str">
            <v>2012</v>
          </cell>
        </row>
        <row r="12">
          <cell r="B12" t="str">
            <v>2012</v>
          </cell>
        </row>
        <row r="13">
          <cell r="B13" t="str">
            <v>2012</v>
          </cell>
        </row>
        <row r="14">
          <cell r="B14" t="str">
            <v>2012</v>
          </cell>
        </row>
        <row r="15">
          <cell r="B15" t="str">
            <v>2013</v>
          </cell>
        </row>
        <row r="16">
          <cell r="B16" t="str">
            <v>2013</v>
          </cell>
        </row>
        <row r="17">
          <cell r="B17" t="str">
            <v>2013</v>
          </cell>
        </row>
        <row r="18">
          <cell r="B18" t="str">
            <v>2013</v>
          </cell>
        </row>
        <row r="19">
          <cell r="B19" t="str">
            <v>2013</v>
          </cell>
        </row>
        <row r="20">
          <cell r="B20" t="str">
            <v>2013</v>
          </cell>
        </row>
        <row r="21">
          <cell r="B21" t="str">
            <v>2013</v>
          </cell>
        </row>
        <row r="22">
          <cell r="B22" t="str">
            <v>2013</v>
          </cell>
        </row>
        <row r="23">
          <cell r="B23" t="str">
            <v>2013</v>
          </cell>
        </row>
        <row r="24">
          <cell r="B24" t="str">
            <v>2013</v>
          </cell>
        </row>
        <row r="25">
          <cell r="B25" t="str">
            <v>2013</v>
          </cell>
        </row>
        <row r="26">
          <cell r="B26" t="str">
            <v>2013</v>
          </cell>
        </row>
        <row r="27">
          <cell r="B27" t="str">
            <v>2014</v>
          </cell>
        </row>
        <row r="28">
          <cell r="B28" t="str">
            <v>2014</v>
          </cell>
        </row>
        <row r="29">
          <cell r="B29" t="str">
            <v>2014</v>
          </cell>
        </row>
        <row r="30">
          <cell r="B30" t="str">
            <v>2014</v>
          </cell>
        </row>
        <row r="31">
          <cell r="B31" t="str">
            <v>2014</v>
          </cell>
        </row>
        <row r="32">
          <cell r="B32" t="str">
            <v>2014</v>
          </cell>
        </row>
        <row r="33">
          <cell r="B33" t="str">
            <v>2014</v>
          </cell>
        </row>
        <row r="34">
          <cell r="B34" t="str">
            <v>2014</v>
          </cell>
        </row>
        <row r="35">
          <cell r="B35" t="str">
            <v>2014</v>
          </cell>
        </row>
        <row r="36">
          <cell r="B36" t="str">
            <v>2014</v>
          </cell>
        </row>
        <row r="37">
          <cell r="B37" t="str">
            <v>2014</v>
          </cell>
        </row>
        <row r="38">
          <cell r="B38" t="str">
            <v>2014</v>
          </cell>
        </row>
        <row r="39">
          <cell r="B39" t="str">
            <v>2015</v>
          </cell>
        </row>
        <row r="40">
          <cell r="B40" t="str">
            <v>2015</v>
          </cell>
        </row>
        <row r="41">
          <cell r="B41" t="str">
            <v>2015</v>
          </cell>
        </row>
        <row r="42">
          <cell r="B42" t="str">
            <v>2015</v>
          </cell>
        </row>
        <row r="43">
          <cell r="B43" t="str">
            <v>2015</v>
          </cell>
        </row>
        <row r="44">
          <cell r="B44" t="str">
            <v>2015</v>
          </cell>
        </row>
        <row r="45">
          <cell r="B45" t="str">
            <v>2015</v>
          </cell>
        </row>
        <row r="46">
          <cell r="B46" t="str">
            <v>2015</v>
          </cell>
        </row>
        <row r="47">
          <cell r="B47" t="str">
            <v>2015</v>
          </cell>
        </row>
        <row r="48">
          <cell r="B48" t="str">
            <v>2015</v>
          </cell>
        </row>
        <row r="49">
          <cell r="B49" t="str">
            <v>2015</v>
          </cell>
        </row>
        <row r="50">
          <cell r="B50" t="str">
            <v>2015</v>
          </cell>
        </row>
        <row r="51">
          <cell r="B51" t="str">
            <v>2016</v>
          </cell>
        </row>
        <row r="52">
          <cell r="B52" t="str">
            <v>2016</v>
          </cell>
        </row>
        <row r="53">
          <cell r="B53" t="str">
            <v>2016</v>
          </cell>
        </row>
        <row r="54">
          <cell r="B54" t="str">
            <v>2016</v>
          </cell>
        </row>
        <row r="55">
          <cell r="B55" t="str">
            <v>2016</v>
          </cell>
        </row>
        <row r="56">
          <cell r="B56" t="str">
            <v>2016</v>
          </cell>
        </row>
        <row r="57">
          <cell r="B57" t="str">
            <v>2016</v>
          </cell>
        </row>
        <row r="58">
          <cell r="B58" t="str">
            <v>2016</v>
          </cell>
        </row>
        <row r="59">
          <cell r="B59" t="str">
            <v>2016</v>
          </cell>
        </row>
        <row r="60">
          <cell r="B60" t="str">
            <v>2016</v>
          </cell>
        </row>
        <row r="61">
          <cell r="B61" t="str">
            <v>2016</v>
          </cell>
        </row>
        <row r="62">
          <cell r="B62" t="str">
            <v>2016</v>
          </cell>
        </row>
        <row r="63">
          <cell r="B63" t="str">
            <v>2017</v>
          </cell>
        </row>
        <row r="64">
          <cell r="B64" t="str">
            <v>2017</v>
          </cell>
        </row>
        <row r="65">
          <cell r="B65" t="str">
            <v>2017</v>
          </cell>
        </row>
        <row r="66">
          <cell r="B66" t="str">
            <v>2017</v>
          </cell>
        </row>
        <row r="67">
          <cell r="B67" t="str">
            <v>2017</v>
          </cell>
        </row>
        <row r="68">
          <cell r="B68" t="str">
            <v>2017</v>
          </cell>
        </row>
        <row r="69">
          <cell r="B69" t="str">
            <v>2017</v>
          </cell>
        </row>
        <row r="70">
          <cell r="B70" t="str">
            <v>2017</v>
          </cell>
        </row>
        <row r="71">
          <cell r="B71" t="str">
            <v>2017</v>
          </cell>
        </row>
        <row r="72">
          <cell r="B72" t="str">
            <v>2017</v>
          </cell>
        </row>
        <row r="73">
          <cell r="B73" t="str">
            <v>2017</v>
          </cell>
        </row>
        <row r="74">
          <cell r="B74" t="str">
            <v>2017</v>
          </cell>
        </row>
        <row r="75">
          <cell r="B75" t="str">
            <v>2018</v>
          </cell>
        </row>
        <row r="76">
          <cell r="B76" t="str">
            <v>2018</v>
          </cell>
        </row>
        <row r="77">
          <cell r="B77" t="str">
            <v>2018</v>
          </cell>
        </row>
        <row r="78">
          <cell r="B78" t="str">
            <v>2018</v>
          </cell>
        </row>
        <row r="79">
          <cell r="B79" t="str">
            <v>2018</v>
          </cell>
        </row>
        <row r="80">
          <cell r="B80" t="str">
            <v>2018</v>
          </cell>
        </row>
        <row r="81">
          <cell r="B81" t="str">
            <v>2018</v>
          </cell>
        </row>
        <row r="82">
          <cell r="B82" t="str">
            <v>2018</v>
          </cell>
        </row>
        <row r="83">
          <cell r="B83" t="str">
            <v>2018</v>
          </cell>
        </row>
        <row r="84">
          <cell r="B84" t="str">
            <v>2018</v>
          </cell>
        </row>
        <row r="85">
          <cell r="B85" t="str">
            <v>2018</v>
          </cell>
        </row>
        <row r="86">
          <cell r="B86" t="str">
            <v>2018</v>
          </cell>
        </row>
        <row r="87">
          <cell r="B87" t="str">
            <v>2019</v>
          </cell>
        </row>
        <row r="88">
          <cell r="B88" t="str">
            <v>2019</v>
          </cell>
        </row>
        <row r="89">
          <cell r="B89" t="str">
            <v>2019</v>
          </cell>
        </row>
        <row r="90">
          <cell r="B90" t="str">
            <v>2019</v>
          </cell>
        </row>
        <row r="91">
          <cell r="B91" t="str">
            <v>2019</v>
          </cell>
        </row>
        <row r="92">
          <cell r="B92" t="str">
            <v>2019</v>
          </cell>
        </row>
        <row r="93">
          <cell r="B93" t="str">
            <v>2019</v>
          </cell>
        </row>
        <row r="94">
          <cell r="B94" t="str">
            <v>2019</v>
          </cell>
        </row>
        <row r="95">
          <cell r="B95" t="str">
            <v>2019</v>
          </cell>
        </row>
        <row r="96">
          <cell r="B96" t="str">
            <v>2019</v>
          </cell>
        </row>
        <row r="97">
          <cell r="B97" t="str">
            <v>2019</v>
          </cell>
        </row>
        <row r="98">
          <cell r="B98" t="str">
            <v>2019</v>
          </cell>
        </row>
        <row r="99">
          <cell r="B99" t="str">
            <v>2020</v>
          </cell>
        </row>
        <row r="100">
          <cell r="B100" t="str">
            <v>2020</v>
          </cell>
        </row>
        <row r="101">
          <cell r="B101" t="str">
            <v>2020</v>
          </cell>
        </row>
        <row r="102">
          <cell r="B102" t="str">
            <v>2020</v>
          </cell>
        </row>
        <row r="103">
          <cell r="B103" t="str">
            <v>2020</v>
          </cell>
        </row>
        <row r="104">
          <cell r="B104" t="str">
            <v>2020</v>
          </cell>
        </row>
        <row r="105">
          <cell r="B105" t="str">
            <v>2020</v>
          </cell>
        </row>
        <row r="106">
          <cell r="B106" t="str">
            <v>2020</v>
          </cell>
        </row>
        <row r="107">
          <cell r="B107" t="str">
            <v>2020</v>
          </cell>
        </row>
        <row r="108">
          <cell r="B108" t="str">
            <v>2020</v>
          </cell>
        </row>
        <row r="109">
          <cell r="B109" t="str">
            <v>2020</v>
          </cell>
        </row>
        <row r="110">
          <cell r="B110" t="str">
            <v>2020</v>
          </cell>
        </row>
        <row r="111">
          <cell r="B111" t="str">
            <v>2021</v>
          </cell>
        </row>
        <row r="112">
          <cell r="B112" t="str">
            <v>2021</v>
          </cell>
        </row>
        <row r="113">
          <cell r="B113" t="str">
            <v>2021</v>
          </cell>
        </row>
        <row r="114">
          <cell r="B114" t="str">
            <v>2021</v>
          </cell>
        </row>
        <row r="115">
          <cell r="B115" t="str">
            <v>2021</v>
          </cell>
        </row>
        <row r="116">
          <cell r="B116" t="str">
            <v>2021</v>
          </cell>
        </row>
        <row r="117">
          <cell r="B117" t="str">
            <v>2021</v>
          </cell>
        </row>
        <row r="118">
          <cell r="B118" t="str">
            <v>2021</v>
          </cell>
        </row>
        <row r="119">
          <cell r="B119" t="str">
            <v>2021</v>
          </cell>
        </row>
        <row r="120">
          <cell r="B120" t="str">
            <v>2021</v>
          </cell>
        </row>
        <row r="121">
          <cell r="B121" t="str">
            <v>2021</v>
          </cell>
        </row>
        <row r="122">
          <cell r="B122" t="str">
            <v>2021</v>
          </cell>
        </row>
        <row r="123">
          <cell r="B123">
            <v>2022</v>
          </cell>
        </row>
        <row r="124">
          <cell r="B124">
            <v>2022</v>
          </cell>
        </row>
        <row r="125">
          <cell r="B125">
            <v>2022</v>
          </cell>
        </row>
        <row r="126">
          <cell r="B126">
            <v>2022</v>
          </cell>
        </row>
        <row r="127">
          <cell r="B127">
            <v>2022</v>
          </cell>
        </row>
        <row r="128">
          <cell r="B128">
            <v>2022</v>
          </cell>
        </row>
        <row r="129">
          <cell r="B129">
            <v>2022</v>
          </cell>
        </row>
        <row r="130">
          <cell r="B130">
            <v>2022</v>
          </cell>
        </row>
        <row r="131">
          <cell r="B131">
            <v>2022</v>
          </cell>
        </row>
        <row r="132">
          <cell r="B132">
            <v>2022</v>
          </cell>
        </row>
        <row r="133">
          <cell r="B133">
            <v>2022</v>
          </cell>
        </row>
        <row r="134">
          <cell r="B134">
            <v>2022</v>
          </cell>
        </row>
      </sheetData>
      <sheetData sheetId="1"/>
      <sheetData sheetId="2"/>
      <sheetData sheetId="3"/>
      <sheetData sheetId="4"/>
      <sheetData sheetId="5"/>
      <sheetData sheetId="6"/>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appálya_negyedéves"/>
      <sheetName val="Alappálya_éves"/>
      <sheetName val="Stresszpálya_negyedéves"/>
      <sheetName val="Stresszpálya_éves"/>
      <sheetName val="negyedéves"/>
    </sheetNames>
    <sheetDataSet>
      <sheetData sheetId="0"/>
      <sheetData sheetId="1"/>
      <sheetData sheetId="2"/>
      <sheetData sheetId="3"/>
      <sheetData sheetId="4">
        <row r="3">
          <cell r="AP3" t="str">
            <v>Háztartások reáljövedelme (szint)</v>
          </cell>
          <cell r="AQ3" t="str">
            <v>GDP (szint)</v>
          </cell>
        </row>
        <row r="4">
          <cell r="AP4" t="str">
            <v xml:space="preserve"> Household's realincome (level)</v>
          </cell>
          <cell r="AQ4" t="str">
            <v>GDP (level)</v>
          </cell>
        </row>
        <row r="12">
          <cell r="AO12" t="str">
            <v>Inflation</v>
          </cell>
        </row>
        <row r="13">
          <cell r="AO13" t="str">
            <v>Infláció</v>
          </cell>
        </row>
        <row r="14">
          <cell r="AN14" t="str">
            <v>Q0</v>
          </cell>
          <cell r="AO14">
            <v>0</v>
          </cell>
          <cell r="AP14">
            <v>0</v>
          </cell>
          <cell r="AQ14">
            <v>0</v>
          </cell>
        </row>
        <row r="15">
          <cell r="AN15" t="str">
            <v>Q1</v>
          </cell>
          <cell r="AO15">
            <v>2.0361354741141611</v>
          </cell>
          <cell r="AP15">
            <v>-1.9795696286347142</v>
          </cell>
          <cell r="AQ15">
            <v>-0.42290349789525505</v>
          </cell>
        </row>
        <row r="16">
          <cell r="AN16" t="str">
            <v>Q2</v>
          </cell>
          <cell r="AO16">
            <v>2.7654036887853479</v>
          </cell>
          <cell r="AP16">
            <v>-2.7625786639091099</v>
          </cell>
          <cell r="AQ16">
            <v>-0.77192419718560279</v>
          </cell>
        </row>
        <row r="17">
          <cell r="AN17" t="str">
            <v>Q3</v>
          </cell>
          <cell r="AO17">
            <v>3.1523418628305535</v>
          </cell>
          <cell r="AP17">
            <v>-3.1951088536469441</v>
          </cell>
          <cell r="AQ17">
            <v>-1.0601833133018657</v>
          </cell>
        </row>
        <row r="18">
          <cell r="AN18" t="str">
            <v>Q4</v>
          </cell>
          <cell r="AO18">
            <v>3.9925267967869829</v>
          </cell>
          <cell r="AP18">
            <v>-3.578698648430223</v>
          </cell>
          <cell r="AQ18">
            <v>-1.3317035678586553</v>
          </cell>
        </row>
        <row r="19">
          <cell r="AN19" t="str">
            <v>Q5</v>
          </cell>
          <cell r="AO19">
            <v>1.5941969799836713</v>
          </cell>
          <cell r="AP19">
            <v>-4.0271466427182272</v>
          </cell>
          <cell r="AQ19">
            <v>-1.6500714134238592</v>
          </cell>
        </row>
        <row r="20">
          <cell r="AN20" t="str">
            <v>Q6</v>
          </cell>
          <cell r="AO20">
            <v>1.0974647333950855</v>
          </cell>
          <cell r="AP20">
            <v>-4.5053905049984628</v>
          </cell>
          <cell r="AQ20">
            <v>-1.9408422731579389</v>
          </cell>
        </row>
        <row r="21">
          <cell r="AN21" t="str">
            <v>Q7</v>
          </cell>
          <cell r="AO21">
            <v>1.1142797307785344</v>
          </cell>
          <cell r="AP21">
            <v>-4.8978394865100361</v>
          </cell>
          <cell r="AQ21">
            <v>-2.1845894469369243</v>
          </cell>
        </row>
        <row r="22">
          <cell r="AN22" t="str">
            <v>Q8</v>
          </cell>
          <cell r="AO22">
            <v>0.95944202399095246</v>
          </cell>
          <cell r="AP22">
            <v>-5.2220936148826613</v>
          </cell>
          <cell r="AQ22">
            <v>-2.3770619740463572</v>
          </cell>
        </row>
        <row r="23">
          <cell r="AN23" t="str">
            <v>Q9</v>
          </cell>
          <cell r="AO23">
            <v>0.82633441403024932</v>
          </cell>
          <cell r="AP23">
            <v>-5.5132431701725331</v>
          </cell>
          <cell r="AQ23">
            <v>-2.5780466425951221</v>
          </cell>
        </row>
        <row r="24">
          <cell r="AN24" t="str">
            <v>Q10</v>
          </cell>
          <cell r="AO24">
            <v>0.66640425807162273</v>
          </cell>
          <cell r="AP24">
            <v>-5.7807544300433111</v>
          </cell>
          <cell r="AQ24">
            <v>-2.7386663647938514</v>
          </cell>
        </row>
        <row r="25">
          <cell r="AN25" t="str">
            <v>Q11</v>
          </cell>
          <cell r="AO25">
            <v>0.58870023237956559</v>
          </cell>
          <cell r="AP25">
            <v>-6.0244618955229807</v>
          </cell>
          <cell r="AQ25">
            <v>-2.8806252975267399</v>
          </cell>
        </row>
        <row r="26">
          <cell r="AN26" t="str">
            <v>Q12</v>
          </cell>
          <cell r="AO26">
            <v>0.56206738641607501</v>
          </cell>
          <cell r="AP26">
            <v>-6.24547269542437</v>
          </cell>
          <cell r="AQ26">
            <v>-3.007096779781937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yers"/>
      <sheetName val="éves"/>
      <sheetName val="negyedéves"/>
      <sheetName val="ábra"/>
    </sheetNames>
    <sheetDataSet>
      <sheetData sheetId="0"/>
      <sheetData sheetId="1"/>
      <sheetData sheetId="2"/>
      <sheetData sheetId="3">
        <row r="57">
          <cell r="D57" t="str">
            <v>jövedelem</v>
          </cell>
          <cell r="E57" t="str">
            <v>infláció</v>
          </cell>
          <cell r="F57" t="str">
            <v>import késl.</v>
          </cell>
          <cell r="G57" t="str">
            <v>jövedelem késl.</v>
          </cell>
          <cell r="H57" t="str">
            <v>foglalkoztatás késl.</v>
          </cell>
          <cell r="I57" t="str">
            <v>dPD</v>
          </cell>
        </row>
        <row r="63">
          <cell r="C63" t="str">
            <v>Q5</v>
          </cell>
          <cell r="D63">
            <v>0.32629118218632769</v>
          </cell>
          <cell r="E63">
            <v>3.5355079530439183E-2</v>
          </cell>
          <cell r="F63">
            <v>-2.9765986791397483E-3</v>
          </cell>
          <cell r="G63">
            <v>4.923010362522838E-2</v>
          </cell>
          <cell r="H63">
            <v>-2.0463630789890888E-14</v>
          </cell>
          <cell r="I63">
            <v>0.40789976666283506</v>
          </cell>
        </row>
        <row r="64">
          <cell r="C64" t="str">
            <v>Q6</v>
          </cell>
          <cell r="D64">
            <v>0.30037443388305718</v>
          </cell>
          <cell r="E64">
            <v>0.133435116431221</v>
          </cell>
          <cell r="F64">
            <v>-8.3735836925353975E-3</v>
          </cell>
          <cell r="G64">
            <v>0.11851685163499504</v>
          </cell>
          <cell r="H64">
            <v>2.5553032641587377E-2</v>
          </cell>
          <cell r="I64">
            <v>0.56950585089832517</v>
          </cell>
        </row>
        <row r="65">
          <cell r="C65" t="str">
            <v>Q7</v>
          </cell>
          <cell r="D65">
            <v>0.25810042525455046</v>
          </cell>
          <cell r="E65">
            <v>0.16304497056416153</v>
          </cell>
          <cell r="F65">
            <v>-1.6460536183080167E-2</v>
          </cell>
          <cell r="G65">
            <v>0.20181477898322317</v>
          </cell>
          <cell r="H65">
            <v>4.4382461738689476E-2</v>
          </cell>
          <cell r="I65">
            <v>0.65088210035754457</v>
          </cell>
        </row>
        <row r="66">
          <cell r="C66" t="str">
            <v>Q8</v>
          </cell>
          <cell r="D66">
            <v>0.20377295550018815</v>
          </cell>
          <cell r="E66">
            <v>0.24264678182368246</v>
          </cell>
          <cell r="F66">
            <v>-2.7168009622674526E-2</v>
          </cell>
          <cell r="G66">
            <v>0.29471721834556214</v>
          </cell>
          <cell r="H66">
            <v>7.0345063565184773E-2</v>
          </cell>
          <cell r="I66">
            <v>0.78431400961194297</v>
          </cell>
        </row>
        <row r="67">
          <cell r="C67" t="str">
            <v>Q9</v>
          </cell>
          <cell r="D67">
            <v>0.18850803732462751</v>
          </cell>
          <cell r="E67">
            <v>6.1429005276273763E-2</v>
          </cell>
          <cell r="F67">
            <v>-3.3933181365348841E-2</v>
          </cell>
          <cell r="G67">
            <v>0.29870474587421092</v>
          </cell>
          <cell r="H67">
            <v>8.9924615406182518E-2</v>
          </cell>
          <cell r="I67">
            <v>0.60463322251594587</v>
          </cell>
        </row>
        <row r="68">
          <cell r="C68" t="str">
            <v>Q10</v>
          </cell>
          <cell r="D68">
            <v>0.175753596191349</v>
          </cell>
          <cell r="E68">
            <v>3.4484838025877027E-2</v>
          </cell>
          <cell r="F68">
            <v>-3.7605319249845795E-2</v>
          </cell>
          <cell r="G68">
            <v>0.27497914083658054</v>
          </cell>
          <cell r="H68">
            <v>8.0997249213478423E-2</v>
          </cell>
          <cell r="I68">
            <v>0.5286095050174392</v>
          </cell>
        </row>
        <row r="69">
          <cell r="C69" t="str">
            <v>Q11</v>
          </cell>
          <cell r="D69">
            <v>0.1598720947032497</v>
          </cell>
          <cell r="E69">
            <v>4.2046359871917502E-2</v>
          </cell>
          <cell r="F69">
            <v>-3.7352635045164534E-2</v>
          </cell>
          <cell r="G69">
            <v>0.23627920748302939</v>
          </cell>
          <cell r="H69">
            <v>7.5859306993445452E-2</v>
          </cell>
          <cell r="I69">
            <v>0.47670433400647744</v>
          </cell>
        </row>
        <row r="70">
          <cell r="C70" t="str">
            <v>Q12</v>
          </cell>
          <cell r="D70">
            <v>0.14261296256513134</v>
          </cell>
          <cell r="E70">
            <v>3.1789971005990202E-2</v>
          </cell>
          <cell r="F70">
            <v>-3.2898420685510958E-2</v>
          </cell>
          <cell r="G70">
            <v>0.18654487835335407</v>
          </cell>
          <cell r="H70">
            <v>6.0911996505340085E-2</v>
          </cell>
          <cell r="I70">
            <v>0.38896138774430478</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ka1"/>
      <sheetName val="Munka2"/>
      <sheetName val="ábrák"/>
    </sheetNames>
    <sheetDataSet>
      <sheetData sheetId="0">
        <row r="4">
          <cell r="N4" t="str">
            <v>Q5</v>
          </cell>
          <cell r="O4" t="str">
            <v>Q6</v>
          </cell>
          <cell r="P4" t="str">
            <v>Q7</v>
          </cell>
          <cell r="Q4" t="str">
            <v>Q8</v>
          </cell>
        </row>
        <row r="5">
          <cell r="G5" t="str">
            <v>Mezőgazdaság, erdőgazdálkodás</v>
          </cell>
          <cell r="H5" t="str">
            <v>A</v>
          </cell>
          <cell r="N5">
            <v>0.97667268174535438</v>
          </cell>
          <cell r="O5">
            <v>1.3578132404752488</v>
          </cell>
          <cell r="P5">
            <v>1.5483835198401961</v>
          </cell>
          <cell r="Q5">
            <v>1.8580602238082353</v>
          </cell>
          <cell r="R5">
            <v>4</v>
          </cell>
        </row>
        <row r="6">
          <cell r="G6" t="str">
            <v>Bányászat, kőfejtés</v>
          </cell>
          <cell r="H6" t="str">
            <v>B</v>
          </cell>
          <cell r="N6">
            <v>0.93439553630485661</v>
          </cell>
          <cell r="O6">
            <v>1.2990376968140689</v>
          </cell>
          <cell r="P6">
            <v>1.4813587770686754</v>
          </cell>
          <cell r="Q6">
            <v>1.7776305324824104</v>
          </cell>
        </row>
        <row r="7">
          <cell r="G7" t="str">
            <v>Feldolgozóipar</v>
          </cell>
          <cell r="H7" t="str">
            <v>C</v>
          </cell>
          <cell r="N7">
            <v>0.44535261254440939</v>
          </cell>
          <cell r="O7">
            <v>0.61914875402515446</v>
          </cell>
          <cell r="P7">
            <v>0.70604682476552716</v>
          </cell>
          <cell r="Q7">
            <v>0.84725618971863248</v>
          </cell>
        </row>
        <row r="8">
          <cell r="G8" t="str">
            <v>Villamosenergia-, gáz-, gőzellátás</v>
          </cell>
          <cell r="H8" t="str">
            <v>D</v>
          </cell>
          <cell r="N8">
            <v>2.4694745065620434</v>
          </cell>
          <cell r="O8">
            <v>3.4331718749764994</v>
          </cell>
          <cell r="P8">
            <v>3.9150205591837275</v>
          </cell>
          <cell r="Q8">
            <v>4.6980246710204732</v>
          </cell>
        </row>
        <row r="9">
          <cell r="G9" t="str">
            <v>Víz, szennyvíz és hulladékgazdálkodás</v>
          </cell>
          <cell r="H9" t="str">
            <v>E</v>
          </cell>
          <cell r="N9">
            <v>1.5006621721528621</v>
          </cell>
          <cell r="O9">
            <v>2.0862864344564178</v>
          </cell>
          <cell r="P9">
            <v>2.3790985656081962</v>
          </cell>
          <cell r="Q9">
            <v>2.8549182787298353</v>
          </cell>
        </row>
        <row r="10">
          <cell r="G10" t="str">
            <v>Építőipar</v>
          </cell>
          <cell r="H10" t="str">
            <v>F</v>
          </cell>
          <cell r="N10">
            <v>0.19409423947114665</v>
          </cell>
          <cell r="O10">
            <v>0.26983833292330145</v>
          </cell>
          <cell r="P10">
            <v>0.30771037964937886</v>
          </cell>
          <cell r="Q10">
            <v>0.36925245557925462</v>
          </cell>
        </row>
        <row r="11">
          <cell r="G11" t="str">
            <v>Kereskedelem, gépjárműjavítás</v>
          </cell>
          <cell r="H11" t="str">
            <v>G</v>
          </cell>
          <cell r="N11">
            <v>0.31192684580007712</v>
          </cell>
          <cell r="O11">
            <v>0.43365439538059503</v>
          </cell>
          <cell r="P11">
            <v>0.49451817017085409</v>
          </cell>
          <cell r="Q11">
            <v>0.59342180420502488</v>
          </cell>
        </row>
        <row r="12">
          <cell r="G12" t="str">
            <v>Szállítás, raktározás</v>
          </cell>
          <cell r="H12" t="str">
            <v>H</v>
          </cell>
          <cell r="N12">
            <v>0.52493743595188647</v>
          </cell>
          <cell r="O12">
            <v>0.72979106949408601</v>
          </cell>
          <cell r="P12">
            <v>0.83221788626518589</v>
          </cell>
          <cell r="Q12">
            <v>0.99866146351822305</v>
          </cell>
        </row>
        <row r="13">
          <cell r="G13" t="str">
            <v>Szálláshely, vendéglátás</v>
          </cell>
          <cell r="H13" t="str">
            <v>I</v>
          </cell>
          <cell r="N13">
            <v>4.6829158003867145E-2</v>
          </cell>
          <cell r="O13">
            <v>6.5103951371229929E-2</v>
          </cell>
          <cell r="P13">
            <v>7.4241348054911338E-2</v>
          </cell>
          <cell r="Q13">
            <v>8.90896176658936E-2</v>
          </cell>
        </row>
        <row r="14">
          <cell r="G14" t="str">
            <v>Információ, kommunikáció</v>
          </cell>
          <cell r="H14" t="str">
            <v>J</v>
          </cell>
          <cell r="N14">
            <v>0.10369633597340258</v>
          </cell>
          <cell r="O14">
            <v>0.14416319879229139</v>
          </cell>
          <cell r="P14">
            <v>0.16439663020173581</v>
          </cell>
          <cell r="Q14">
            <v>0.19727595624208297</v>
          </cell>
        </row>
        <row r="15">
          <cell r="G15" t="str">
            <v>Pénzügyi, biztosítási tevékenység</v>
          </cell>
          <cell r="H15" t="str">
            <v>K</v>
          </cell>
          <cell r="N15">
            <v>0.16641231737631235</v>
          </cell>
          <cell r="O15">
            <v>0.23135370952316592</v>
          </cell>
          <cell r="P15">
            <v>0.26382440559659276</v>
          </cell>
          <cell r="Q15">
            <v>0.3165892867159113</v>
          </cell>
        </row>
        <row r="16">
          <cell r="G16" t="str">
            <v>Ingatlanügyletek</v>
          </cell>
          <cell r="H16" t="str">
            <v>L</v>
          </cell>
          <cell r="N16">
            <v>0.19471191280695815</v>
          </cell>
          <cell r="O16">
            <v>0.27069704951211254</v>
          </cell>
          <cell r="P16">
            <v>0.30868961786468979</v>
          </cell>
          <cell r="Q16">
            <v>0.37042754143762774</v>
          </cell>
        </row>
        <row r="17">
          <cell r="G17" t="str">
            <v>Szakmai, tudományos tevékenység</v>
          </cell>
          <cell r="H17" t="str">
            <v>M</v>
          </cell>
          <cell r="N17">
            <v>0.16698426566528085</v>
          </cell>
          <cell r="O17">
            <v>0.23214885714441486</v>
          </cell>
          <cell r="P17">
            <v>0.26473115288398186</v>
          </cell>
          <cell r="Q17">
            <v>0.31767738346077828</v>
          </cell>
        </row>
        <row r="18">
          <cell r="G18" t="str">
            <v>Adminisztratív tevékenység</v>
          </cell>
          <cell r="H18" t="str">
            <v>N</v>
          </cell>
          <cell r="N18">
            <v>0.22691047891428159</v>
          </cell>
          <cell r="O18">
            <v>0.31546090971009877</v>
          </cell>
          <cell r="P18">
            <v>0.35973612510800745</v>
          </cell>
          <cell r="Q18">
            <v>0.4316833501296089</v>
          </cell>
        </row>
        <row r="19">
          <cell r="G19" t="str">
            <v>Közigazgatás, védelem, TB</v>
          </cell>
          <cell r="H19" t="str">
            <v>O</v>
          </cell>
          <cell r="N19">
            <v>0.11347655913580686</v>
          </cell>
          <cell r="O19">
            <v>0.15776009440831684</v>
          </cell>
          <cell r="P19">
            <v>0.17990186204457187</v>
          </cell>
          <cell r="Q19">
            <v>0.21588223445348625</v>
          </cell>
        </row>
        <row r="20">
          <cell r="G20" t="str">
            <v>Oktatás</v>
          </cell>
          <cell r="H20" t="str">
            <v>P</v>
          </cell>
          <cell r="N20">
            <v>2.7593226967638079E-2</v>
          </cell>
          <cell r="O20">
            <v>3.8361315540374891E-2</v>
          </cell>
          <cell r="P20">
            <v>4.3745359826743296E-2</v>
          </cell>
          <cell r="Q20">
            <v>5.2494431792091956E-2</v>
          </cell>
        </row>
        <row r="21">
          <cell r="G21" t="str">
            <v>Humán-egészségügyi, szociális ellátás</v>
          </cell>
          <cell r="H21" t="str">
            <v>Q</v>
          </cell>
          <cell r="N21">
            <v>3.4595556189000273E-2</v>
          </cell>
          <cell r="O21">
            <v>4.8096261043244284E-2</v>
          </cell>
          <cell r="P21">
            <v>5.484661347036629E-2</v>
          </cell>
          <cell r="Q21">
            <v>6.5815936164439551E-2</v>
          </cell>
        </row>
        <row r="22">
          <cell r="G22" t="str">
            <v>Művészet, szórakoztatás, szabad idő</v>
          </cell>
          <cell r="H22" t="str">
            <v>R</v>
          </cell>
          <cell r="N22">
            <v>2.1361811547426699E-2</v>
          </cell>
          <cell r="O22">
            <v>2.9698128248861505E-2</v>
          </cell>
          <cell r="P22">
            <v>3.3866286599578917E-2</v>
          </cell>
          <cell r="Q22">
            <v>4.0639543919494696E-2</v>
          </cell>
        </row>
        <row r="23">
          <cell r="G23" t="str">
            <v>Egyéb szolgáltatás</v>
          </cell>
          <cell r="H23" t="str">
            <v>S</v>
          </cell>
          <cell r="N23">
            <v>2.2026110467942166E-2</v>
          </cell>
          <cell r="O23">
            <v>3.0621665772504959E-2</v>
          </cell>
          <cell r="P23">
            <v>3.491944342478636E-2</v>
          </cell>
          <cell r="Q23">
            <v>4.1903332109743632E-2</v>
          </cell>
        </row>
        <row r="24">
          <cell r="G24" t="str">
            <v>Háztartás munkaadói tevékenysége</v>
          </cell>
          <cell r="H24" t="str">
            <v>T</v>
          </cell>
          <cell r="N24">
            <v>1.3412108277681609E-2</v>
          </cell>
          <cell r="O24">
            <v>1.8646101751898823E-2</v>
          </cell>
          <cell r="P24">
            <v>2.1263098489007429E-2</v>
          </cell>
          <cell r="Q24">
            <v>2.5515718186808915E-2</v>
          </cell>
        </row>
        <row r="25">
          <cell r="G25" t="str">
            <v>Területen kívüli szervezet</v>
          </cell>
          <cell r="H25" t="str">
            <v>U</v>
          </cell>
          <cell r="N25">
            <v>0</v>
          </cell>
          <cell r="O25">
            <v>0</v>
          </cell>
          <cell r="P25">
            <v>0</v>
          </cell>
          <cell r="Q25">
            <v>0</v>
          </cell>
        </row>
      </sheetData>
      <sheetData sheetId="1"/>
      <sheetData sheetId="2"/>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ábra"/>
      <sheetName val="2. ábra"/>
      <sheetName val="3. ábra"/>
      <sheetName val="4. ábra"/>
    </sheetNames>
    <sheetDataSet>
      <sheetData sheetId="0"/>
      <sheetData sheetId="1"/>
      <sheetData sheetId="2">
        <row r="8">
          <cell r="E8" t="str">
            <v>Q5</v>
          </cell>
          <cell r="F8" t="str">
            <v>Q6</v>
          </cell>
          <cell r="G8" t="str">
            <v>Q7</v>
          </cell>
          <cell r="H8" t="str">
            <v>Q8</v>
          </cell>
        </row>
        <row r="9">
          <cell r="B9" t="str">
            <v>Agriculture, forestry, fishing</v>
          </cell>
          <cell r="D9" t="str">
            <v>A</v>
          </cell>
          <cell r="E9">
            <v>0.97667268174535438</v>
          </cell>
          <cell r="F9">
            <v>1.3578132404752488</v>
          </cell>
          <cell r="G9">
            <v>1.5483835198401961</v>
          </cell>
          <cell r="H9">
            <v>1.8580602238082353</v>
          </cell>
        </row>
        <row r="10">
          <cell r="B10" t="str">
            <v>Mining and quarrying</v>
          </cell>
          <cell r="D10" t="str">
            <v>B</v>
          </cell>
          <cell r="E10">
            <v>0.93439553630485661</v>
          </cell>
          <cell r="F10">
            <v>1.2990376968140689</v>
          </cell>
          <cell r="G10">
            <v>1.4813587770686754</v>
          </cell>
          <cell r="H10">
            <v>1.7776305324824104</v>
          </cell>
        </row>
        <row r="11">
          <cell r="B11" t="str">
            <v>Manufacturing</v>
          </cell>
          <cell r="D11" t="str">
            <v>C</v>
          </cell>
          <cell r="E11">
            <v>0.44535261254440939</v>
          </cell>
          <cell r="F11">
            <v>0.61914875402515446</v>
          </cell>
          <cell r="G11">
            <v>0.70604682476552716</v>
          </cell>
          <cell r="H11">
            <v>0.84725618971863248</v>
          </cell>
        </row>
        <row r="12">
          <cell r="B12" t="str">
            <v>Electricity, gas and steam supply</v>
          </cell>
          <cell r="D12" t="str">
            <v>D</v>
          </cell>
          <cell r="E12">
            <v>2.4694745065620434</v>
          </cell>
          <cell r="F12">
            <v>3.4331718749764994</v>
          </cell>
          <cell r="G12">
            <v>3.9150205591837275</v>
          </cell>
          <cell r="H12">
            <v>4.6980246710204732</v>
          </cell>
        </row>
        <row r="13">
          <cell r="B13" t="str">
            <v>Water, sewerage, waste management</v>
          </cell>
          <cell r="D13" t="str">
            <v>E</v>
          </cell>
          <cell r="E13">
            <v>1.5006621721528621</v>
          </cell>
          <cell r="F13">
            <v>2.0862864344564178</v>
          </cell>
          <cell r="G13">
            <v>2.3790985656081962</v>
          </cell>
          <cell r="H13">
            <v>2.8549182787298353</v>
          </cell>
        </row>
        <row r="14">
          <cell r="B14" t="str">
            <v>Construction industry</v>
          </cell>
          <cell r="D14" t="str">
            <v>F</v>
          </cell>
          <cell r="E14">
            <v>0.19409423947114665</v>
          </cell>
          <cell r="F14">
            <v>0.26983833292330145</v>
          </cell>
          <cell r="G14">
            <v>0.30771037964937886</v>
          </cell>
          <cell r="H14">
            <v>0.36925245557925462</v>
          </cell>
        </row>
        <row r="15">
          <cell r="B15" t="str">
            <v>Trade and repair of vehicles</v>
          </cell>
          <cell r="D15" t="str">
            <v>G</v>
          </cell>
          <cell r="E15">
            <v>0.31192684580007712</v>
          </cell>
          <cell r="F15">
            <v>0.43365439538059503</v>
          </cell>
          <cell r="G15">
            <v>0.49451817017085409</v>
          </cell>
          <cell r="H15">
            <v>0.59342180420502488</v>
          </cell>
        </row>
        <row r="16">
          <cell r="B16" t="str">
            <v>Transportation and storage</v>
          </cell>
          <cell r="D16" t="str">
            <v>H</v>
          </cell>
          <cell r="E16">
            <v>0.52493743595188647</v>
          </cell>
          <cell r="F16">
            <v>0.72979106949408601</v>
          </cell>
          <cell r="G16">
            <v>0.83221788626518589</v>
          </cell>
          <cell r="H16">
            <v>0.99866146351822305</v>
          </cell>
        </row>
        <row r="17">
          <cell r="B17" t="str">
            <v>Accommodation and food service</v>
          </cell>
          <cell r="D17" t="str">
            <v>I</v>
          </cell>
          <cell r="E17">
            <v>4.6829158003867145E-2</v>
          </cell>
          <cell r="F17">
            <v>6.5103951371229929E-2</v>
          </cell>
          <cell r="G17">
            <v>7.4241348054911338E-2</v>
          </cell>
          <cell r="H17">
            <v>8.90896176658936E-2</v>
          </cell>
        </row>
        <row r="18">
          <cell r="B18" t="str">
            <v>Information and communication</v>
          </cell>
          <cell r="D18" t="str">
            <v>J</v>
          </cell>
          <cell r="E18">
            <v>0.10369633597340258</v>
          </cell>
          <cell r="F18">
            <v>0.14416319879229139</v>
          </cell>
          <cell r="G18">
            <v>0.16439663020173581</v>
          </cell>
          <cell r="H18">
            <v>0.19727595624208297</v>
          </cell>
        </row>
        <row r="19">
          <cell r="B19" t="str">
            <v>Financial and insurance activities</v>
          </cell>
          <cell r="D19" t="str">
            <v>K</v>
          </cell>
          <cell r="E19">
            <v>0.16641231737631235</v>
          </cell>
          <cell r="F19">
            <v>0.23135370952316592</v>
          </cell>
          <cell r="G19">
            <v>0.26382440559659276</v>
          </cell>
          <cell r="H19">
            <v>0.3165892867159113</v>
          </cell>
        </row>
        <row r="20">
          <cell r="B20" t="str">
            <v>Real estate activities</v>
          </cell>
          <cell r="D20" t="str">
            <v>L</v>
          </cell>
          <cell r="E20">
            <v>0.19471191280695815</v>
          </cell>
          <cell r="F20">
            <v>0.27069704951211254</v>
          </cell>
          <cell r="G20">
            <v>0.30868961786468979</v>
          </cell>
          <cell r="H20">
            <v>0.37042754143762774</v>
          </cell>
        </row>
        <row r="21">
          <cell r="B21" t="str">
            <v>Professional, scientific activities</v>
          </cell>
          <cell r="D21" t="str">
            <v>M</v>
          </cell>
          <cell r="E21">
            <v>0.16698426566528085</v>
          </cell>
          <cell r="F21">
            <v>0.23214885714441486</v>
          </cell>
          <cell r="G21">
            <v>0.26473115288398186</v>
          </cell>
          <cell r="H21">
            <v>0.31767738346077828</v>
          </cell>
        </row>
        <row r="22">
          <cell r="B22" t="str">
            <v>Administrative, support services</v>
          </cell>
          <cell r="D22" t="str">
            <v>N</v>
          </cell>
          <cell r="E22">
            <v>0.22691047891428159</v>
          </cell>
          <cell r="F22">
            <v>0.31546090971009877</v>
          </cell>
          <cell r="G22">
            <v>0.35973612510800745</v>
          </cell>
          <cell r="H22">
            <v>0.4316833501296089</v>
          </cell>
        </row>
        <row r="23">
          <cell r="B23" t="str">
            <v>Public admin., defence, social security</v>
          </cell>
          <cell r="D23" t="str">
            <v>O</v>
          </cell>
          <cell r="E23">
            <v>0.11347655913580686</v>
          </cell>
          <cell r="F23">
            <v>0.15776009440831684</v>
          </cell>
          <cell r="G23">
            <v>0.17990186204457187</v>
          </cell>
          <cell r="H23">
            <v>0.21588223445348625</v>
          </cell>
        </row>
        <row r="24">
          <cell r="B24" t="str">
            <v>Education</v>
          </cell>
          <cell r="D24" t="str">
            <v>P</v>
          </cell>
          <cell r="E24">
            <v>2.7593226967638079E-2</v>
          </cell>
          <cell r="F24">
            <v>3.8361315540374891E-2</v>
          </cell>
          <cell r="G24">
            <v>4.3745359826743296E-2</v>
          </cell>
          <cell r="H24">
            <v>5.2494431792091956E-2</v>
          </cell>
        </row>
        <row r="25">
          <cell r="B25" t="str">
            <v>Human health and social work</v>
          </cell>
          <cell r="D25" t="str">
            <v>Q</v>
          </cell>
          <cell r="E25">
            <v>3.4595556189000273E-2</v>
          </cell>
          <cell r="F25">
            <v>4.8096261043244284E-2</v>
          </cell>
          <cell r="G25">
            <v>5.484661347036629E-2</v>
          </cell>
          <cell r="H25">
            <v>6.5815936164439551E-2</v>
          </cell>
        </row>
        <row r="26">
          <cell r="B26" t="str">
            <v>Arts, entertainment and recreation</v>
          </cell>
          <cell r="D26" t="str">
            <v>R</v>
          </cell>
          <cell r="E26">
            <v>2.1361811547426699E-2</v>
          </cell>
          <cell r="F26">
            <v>2.9698128248861505E-2</v>
          </cell>
          <cell r="G26">
            <v>3.3866286599578917E-2</v>
          </cell>
          <cell r="H26">
            <v>4.0639543919494696E-2</v>
          </cell>
        </row>
        <row r="27">
          <cell r="B27" t="str">
            <v>Other services</v>
          </cell>
          <cell r="D27" t="str">
            <v>S</v>
          </cell>
          <cell r="E27">
            <v>2.2026110467942166E-2</v>
          </cell>
          <cell r="F27">
            <v>3.0621665772504959E-2</v>
          </cell>
          <cell r="G27">
            <v>3.491944342478636E-2</v>
          </cell>
          <cell r="H27">
            <v>4.1903332109743632E-2</v>
          </cell>
        </row>
        <row r="28">
          <cell r="B28" t="str">
            <v>Activities of households for own use</v>
          </cell>
          <cell r="D28" t="str">
            <v>T</v>
          </cell>
          <cell r="E28">
            <v>1.3412108277681609E-2</v>
          </cell>
          <cell r="F28">
            <v>1.8646101751898823E-2</v>
          </cell>
          <cell r="G28">
            <v>2.1263098489007429E-2</v>
          </cell>
          <cell r="H28">
            <v>2.5515718186808915E-2</v>
          </cell>
        </row>
        <row r="29">
          <cell r="B29" t="str">
            <v>Extraterritorial organisation</v>
          </cell>
          <cell r="D29" t="str">
            <v>U</v>
          </cell>
          <cell r="E29">
            <v>0</v>
          </cell>
          <cell r="F29">
            <v>0</v>
          </cell>
          <cell r="G29">
            <v>0</v>
          </cell>
          <cell r="H29">
            <v>0</v>
          </cell>
        </row>
      </sheetData>
      <sheetData sheetId="3"/>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ka1"/>
    </sheetNames>
    <sheetDataSet>
      <sheetData sheetId="0">
        <row r="13">
          <cell r="U13" t="str">
            <v>Karbonár 1</v>
          </cell>
        </row>
        <row r="14">
          <cell r="T14" t="str">
            <v>min</v>
          </cell>
          <cell r="U14">
            <v>-26.85</v>
          </cell>
        </row>
        <row r="15">
          <cell r="T15" t="str">
            <v>max</v>
          </cell>
          <cell r="U15">
            <v>40.19</v>
          </cell>
        </row>
        <row r="16">
          <cell r="T16" t="str">
            <v>medián</v>
          </cell>
          <cell r="U16">
            <v>-15.56</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gyszerű válaszok"/>
      <sheetName val="Munka1"/>
      <sheetName val="Megjegyzések"/>
      <sheetName val="Ábrák"/>
      <sheetName val="ZPJ ábrák"/>
      <sheetName val="Kibocsátások - ábra"/>
      <sheetName val="Kockázatértékelés - ábra"/>
    </sheetNames>
    <sheetDataSet>
      <sheetData sheetId="0"/>
      <sheetData sheetId="1"/>
      <sheetData sheetId="2"/>
      <sheetData sheetId="3"/>
      <sheetData sheetId="4">
        <row r="3">
          <cell r="C3" t="str">
            <v>Ha igen, milyen kockázatokat azonosított?</v>
          </cell>
        </row>
        <row r="4">
          <cell r="B4" t="str">
            <v>Biztosítási, árazási kockázatok</v>
          </cell>
          <cell r="C4">
            <v>12</v>
          </cell>
          <cell r="D4">
            <v>12</v>
          </cell>
        </row>
        <row r="5">
          <cell r="B5" t="str">
            <v>Működési kockázatok</v>
          </cell>
          <cell r="C5">
            <v>7</v>
          </cell>
          <cell r="D5">
            <v>7</v>
          </cell>
        </row>
        <row r="6">
          <cell r="B6" t="str">
            <v>Reputációs kockázatok</v>
          </cell>
          <cell r="C6">
            <v>10</v>
          </cell>
          <cell r="D6">
            <v>10</v>
          </cell>
        </row>
        <row r="7">
          <cell r="B7" t="str">
            <v>Piaci kockázatok</v>
          </cell>
          <cell r="C7">
            <v>9</v>
          </cell>
          <cell r="D7">
            <v>9</v>
          </cell>
        </row>
        <row r="8">
          <cell r="B8" t="str">
            <v>Jogi, szabályozói kockázatok</v>
          </cell>
          <cell r="C8">
            <v>13</v>
          </cell>
          <cell r="D8">
            <v>13</v>
          </cell>
        </row>
        <row r="29">
          <cell r="C29" t="str">
            <v>Átállási kockázatokra</v>
          </cell>
          <cell r="D29" t="str">
            <v>Fizikai kockázatokra</v>
          </cell>
          <cell r="E29" t="str">
            <v>Mindkettőre</v>
          </cell>
          <cell r="F29" t="str">
            <v>Jobb tengely</v>
          </cell>
        </row>
        <row r="30">
          <cell r="B30" t="str">
            <v>Érzékenység-elemzés</v>
          </cell>
          <cell r="C30">
            <v>2</v>
          </cell>
          <cell r="D30">
            <v>0</v>
          </cell>
          <cell r="E30">
            <v>0</v>
          </cell>
          <cell r="F30">
            <v>7</v>
          </cell>
        </row>
        <row r="31">
          <cell r="B31" t="str">
            <v>Forgatókönyv-elemzés</v>
          </cell>
          <cell r="C31">
            <v>0</v>
          </cell>
          <cell r="D31">
            <v>5</v>
          </cell>
          <cell r="E31">
            <v>2</v>
          </cell>
          <cell r="F31">
            <v>0</v>
          </cell>
        </row>
        <row r="32">
          <cell r="B32" t="str">
            <v>Stresszteszt futtatása</v>
          </cell>
          <cell r="C32">
            <v>0</v>
          </cell>
          <cell r="D32">
            <v>5</v>
          </cell>
          <cell r="E32">
            <v>0</v>
          </cell>
          <cell r="F32">
            <v>0</v>
          </cell>
        </row>
        <row r="41">
          <cell r="C41" t="str">
            <v>Kockázatvállalása során figyelembe vesz-e a Biztosító környezeti szempontokat?</v>
          </cell>
        </row>
        <row r="42">
          <cell r="B42" t="str">
            <v>Igen</v>
          </cell>
          <cell r="C42">
            <v>0.40909090909090912</v>
          </cell>
          <cell r="D42">
            <v>9</v>
          </cell>
        </row>
        <row r="43">
          <cell r="B43" t="str">
            <v>Nem</v>
          </cell>
          <cell r="C43">
            <v>0.59090909090909094</v>
          </cell>
          <cell r="D43">
            <v>13</v>
          </cell>
        </row>
        <row r="46">
          <cell r="C46" t="str">
            <v>A Biztosító figyelembe vesz ESG szempontokat a befektetési döntései során?</v>
          </cell>
        </row>
        <row r="47">
          <cell r="B47" t="str">
            <v>Igen</v>
          </cell>
          <cell r="C47">
            <v>0.7142857142857143</v>
          </cell>
          <cell r="D47">
            <v>15</v>
          </cell>
        </row>
        <row r="48">
          <cell r="B48" t="str">
            <v>Nem</v>
          </cell>
          <cell r="C48">
            <v>0.2857142857142857</v>
          </cell>
          <cell r="D48">
            <v>6</v>
          </cell>
        </row>
        <row r="59">
          <cell r="C59" t="str">
            <v>A Biztosító figyelembe veszi a fenntarthatósági szempontokat a termékfejlesztés során?</v>
          </cell>
        </row>
        <row r="60">
          <cell r="B60" t="str">
            <v>Igen</v>
          </cell>
          <cell r="C60">
            <v>0.7</v>
          </cell>
          <cell r="D60">
            <v>14</v>
          </cell>
        </row>
        <row r="61">
          <cell r="B61" t="str">
            <v>Nem</v>
          </cell>
          <cell r="C61">
            <v>0.3</v>
          </cell>
          <cell r="D61">
            <v>6</v>
          </cell>
        </row>
      </sheetData>
      <sheetData sheetId="5"/>
      <sheetData sheetId="6"/>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ka1"/>
      <sheetName val="Munka2"/>
    </sheetNames>
    <sheetDataSet>
      <sheetData sheetId="0"/>
      <sheetData sheetId="1">
        <row r="4">
          <cell r="A4" t="str">
            <v>Teljes vállalati hitelállomány változás (negyedév/negyedév)</v>
          </cell>
          <cell r="B4">
            <v>1.7087153631909491E-2</v>
          </cell>
          <cell r="C4">
            <v>-1.3412086868747397E-2</v>
          </cell>
          <cell r="D4">
            <v>5.3162069349757424E-2</v>
          </cell>
          <cell r="E4">
            <v>4.4236040975328184E-2</v>
          </cell>
          <cell r="F4">
            <v>-4.4305663019048591E-3</v>
          </cell>
          <cell r="G4">
            <v>6.4209912752236642E-2</v>
          </cell>
          <cell r="H4">
            <v>8.873877398433351E-2</v>
          </cell>
          <cell r="I4">
            <v>1.3575021959595368E-3</v>
          </cell>
        </row>
        <row r="5">
          <cell r="A5" t="str">
            <v>Zöld vállalati hitelállomány változás (negyedév/negyedév)</v>
          </cell>
          <cell r="B5">
            <v>0.26459063813091266</v>
          </cell>
          <cell r="C5">
            <v>0.17458816560583057</v>
          </cell>
          <cell r="D5">
            <v>0.28787805160144253</v>
          </cell>
          <cell r="E5">
            <v>0.37862643782344163</v>
          </cell>
          <cell r="F5">
            <v>0.1158376185925456</v>
          </cell>
          <cell r="G5">
            <v>7.2124034965087347E-2</v>
          </cell>
          <cell r="H5">
            <v>0.18257094071699664</v>
          </cell>
          <cell r="I5">
            <v>6.0852548827287301E-2</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Ábrák"/>
      <sheetName val="számítások"/>
      <sheetName val="szektorbontás"/>
      <sheetName val="Zöld_nem_pénzügyi_vállalat"/>
      <sheetName val="1. Összefoglaló adatok I"/>
      <sheetName val="2. Összefoglaló adatok II"/>
      <sheetName val="3. Központi kormányzat"/>
      <sheetName val="4. MNB"/>
      <sheetName val="5. Jelzáloglevél"/>
      <sheetName val="6. Egyéb hitelintézeti kötvény"/>
      <sheetName val="7. Egyéb szektorok kötvényei"/>
    </sheetNames>
    <sheetDataSet>
      <sheetData sheetId="0" refreshError="1"/>
      <sheetData sheetId="1">
        <row r="30">
          <cell r="C30" t="str">
            <v>Stock of green bonds</v>
          </cell>
          <cell r="D30" t="str">
            <v>Stock of 'non-green' bonds</v>
          </cell>
        </row>
        <row r="31">
          <cell r="C31" t="str">
            <v>Zöldkötvény-állomány</v>
          </cell>
          <cell r="D31" t="str">
            <v>Kötvényállomány, zöldkötvényeken kívül</v>
          </cell>
        </row>
        <row r="32">
          <cell r="A32" t="str">
            <v>Q3 2019</v>
          </cell>
          <cell r="B32" t="str">
            <v>2019. 3.né.</v>
          </cell>
          <cell r="C32">
            <v>0</v>
          </cell>
          <cell r="D32">
            <v>552800000000</v>
          </cell>
          <cell r="F32">
            <v>0</v>
          </cell>
        </row>
        <row r="33">
          <cell r="A33" t="str">
            <v>Q3 2020</v>
          </cell>
          <cell r="B33" t="str">
            <v>2020. 3. né.</v>
          </cell>
          <cell r="C33">
            <v>30000000000</v>
          </cell>
          <cell r="D33">
            <v>997700000000</v>
          </cell>
          <cell r="F33">
            <v>0</v>
          </cell>
        </row>
        <row r="34">
          <cell r="A34" t="str">
            <v>Q3 2021</v>
          </cell>
          <cell r="B34" t="str">
            <v>2021. 3. né.</v>
          </cell>
          <cell r="C34">
            <v>320500000000</v>
          </cell>
          <cell r="D34">
            <v>2069400000000</v>
          </cell>
          <cell r="F34">
            <v>0</v>
          </cell>
        </row>
        <row r="35">
          <cell r="A35" t="str">
            <v>Q3 2022</v>
          </cell>
          <cell r="B35" t="str">
            <v>2022. 3. né.</v>
          </cell>
          <cell r="C35">
            <v>539000000000</v>
          </cell>
          <cell r="D35">
            <v>3016800000000</v>
          </cell>
          <cell r="F35">
            <v>0</v>
          </cell>
        </row>
      </sheetData>
      <sheetData sheetId="2">
        <row r="40">
          <cell r="C40" t="str">
            <v>Zöldkötvény-állomány névértéken (bal tengely)</v>
          </cell>
        </row>
        <row r="41">
          <cell r="B41" t="str">
            <v>Ingatlanügyletek</v>
          </cell>
          <cell r="C41">
            <v>197300000000</v>
          </cell>
        </row>
        <row r="42">
          <cell r="B42" t="str">
            <v>Villamosenergia-, gáz-, gőzellátás, légkondicionálás</v>
          </cell>
          <cell r="C42">
            <v>135500000000</v>
          </cell>
        </row>
        <row r="43">
          <cell r="B43" t="str">
            <v>Feldolgozóipar</v>
          </cell>
          <cell r="C43">
            <v>92200000000</v>
          </cell>
        </row>
        <row r="44">
          <cell r="B44" t="str">
            <v>Építőipar</v>
          </cell>
          <cell r="C44">
            <v>59400000000</v>
          </cell>
        </row>
        <row r="45">
          <cell r="B45" t="str">
            <v>Mezőgazdaság</v>
          </cell>
          <cell r="C45">
            <v>23000000000</v>
          </cell>
        </row>
        <row r="46">
          <cell r="B46" t="str">
            <v>Vagyonkezelés (holding)</v>
          </cell>
          <cell r="C46">
            <v>19600000000</v>
          </cell>
        </row>
        <row r="47">
          <cell r="B47" t="str">
            <v>Nagy- és kiskereskedelem</v>
          </cell>
          <cell r="C47">
            <v>12000000000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öld jelzáloglevél kibocsátások"/>
      <sheetName val="Sheet1"/>
    </sheetNames>
    <sheetDataSet>
      <sheetData sheetId="0" refreshError="1"/>
      <sheetData sheetId="1">
        <row r="1">
          <cell r="B1" t="str">
            <v>Benyújtott ajánlatok</v>
          </cell>
          <cell r="C1" t="str">
            <v>Elfogadott ajánlatok</v>
          </cell>
          <cell r="D1" t="str">
            <v>MNB vásárlás</v>
          </cell>
        </row>
        <row r="2">
          <cell r="A2" t="str">
            <v>2022.02.22</v>
          </cell>
          <cell r="B2">
            <v>2.0099999999999998</v>
          </cell>
          <cell r="C2">
            <v>3.4355000000000002</v>
          </cell>
          <cell r="D2">
            <v>2</v>
          </cell>
        </row>
        <row r="3">
          <cell r="A3" t="str">
            <v>2022.02.22</v>
          </cell>
          <cell r="B3">
            <v>0.59999999999999987</v>
          </cell>
          <cell r="C3">
            <v>0.77</v>
          </cell>
          <cell r="D3">
            <v>1.2</v>
          </cell>
        </row>
        <row r="4">
          <cell r="A4" t="str">
            <v>2022.04.25</v>
          </cell>
          <cell r="B4">
            <v>0</v>
          </cell>
          <cell r="C4">
            <v>9</v>
          </cell>
          <cell r="D4">
            <v>6</v>
          </cell>
        </row>
        <row r="5">
          <cell r="A5">
            <v>44825</v>
          </cell>
          <cell r="B5">
            <v>1.2</v>
          </cell>
          <cell r="C5">
            <v>1.2</v>
          </cell>
          <cell r="D5">
            <v>0</v>
          </cell>
        </row>
        <row r="6">
          <cell r="A6" t="str">
            <v>2022.10.06</v>
          </cell>
          <cell r="B6">
            <v>3.8499999999999996</v>
          </cell>
          <cell r="C6">
            <v>2.7</v>
          </cell>
          <cell r="D6">
            <v>2.2999999999999998</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fektetési alapok"/>
      <sheetName val="Befektetési alapok db"/>
      <sheetName val="Befektetési alapok (2)"/>
      <sheetName val="Munka2"/>
    </sheetNames>
    <sheetDataSet>
      <sheetData sheetId="0"/>
      <sheetData sheetId="1">
        <row r="11">
          <cell r="D11" t="str">
            <v>darab</v>
          </cell>
        </row>
        <row r="13">
          <cell r="C13" t="str">
            <v>Nem ESG befektetési alap</v>
          </cell>
          <cell r="D13">
            <v>662</v>
          </cell>
        </row>
        <row r="14">
          <cell r="C14" t="str">
            <v>ESG befektetési alap</v>
          </cell>
          <cell r="D14">
            <v>36</v>
          </cell>
        </row>
      </sheetData>
      <sheetData sheetId="2"/>
      <sheetData sheetId="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x"/>
      <sheetName val="y. ábra"/>
      <sheetName val="z. ábra"/>
      <sheetName val="Függelék ábra 1."/>
      <sheetName val="Függelék ábra 2."/>
      <sheetName val="Függelék 3. ábra"/>
    </sheetNames>
    <sheetDataSet>
      <sheetData sheetId="0">
        <row r="13">
          <cell r="F13" t="str">
            <v>2012</v>
          </cell>
        </row>
        <row r="14">
          <cell r="F14" t="str">
            <v>2012</v>
          </cell>
        </row>
        <row r="15">
          <cell r="F15" t="str">
            <v>2012</v>
          </cell>
        </row>
        <row r="16">
          <cell r="F16" t="str">
            <v>2012</v>
          </cell>
        </row>
        <row r="17">
          <cell r="F17" t="str">
            <v>2012</v>
          </cell>
        </row>
        <row r="18">
          <cell r="F18" t="str">
            <v>2012</v>
          </cell>
        </row>
        <row r="19">
          <cell r="F19" t="str">
            <v>2012</v>
          </cell>
        </row>
        <row r="20">
          <cell r="F20" t="str">
            <v>2012</v>
          </cell>
        </row>
        <row r="21">
          <cell r="F21" t="str">
            <v>2012</v>
          </cell>
        </row>
        <row r="22">
          <cell r="F22" t="str">
            <v>2012</v>
          </cell>
        </row>
        <row r="23">
          <cell r="F23" t="str">
            <v>2012</v>
          </cell>
        </row>
        <row r="24">
          <cell r="F24" t="str">
            <v>2012</v>
          </cell>
        </row>
        <row r="25">
          <cell r="F25" t="str">
            <v>2013</v>
          </cell>
        </row>
        <row r="26">
          <cell r="F26" t="str">
            <v>2013</v>
          </cell>
        </row>
        <row r="27">
          <cell r="F27" t="str">
            <v>2013</v>
          </cell>
        </row>
        <row r="28">
          <cell r="F28" t="str">
            <v>2013</v>
          </cell>
        </row>
        <row r="29">
          <cell r="F29" t="str">
            <v>2013</v>
          </cell>
        </row>
        <row r="30">
          <cell r="F30" t="str">
            <v>2013</v>
          </cell>
        </row>
        <row r="31">
          <cell r="F31" t="str">
            <v>2013</v>
          </cell>
        </row>
        <row r="32">
          <cell r="F32" t="str">
            <v>2013</v>
          </cell>
        </row>
        <row r="33">
          <cell r="F33" t="str">
            <v>2013</v>
          </cell>
        </row>
        <row r="34">
          <cell r="F34" t="str">
            <v>2013</v>
          </cell>
        </row>
        <row r="35">
          <cell r="F35" t="str">
            <v>2013</v>
          </cell>
        </row>
        <row r="36">
          <cell r="F36" t="str">
            <v>2013</v>
          </cell>
        </row>
        <row r="37">
          <cell r="F37" t="str">
            <v>2014</v>
          </cell>
        </row>
        <row r="38">
          <cell r="F38" t="str">
            <v>2014</v>
          </cell>
        </row>
        <row r="39">
          <cell r="F39" t="str">
            <v>2014</v>
          </cell>
        </row>
        <row r="40">
          <cell r="F40" t="str">
            <v>2014</v>
          </cell>
        </row>
        <row r="41">
          <cell r="F41" t="str">
            <v>2014</v>
          </cell>
        </row>
        <row r="42">
          <cell r="F42" t="str">
            <v>2014</v>
          </cell>
        </row>
        <row r="43">
          <cell r="F43" t="str">
            <v>2014</v>
          </cell>
        </row>
        <row r="44">
          <cell r="F44" t="str">
            <v>2014</v>
          </cell>
        </row>
        <row r="45">
          <cell r="F45" t="str">
            <v>2014</v>
          </cell>
        </row>
        <row r="46">
          <cell r="F46" t="str">
            <v>2014</v>
          </cell>
        </row>
        <row r="47">
          <cell r="F47" t="str">
            <v>2014</v>
          </cell>
        </row>
        <row r="48">
          <cell r="F48" t="str">
            <v>2014</v>
          </cell>
        </row>
        <row r="49">
          <cell r="F49" t="str">
            <v>2015</v>
          </cell>
        </row>
        <row r="50">
          <cell r="F50" t="str">
            <v>2015</v>
          </cell>
        </row>
        <row r="51">
          <cell r="F51" t="str">
            <v>2015</v>
          </cell>
        </row>
        <row r="52">
          <cell r="F52" t="str">
            <v>2015</v>
          </cell>
        </row>
        <row r="53">
          <cell r="F53" t="str">
            <v>2015</v>
          </cell>
        </row>
        <row r="54">
          <cell r="F54" t="str">
            <v>2015</v>
          </cell>
        </row>
        <row r="55">
          <cell r="F55" t="str">
            <v>2015</v>
          </cell>
        </row>
        <row r="56">
          <cell r="F56" t="str">
            <v>2015</v>
          </cell>
        </row>
        <row r="57">
          <cell r="F57" t="str">
            <v>2015</v>
          </cell>
        </row>
        <row r="58">
          <cell r="F58" t="str">
            <v>2015</v>
          </cell>
        </row>
        <row r="59">
          <cell r="F59" t="str">
            <v>2015</v>
          </cell>
        </row>
        <row r="60">
          <cell r="F60" t="str">
            <v>2015</v>
          </cell>
        </row>
        <row r="61">
          <cell r="F61" t="str">
            <v>2016</v>
          </cell>
        </row>
        <row r="62">
          <cell r="F62" t="str">
            <v>2016</v>
          </cell>
        </row>
        <row r="63">
          <cell r="F63" t="str">
            <v>2016</v>
          </cell>
        </row>
        <row r="64">
          <cell r="F64" t="str">
            <v>2016</v>
          </cell>
        </row>
        <row r="65">
          <cell r="F65" t="str">
            <v>2016</v>
          </cell>
        </row>
        <row r="66">
          <cell r="F66" t="str">
            <v>2016</v>
          </cell>
        </row>
        <row r="67">
          <cell r="F67" t="str">
            <v>2016</v>
          </cell>
        </row>
        <row r="68">
          <cell r="F68" t="str">
            <v>2016</v>
          </cell>
        </row>
        <row r="69">
          <cell r="F69" t="str">
            <v>2016</v>
          </cell>
        </row>
        <row r="70">
          <cell r="F70" t="str">
            <v>2016</v>
          </cell>
        </row>
        <row r="71">
          <cell r="F71" t="str">
            <v>2016</v>
          </cell>
        </row>
        <row r="72">
          <cell r="F72" t="str">
            <v>2016</v>
          </cell>
        </row>
        <row r="73">
          <cell r="F73" t="str">
            <v>2017</v>
          </cell>
        </row>
        <row r="74">
          <cell r="F74" t="str">
            <v>2017</v>
          </cell>
        </row>
        <row r="75">
          <cell r="F75" t="str">
            <v>2017</v>
          </cell>
        </row>
        <row r="76">
          <cell r="F76" t="str">
            <v>2017</v>
          </cell>
        </row>
        <row r="77">
          <cell r="F77" t="str">
            <v>2017</v>
          </cell>
        </row>
        <row r="78">
          <cell r="F78" t="str">
            <v>2017</v>
          </cell>
        </row>
        <row r="79">
          <cell r="F79" t="str">
            <v>2017</v>
          </cell>
        </row>
        <row r="80">
          <cell r="F80" t="str">
            <v>2017</v>
          </cell>
        </row>
        <row r="81">
          <cell r="F81" t="str">
            <v>2017</v>
          </cell>
        </row>
        <row r="82">
          <cell r="F82" t="str">
            <v>2017</v>
          </cell>
        </row>
        <row r="83">
          <cell r="F83" t="str">
            <v>2017</v>
          </cell>
        </row>
        <row r="84">
          <cell r="F84" t="str">
            <v>2017</v>
          </cell>
        </row>
        <row r="85">
          <cell r="F85" t="str">
            <v>2018</v>
          </cell>
        </row>
        <row r="86">
          <cell r="F86" t="str">
            <v>2018</v>
          </cell>
        </row>
        <row r="87">
          <cell r="F87" t="str">
            <v>2018</v>
          </cell>
        </row>
        <row r="88">
          <cell r="F88" t="str">
            <v>2018</v>
          </cell>
        </row>
        <row r="89">
          <cell r="F89" t="str">
            <v>2018</v>
          </cell>
        </row>
        <row r="90">
          <cell r="F90" t="str">
            <v>2018</v>
          </cell>
        </row>
        <row r="91">
          <cell r="F91" t="str">
            <v>2018</v>
          </cell>
        </row>
        <row r="92">
          <cell r="F92" t="str">
            <v>2018</v>
          </cell>
        </row>
        <row r="93">
          <cell r="F93" t="str">
            <v>2018</v>
          </cell>
        </row>
        <row r="94">
          <cell r="F94" t="str">
            <v>2018</v>
          </cell>
        </row>
        <row r="95">
          <cell r="F95" t="str">
            <v>2018</v>
          </cell>
        </row>
        <row r="96">
          <cell r="F96" t="str">
            <v>2018</v>
          </cell>
        </row>
        <row r="97">
          <cell r="F97" t="str">
            <v>2019</v>
          </cell>
        </row>
        <row r="98">
          <cell r="F98" t="str">
            <v>2019</v>
          </cell>
        </row>
        <row r="99">
          <cell r="F99" t="str">
            <v>2019</v>
          </cell>
        </row>
        <row r="100">
          <cell r="F100" t="str">
            <v>2019</v>
          </cell>
        </row>
        <row r="101">
          <cell r="F101" t="str">
            <v>2019</v>
          </cell>
        </row>
        <row r="102">
          <cell r="F102" t="str">
            <v>2019</v>
          </cell>
        </row>
        <row r="103">
          <cell r="F103" t="str">
            <v>2019</v>
          </cell>
        </row>
        <row r="104">
          <cell r="F104" t="str">
            <v>2019</v>
          </cell>
        </row>
        <row r="105">
          <cell r="F105" t="str">
            <v>2019</v>
          </cell>
        </row>
        <row r="106">
          <cell r="F106" t="str">
            <v>2019</v>
          </cell>
        </row>
        <row r="107">
          <cell r="F107" t="str">
            <v>2019</v>
          </cell>
        </row>
        <row r="108">
          <cell r="F108" t="str">
            <v>2019</v>
          </cell>
        </row>
        <row r="109">
          <cell r="F109" t="str">
            <v>2020</v>
          </cell>
        </row>
        <row r="110">
          <cell r="F110" t="str">
            <v>2020</v>
          </cell>
        </row>
        <row r="111">
          <cell r="F111" t="str">
            <v>2020</v>
          </cell>
        </row>
        <row r="112">
          <cell r="F112" t="str">
            <v>2020</v>
          </cell>
        </row>
        <row r="113">
          <cell r="F113" t="str">
            <v>2020</v>
          </cell>
        </row>
        <row r="114">
          <cell r="F114" t="str">
            <v>2020</v>
          </cell>
        </row>
        <row r="115">
          <cell r="F115" t="str">
            <v>2020</v>
          </cell>
        </row>
        <row r="116">
          <cell r="F116" t="str">
            <v>2020</v>
          </cell>
        </row>
        <row r="117">
          <cell r="F117" t="str">
            <v>2020</v>
          </cell>
        </row>
        <row r="118">
          <cell r="F118" t="str">
            <v>2020</v>
          </cell>
        </row>
        <row r="119">
          <cell r="F119" t="str">
            <v>2020</v>
          </cell>
        </row>
        <row r="120">
          <cell r="F120" t="str">
            <v>2020</v>
          </cell>
        </row>
        <row r="121">
          <cell r="F121" t="str">
            <v>2021</v>
          </cell>
        </row>
        <row r="122">
          <cell r="F122" t="str">
            <v>2021</v>
          </cell>
        </row>
        <row r="123">
          <cell r="F123" t="str">
            <v>2021</v>
          </cell>
        </row>
        <row r="124">
          <cell r="F124" t="str">
            <v>2021</v>
          </cell>
        </row>
        <row r="125">
          <cell r="F125" t="str">
            <v>2021</v>
          </cell>
        </row>
        <row r="126">
          <cell r="F126" t="str">
            <v>2021</v>
          </cell>
        </row>
        <row r="127">
          <cell r="F127" t="str">
            <v>2021</v>
          </cell>
        </row>
        <row r="128">
          <cell r="F128" t="str">
            <v>2021</v>
          </cell>
        </row>
        <row r="129">
          <cell r="F129" t="str">
            <v>2021</v>
          </cell>
        </row>
        <row r="130">
          <cell r="F130" t="str">
            <v>2021</v>
          </cell>
        </row>
        <row r="131">
          <cell r="F131" t="str">
            <v>2021</v>
          </cell>
        </row>
        <row r="132">
          <cell r="F132" t="str">
            <v>2021</v>
          </cell>
        </row>
        <row r="133">
          <cell r="F133">
            <v>2022</v>
          </cell>
        </row>
        <row r="134">
          <cell r="F134">
            <v>2022</v>
          </cell>
        </row>
        <row r="135">
          <cell r="F135">
            <v>2022</v>
          </cell>
        </row>
        <row r="136">
          <cell r="F136">
            <v>2022</v>
          </cell>
        </row>
        <row r="137">
          <cell r="F137">
            <v>2022</v>
          </cell>
        </row>
        <row r="138">
          <cell r="F138">
            <v>2022</v>
          </cell>
        </row>
        <row r="139">
          <cell r="F139">
            <v>2022</v>
          </cell>
        </row>
        <row r="140">
          <cell r="F140">
            <v>2022</v>
          </cell>
        </row>
        <row r="141">
          <cell r="F141">
            <v>2022</v>
          </cell>
        </row>
        <row r="142">
          <cell r="F142">
            <v>2022</v>
          </cell>
        </row>
        <row r="143">
          <cell r="F143">
            <v>2022</v>
          </cell>
        </row>
        <row r="144">
          <cell r="F144">
            <v>2022</v>
          </cell>
        </row>
      </sheetData>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ÁK teljes"/>
      <sheetName val="Munka1"/>
      <sheetName val="MÁK OTK 15.sor"/>
      <sheetName val="Adatkocka-Partner"/>
      <sheetName val="Adatkocka-hitel"/>
      <sheetName val="adatkocka H1480"/>
      <sheetName val="12. sorhoz"/>
      <sheetName val=" kamattám.lista H1480"/>
      <sheetName val="kamattám.lista OTK 15.sor"/>
      <sheetName val="ami kimarad a 10.havi jelentésb"/>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t1-2"/>
      <sheetName val="t1-3"/>
      <sheetName val="t1-4"/>
      <sheetName val="c1-11"/>
    </sheetNames>
    <sheetDataSet>
      <sheetData sheetId="0" refreshError="1"/>
      <sheetData sheetId="1" refreshError="1"/>
      <sheetData sheetId="2">
        <row r="14">
          <cell r="A14">
            <v>39844</v>
          </cell>
        </row>
      </sheetData>
      <sheetData sheetId="3" refreshError="1"/>
      <sheetData sheetId="4">
        <row r="17">
          <cell r="A17">
            <v>39448</v>
          </cell>
        </row>
      </sheetData>
      <sheetData sheetId="5" refreshError="1"/>
      <sheetData sheetId="6">
        <row r="17">
          <cell r="B17" t="str">
            <v>1
gyerek</v>
          </cell>
        </row>
      </sheetData>
      <sheetData sheetId="7" refreshError="1"/>
      <sheetData sheetId="8" refreshError="1"/>
      <sheetData sheetId="9">
        <row r="12">
          <cell r="B12" t="str">
            <v>%</v>
          </cell>
        </row>
        <row r="16">
          <cell r="B16" t="str">
            <v>Government</v>
          </cell>
          <cell r="C16" t="str">
            <v>Households</v>
          </cell>
          <cell r="D16" t="str">
            <v>Corporate sector</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0">
        <row r="13">
          <cell r="B13" t="str">
            <v>Per cent</v>
          </cell>
        </row>
        <row r="17">
          <cell r="A17">
            <v>36526</v>
          </cell>
          <cell r="B17">
            <v>11.206128527468163</v>
          </cell>
          <cell r="C17">
            <v>24.939936883335594</v>
          </cell>
          <cell r="D17">
            <v>12.361160398910311</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1" refreshError="1">
        <row r="17">
          <cell r="A17" t="str">
            <v>2013.II.</v>
          </cell>
          <cell r="B17" t="str">
            <v>2013Q2</v>
          </cell>
          <cell r="C17">
            <v>0.30000000000000004</v>
          </cell>
          <cell r="D17">
            <v>1</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6">
          <cell r="A26">
            <v>2015</v>
          </cell>
        </row>
        <row r="27">
          <cell r="A27">
            <v>2016</v>
          </cell>
        </row>
      </sheetData>
      <sheetData sheetId="12" refreshError="1"/>
      <sheetData sheetId="13">
        <row r="13">
          <cell r="A13">
            <v>38353</v>
          </cell>
        </row>
      </sheetData>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row>
      </sheetData>
      <sheetData sheetId="16">
        <row r="11">
          <cell r="A11">
            <v>34700</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cell r="B11" t="str">
            <v>Number of dwellings put to use</v>
          </cell>
          <cell r="C11" t="str">
            <v>Number of new dwelling construction permits</v>
          </cell>
          <cell r="D11">
            <v>15.617931260422395</v>
          </cell>
        </row>
        <row r="12">
          <cell r="A12">
            <v>33970</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40179</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36892</v>
          </cell>
        </row>
        <row r="12">
          <cell r="A12">
            <v>38534</v>
          </cell>
          <cell r="B12">
            <v>844.20222000000001</v>
          </cell>
          <cell r="C12">
            <v>1564.51</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40087</v>
          </cell>
        </row>
        <row r="47">
          <cell r="A47">
            <v>40179</v>
          </cell>
        </row>
        <row r="48">
          <cell r="A48">
            <v>40269</v>
          </cell>
        </row>
        <row r="49">
          <cell r="A49">
            <v>40360</v>
          </cell>
        </row>
        <row r="50">
          <cell r="A50">
            <v>40452</v>
          </cell>
        </row>
        <row r="51">
          <cell r="A51">
            <v>40544</v>
          </cell>
        </row>
        <row r="52">
          <cell r="A52">
            <v>40634</v>
          </cell>
        </row>
        <row r="53">
          <cell r="A53">
            <v>40725</v>
          </cell>
        </row>
        <row r="54">
          <cell r="A54">
            <v>40817</v>
          </cell>
        </row>
        <row r="55">
          <cell r="A55">
            <v>40909</v>
          </cell>
        </row>
        <row r="56">
          <cell r="A56">
            <v>41000</v>
          </cell>
        </row>
        <row r="57">
          <cell r="A57">
            <v>41091</v>
          </cell>
        </row>
        <row r="58">
          <cell r="A58">
            <v>41183</v>
          </cell>
        </row>
        <row r="59">
          <cell r="A59">
            <v>41275</v>
          </cell>
        </row>
        <row r="60">
          <cell r="A60">
            <v>41365</v>
          </cell>
        </row>
        <row r="61">
          <cell r="A61">
            <v>41456</v>
          </cell>
        </row>
        <row r="62">
          <cell r="A62">
            <v>41548</v>
          </cell>
        </row>
      </sheetData>
      <sheetData sheetId="38">
        <row r="11">
          <cell r="A11">
            <v>38353</v>
          </cell>
        </row>
      </sheetData>
      <sheetData sheetId="39">
        <row r="11">
          <cell r="A11">
            <v>38353</v>
          </cell>
        </row>
      </sheetData>
      <sheetData sheetId="40">
        <row r="7">
          <cell r="A7">
            <v>38353</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1">
          <cell r="A11">
            <v>38353</v>
          </cell>
          <cell r="B11" t="str">
            <v>Feldolgozóipar</v>
          </cell>
          <cell r="C11" t="str">
            <v>Piaci szolgáltatások (jobb skála)</v>
          </cell>
        </row>
        <row r="12">
          <cell r="A12">
            <v>38443</v>
          </cell>
        </row>
        <row r="13">
          <cell r="A13">
            <v>38353</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row r="9">
          <cell r="B9" t="str">
            <v>1-year real interest rate based on zero coupon yield*</v>
          </cell>
        </row>
      </sheetData>
      <sheetData sheetId="1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áor'08 str"/>
      <sheetName val="regisztracio_adatok"/>
      <sheetName val="regisztracio_adatok_fanni"/>
      <sheetName val="regisztracio_statisztika_fanni"/>
      <sheetName val="hitelminősítés adatok"/>
      <sheetName val="hitelminősítés statisztika"/>
      <sheetName val=""/>
      <sheetName val="potencialis_kib_statusz"/>
      <sheetName val="Aukcios_eredmenyek"/>
      <sheetName val="vállalati kotvenyek"/>
      <sheetName val="adatok_abrak"/>
    </sheetNames>
    <sheetDataSet>
      <sheetData sheetId="0" refreshError="1"/>
      <sheetData sheetId="1" refreshError="1"/>
      <sheetData sheetId="2"/>
      <sheetData sheetId="3">
        <row r="3">
          <cell r="F3" t="str">
            <v>Bányászat, kőfejtés</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nyomtat" refersTo="#HIV!"/>
      <definedName name="Modul1.vége" refersTo="#HIV!"/>
    </definedNames>
    <sheetDataSet>
      <sheetData sheetId="0"/>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vége" refersTo="#HIV!"/>
    </definedNames>
    <sheetDataSet>
      <sheetData sheetId="0"/>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REF"/>
      <sheetName val="SW_MACRO.XLS"/>
    </sheetNames>
    <definedNames>
      <definedName name="Clear"/>
      <definedName name="Move"/>
    </definedNames>
    <sheetDataSet>
      <sheetData sheetId="0" refreshError="1"/>
      <sheetData sheetId="1" refreshError="1"/>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kormany.hu/hirek/sosem-latott-mertekben-gyarapodott-tavaly-a-hazai-klimabarat-jarmuallomany" TargetMode="External"/><Relationship Id="rId7" Type="http://schemas.openxmlformats.org/officeDocument/2006/relationships/vmlDrawing" Target="../drawings/vmlDrawing1.vml"/><Relationship Id="rId2" Type="http://schemas.openxmlformats.org/officeDocument/2006/relationships/hyperlink" Target="https://www.ksh.hu/stadat_files/sza/hu/sza0025.html" TargetMode="External"/><Relationship Id="rId1" Type="http://schemas.openxmlformats.org/officeDocument/2006/relationships/hyperlink" Target="https://kormany.hu/hirek/sosem-latott-mertekben-gyarapodott-tavaly-a-hazai-klimabarat-jarmuallomany" TargetMode="External"/><Relationship Id="rId6" Type="http://schemas.openxmlformats.org/officeDocument/2006/relationships/drawing" Target="../drawings/drawing81.xml"/><Relationship Id="rId5" Type="http://schemas.openxmlformats.org/officeDocument/2006/relationships/printerSettings" Target="../printerSettings/printerSettings37.bin"/><Relationship Id="rId4" Type="http://schemas.openxmlformats.org/officeDocument/2006/relationships/hyperlink" Target="https://www.ksh.hu/stadat_files/sza/hu/sza0025.html"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D232-F8F8-4E8B-92B7-01CB30A09D92}">
  <dimension ref="A1:C61"/>
  <sheetViews>
    <sheetView tabSelected="1" workbookViewId="0">
      <selection activeCell="C59" sqref="C59"/>
    </sheetView>
  </sheetViews>
  <sheetFormatPr defaultRowHeight="15" x14ac:dyDescent="0.25"/>
  <cols>
    <col min="1" max="1" width="10.7109375" bestFit="1" customWidth="1"/>
    <col min="2" max="2" width="137" customWidth="1"/>
    <col min="3" max="3" width="141.7109375" bestFit="1" customWidth="1"/>
  </cols>
  <sheetData>
    <row r="1" spans="1:3" ht="18.75" x14ac:dyDescent="0.25">
      <c r="B1" s="154" t="s">
        <v>275</v>
      </c>
      <c r="C1" s="154" t="s">
        <v>643</v>
      </c>
    </row>
    <row r="2" spans="1:3" ht="18.75" x14ac:dyDescent="0.25">
      <c r="B2" s="159" t="s">
        <v>889</v>
      </c>
      <c r="C2" s="155" t="s">
        <v>825</v>
      </c>
    </row>
    <row r="3" spans="1:3" x14ac:dyDescent="0.25">
      <c r="A3" s="156" t="s">
        <v>826</v>
      </c>
      <c r="B3" t="s">
        <v>894</v>
      </c>
      <c r="C3" t="s">
        <v>1004</v>
      </c>
    </row>
    <row r="4" spans="1:3" x14ac:dyDescent="0.25">
      <c r="A4" s="157" t="s">
        <v>827</v>
      </c>
      <c r="B4" t="s">
        <v>388</v>
      </c>
      <c r="C4" t="s">
        <v>464</v>
      </c>
    </row>
    <row r="5" spans="1:3" x14ac:dyDescent="0.25">
      <c r="A5" s="158" t="s">
        <v>828</v>
      </c>
      <c r="B5" t="s">
        <v>395</v>
      </c>
      <c r="C5" t="s">
        <v>1005</v>
      </c>
    </row>
    <row r="6" spans="1:3" x14ac:dyDescent="0.25">
      <c r="A6" s="157" t="s">
        <v>829</v>
      </c>
      <c r="B6" t="s">
        <v>399</v>
      </c>
      <c r="C6" t="s">
        <v>465</v>
      </c>
    </row>
    <row r="7" spans="1:3" x14ac:dyDescent="0.25">
      <c r="A7" s="158" t="s">
        <v>830</v>
      </c>
      <c r="B7" t="s">
        <v>461</v>
      </c>
      <c r="C7" t="s">
        <v>467</v>
      </c>
    </row>
    <row r="8" spans="1:3" ht="18.75" x14ac:dyDescent="0.25">
      <c r="A8" s="158"/>
      <c r="B8" s="159" t="s">
        <v>890</v>
      </c>
      <c r="C8" s="159" t="s">
        <v>1018</v>
      </c>
    </row>
    <row r="9" spans="1:3" x14ac:dyDescent="0.25">
      <c r="A9" s="158" t="s">
        <v>831</v>
      </c>
      <c r="B9" t="s">
        <v>468</v>
      </c>
      <c r="C9" t="s">
        <v>1006</v>
      </c>
    </row>
    <row r="10" spans="1:3" x14ac:dyDescent="0.25">
      <c r="A10" s="158" t="s">
        <v>832</v>
      </c>
      <c r="B10" t="s">
        <v>895</v>
      </c>
      <c r="C10" t="s">
        <v>902</v>
      </c>
    </row>
    <row r="11" spans="1:3" x14ac:dyDescent="0.25">
      <c r="A11" s="158" t="s">
        <v>833</v>
      </c>
      <c r="B11" t="s">
        <v>906</v>
      </c>
      <c r="C11" t="s">
        <v>608</v>
      </c>
    </row>
    <row r="12" spans="1:3" x14ac:dyDescent="0.25">
      <c r="A12" s="158" t="s">
        <v>834</v>
      </c>
      <c r="B12" t="s">
        <v>640</v>
      </c>
      <c r="C12" t="s">
        <v>644</v>
      </c>
    </row>
    <row r="13" spans="1:3" x14ac:dyDescent="0.25">
      <c r="A13" s="158" t="s">
        <v>835</v>
      </c>
      <c r="B13" t="s">
        <v>660</v>
      </c>
      <c r="C13" t="s">
        <v>662</v>
      </c>
    </row>
    <row r="14" spans="1:3" x14ac:dyDescent="0.25">
      <c r="A14" s="158" t="s">
        <v>836</v>
      </c>
      <c r="B14" t="s">
        <v>683</v>
      </c>
      <c r="C14" t="s">
        <v>685</v>
      </c>
    </row>
    <row r="15" spans="1:3" x14ac:dyDescent="0.25">
      <c r="A15" s="158" t="s">
        <v>837</v>
      </c>
      <c r="B15" t="s">
        <v>745</v>
      </c>
      <c r="C15" t="s">
        <v>747</v>
      </c>
    </row>
    <row r="16" spans="1:3" x14ac:dyDescent="0.25">
      <c r="A16" s="158" t="s">
        <v>838</v>
      </c>
      <c r="B16" t="s">
        <v>755</v>
      </c>
      <c r="C16" t="s">
        <v>798</v>
      </c>
    </row>
    <row r="17" spans="1:3" x14ac:dyDescent="0.25">
      <c r="A17" s="158" t="s">
        <v>839</v>
      </c>
      <c r="B17" t="s">
        <v>907</v>
      </c>
      <c r="C17" t="s">
        <v>908</v>
      </c>
    </row>
    <row r="18" spans="1:3" x14ac:dyDescent="0.25">
      <c r="A18" s="158" t="s">
        <v>840</v>
      </c>
      <c r="B18" t="s">
        <v>769</v>
      </c>
      <c r="C18" t="s">
        <v>799</v>
      </c>
    </row>
    <row r="19" spans="1:3" x14ac:dyDescent="0.25">
      <c r="A19" s="158" t="s">
        <v>841</v>
      </c>
      <c r="B19" t="s">
        <v>770</v>
      </c>
      <c r="C19" t="s">
        <v>800</v>
      </c>
    </row>
    <row r="20" spans="1:3" x14ac:dyDescent="0.25">
      <c r="A20" s="158" t="s">
        <v>842</v>
      </c>
      <c r="B20" t="s">
        <v>772</v>
      </c>
      <c r="C20" t="s">
        <v>801</v>
      </c>
    </row>
    <row r="21" spans="1:3" x14ac:dyDescent="0.25">
      <c r="A21" s="158" t="s">
        <v>843</v>
      </c>
      <c r="B21" t="s">
        <v>775</v>
      </c>
      <c r="C21" t="s">
        <v>802</v>
      </c>
    </row>
    <row r="22" spans="1:3" x14ac:dyDescent="0.25">
      <c r="A22" s="157" t="s">
        <v>844</v>
      </c>
      <c r="B22" t="s">
        <v>776</v>
      </c>
      <c r="C22" t="s">
        <v>803</v>
      </c>
    </row>
    <row r="23" spans="1:3" x14ac:dyDescent="0.25">
      <c r="A23" s="157" t="s">
        <v>845</v>
      </c>
      <c r="B23" t="s">
        <v>777</v>
      </c>
      <c r="C23" t="s">
        <v>804</v>
      </c>
    </row>
    <row r="24" spans="1:3" x14ac:dyDescent="0.25">
      <c r="A24" s="157" t="s">
        <v>846</v>
      </c>
      <c r="B24" t="s">
        <v>784</v>
      </c>
      <c r="C24" t="s">
        <v>805</v>
      </c>
    </row>
    <row r="25" spans="1:3" x14ac:dyDescent="0.25">
      <c r="A25" s="156" t="s">
        <v>848</v>
      </c>
      <c r="B25" t="s">
        <v>792</v>
      </c>
      <c r="C25" t="s">
        <v>806</v>
      </c>
    </row>
    <row r="26" spans="1:3" x14ac:dyDescent="0.25">
      <c r="A26" s="157" t="s">
        <v>847</v>
      </c>
      <c r="B26" t="s">
        <v>797</v>
      </c>
      <c r="C26" t="s">
        <v>807</v>
      </c>
    </row>
    <row r="27" spans="1:3" x14ac:dyDescent="0.25">
      <c r="A27" s="157" t="s">
        <v>880</v>
      </c>
      <c r="B27" t="s">
        <v>883</v>
      </c>
      <c r="C27" t="s">
        <v>885</v>
      </c>
    </row>
    <row r="28" spans="1:3" ht="18.75" x14ac:dyDescent="0.25">
      <c r="A28" s="157"/>
      <c r="B28" s="159" t="s">
        <v>891</v>
      </c>
      <c r="C28" s="159" t="s">
        <v>1017</v>
      </c>
    </row>
    <row r="29" spans="1:3" x14ac:dyDescent="0.25">
      <c r="A29" s="157" t="s">
        <v>849</v>
      </c>
      <c r="B29" t="s">
        <v>909</v>
      </c>
      <c r="C29" t="s">
        <v>1007</v>
      </c>
    </row>
    <row r="30" spans="1:3" x14ac:dyDescent="0.25">
      <c r="A30" s="157" t="s">
        <v>850</v>
      </c>
      <c r="B30" t="s">
        <v>910</v>
      </c>
      <c r="C30" t="s">
        <v>292</v>
      </c>
    </row>
    <row r="31" spans="1:3" x14ac:dyDescent="0.25">
      <c r="A31" s="157" t="s">
        <v>851</v>
      </c>
      <c r="B31" t="s">
        <v>6</v>
      </c>
      <c r="C31" t="s">
        <v>1008</v>
      </c>
    </row>
    <row r="32" spans="1:3" x14ac:dyDescent="0.25">
      <c r="A32" s="157" t="s">
        <v>852</v>
      </c>
      <c r="B32" s="64" t="s">
        <v>35</v>
      </c>
      <c r="C32" s="64" t="s">
        <v>36</v>
      </c>
    </row>
    <row r="33" spans="1:3" x14ac:dyDescent="0.25">
      <c r="A33" s="157" t="s">
        <v>853</v>
      </c>
      <c r="B33" s="64" t="s">
        <v>57</v>
      </c>
      <c r="C33" s="64" t="s">
        <v>1009</v>
      </c>
    </row>
    <row r="34" spans="1:3" x14ac:dyDescent="0.25">
      <c r="A34" s="157" t="s">
        <v>854</v>
      </c>
      <c r="B34" s="64" t="s">
        <v>132</v>
      </c>
      <c r="C34" s="64" t="s">
        <v>133</v>
      </c>
    </row>
    <row r="35" spans="1:3" x14ac:dyDescent="0.25">
      <c r="A35" s="157" t="s">
        <v>855</v>
      </c>
      <c r="B35" s="64" t="s">
        <v>162</v>
      </c>
      <c r="C35" s="64" t="s">
        <v>163</v>
      </c>
    </row>
    <row r="36" spans="1:3" x14ac:dyDescent="0.25">
      <c r="A36" s="157" t="s">
        <v>856</v>
      </c>
      <c r="B36" s="64" t="s">
        <v>182</v>
      </c>
      <c r="C36" s="64" t="s">
        <v>1010</v>
      </c>
    </row>
    <row r="37" spans="1:3" x14ac:dyDescent="0.25">
      <c r="A37" s="157" t="s">
        <v>857</v>
      </c>
      <c r="B37" s="64" t="s">
        <v>75</v>
      </c>
      <c r="C37" s="64" t="s">
        <v>76</v>
      </c>
    </row>
    <row r="38" spans="1:3" x14ac:dyDescent="0.25">
      <c r="A38" s="157" t="s">
        <v>858</v>
      </c>
      <c r="B38" s="64" t="s">
        <v>119</v>
      </c>
      <c r="C38" s="64" t="s">
        <v>121</v>
      </c>
    </row>
    <row r="39" spans="1:3" x14ac:dyDescent="0.25">
      <c r="A39" s="157" t="s">
        <v>859</v>
      </c>
      <c r="B39" s="64" t="s">
        <v>187</v>
      </c>
      <c r="C39" s="64" t="s">
        <v>305</v>
      </c>
    </row>
    <row r="40" spans="1:3" x14ac:dyDescent="0.25">
      <c r="A40" s="157" t="s">
        <v>860</v>
      </c>
      <c r="B40" s="64" t="s">
        <v>276</v>
      </c>
      <c r="C40" s="64" t="s">
        <v>1011</v>
      </c>
    </row>
    <row r="41" spans="1:3" x14ac:dyDescent="0.25">
      <c r="A41" s="157" t="s">
        <v>861</v>
      </c>
      <c r="B41" s="64" t="s">
        <v>911</v>
      </c>
      <c r="C41" s="64" t="s">
        <v>328</v>
      </c>
    </row>
    <row r="42" spans="1:3" x14ac:dyDescent="0.25">
      <c r="A42" s="157" t="s">
        <v>862</v>
      </c>
      <c r="B42" s="64" t="s">
        <v>912</v>
      </c>
      <c r="C42" s="64" t="s">
        <v>913</v>
      </c>
    </row>
    <row r="43" spans="1:3" x14ac:dyDescent="0.25">
      <c r="A43" s="157" t="s">
        <v>863</v>
      </c>
      <c r="B43" s="64" t="s">
        <v>308</v>
      </c>
      <c r="C43" s="64" t="s">
        <v>309</v>
      </c>
    </row>
    <row r="44" spans="1:3" x14ac:dyDescent="0.25">
      <c r="A44" s="157" t="s">
        <v>864</v>
      </c>
      <c r="B44" s="64" t="s">
        <v>353</v>
      </c>
      <c r="C44" s="64" t="s">
        <v>354</v>
      </c>
    </row>
    <row r="45" spans="1:3" x14ac:dyDescent="0.25">
      <c r="A45" s="157" t="s">
        <v>865</v>
      </c>
      <c r="B45" s="64" t="s">
        <v>896</v>
      </c>
      <c r="C45" s="64" t="s">
        <v>1013</v>
      </c>
    </row>
    <row r="46" spans="1:3" x14ac:dyDescent="0.25">
      <c r="A46" s="157" t="s">
        <v>866</v>
      </c>
      <c r="B46" s="64" t="s">
        <v>897</v>
      </c>
      <c r="C46" s="64" t="s">
        <v>1014</v>
      </c>
    </row>
    <row r="47" spans="1:3" x14ac:dyDescent="0.25">
      <c r="A47" s="157" t="s">
        <v>867</v>
      </c>
      <c r="B47" s="64" t="s">
        <v>914</v>
      </c>
      <c r="C47" s="64" t="s">
        <v>274</v>
      </c>
    </row>
    <row r="48" spans="1:3" x14ac:dyDescent="0.25">
      <c r="A48" s="157" t="s">
        <v>868</v>
      </c>
      <c r="B48" s="64" t="s">
        <v>898</v>
      </c>
      <c r="C48" s="64" t="s">
        <v>1015</v>
      </c>
    </row>
    <row r="49" spans="1:3" x14ac:dyDescent="0.25">
      <c r="A49" s="157" t="s">
        <v>869</v>
      </c>
      <c r="B49" s="64" t="s">
        <v>899</v>
      </c>
      <c r="C49" s="64" t="s">
        <v>887</v>
      </c>
    </row>
    <row r="50" spans="1:3" x14ac:dyDescent="0.25">
      <c r="A50" s="157" t="s">
        <v>870</v>
      </c>
      <c r="B50" s="64" t="s">
        <v>267</v>
      </c>
      <c r="C50" s="64" t="s">
        <v>268</v>
      </c>
    </row>
    <row r="51" spans="1:3" x14ac:dyDescent="0.25">
      <c r="A51" s="157" t="s">
        <v>871</v>
      </c>
      <c r="B51" s="64" t="s">
        <v>339</v>
      </c>
      <c r="C51" s="64" t="s">
        <v>340</v>
      </c>
    </row>
    <row r="52" spans="1:3" x14ac:dyDescent="0.25">
      <c r="A52" s="157" t="s">
        <v>872</v>
      </c>
      <c r="B52" t="s">
        <v>900</v>
      </c>
      <c r="C52" t="s">
        <v>901</v>
      </c>
    </row>
    <row r="53" spans="1:3" ht="18.75" x14ac:dyDescent="0.25">
      <c r="B53" s="159" t="s">
        <v>892</v>
      </c>
      <c r="C53" s="159" t="s">
        <v>874</v>
      </c>
    </row>
    <row r="54" spans="1:3" x14ac:dyDescent="0.25">
      <c r="A54" s="157" t="s">
        <v>881</v>
      </c>
      <c r="B54" t="s">
        <v>877</v>
      </c>
      <c r="C54" t="s">
        <v>876</v>
      </c>
    </row>
    <row r="55" spans="1:3" x14ac:dyDescent="0.25">
      <c r="A55" s="157" t="s">
        <v>882</v>
      </c>
      <c r="B55" t="s">
        <v>879</v>
      </c>
      <c r="C55" t="s">
        <v>878</v>
      </c>
    </row>
    <row r="56" spans="1:3" ht="18.75" x14ac:dyDescent="0.25">
      <c r="B56" s="159" t="s">
        <v>893</v>
      </c>
      <c r="C56" s="159" t="s">
        <v>873</v>
      </c>
    </row>
    <row r="57" spans="1:3" x14ac:dyDescent="0.25">
      <c r="A57" s="157" t="s">
        <v>888</v>
      </c>
      <c r="B57" t="s">
        <v>260</v>
      </c>
      <c r="C57" t="s">
        <v>1016</v>
      </c>
    </row>
    <row r="58" spans="1:3" ht="18.75" x14ac:dyDescent="0.25">
      <c r="B58" s="159" t="s">
        <v>990</v>
      </c>
      <c r="C58" s="159" t="s">
        <v>1019</v>
      </c>
    </row>
    <row r="59" spans="1:3" x14ac:dyDescent="0.25">
      <c r="A59" s="103" t="s">
        <v>991</v>
      </c>
      <c r="B59" t="s">
        <v>960</v>
      </c>
      <c r="C59" t="s">
        <v>998</v>
      </c>
    </row>
    <row r="60" spans="1:3" x14ac:dyDescent="0.25">
      <c r="A60" s="103" t="s">
        <v>992</v>
      </c>
      <c r="B60" t="s">
        <v>970</v>
      </c>
      <c r="C60" t="s">
        <v>999</v>
      </c>
    </row>
    <row r="61" spans="1:3" x14ac:dyDescent="0.25">
      <c r="A61" s="103" t="s">
        <v>993</v>
      </c>
      <c r="B61" t="s">
        <v>971</v>
      </c>
      <c r="C61" t="s">
        <v>1000</v>
      </c>
    </row>
  </sheetData>
  <hyperlinks>
    <hyperlink ref="A3" location="'1.1.'!A1" display="1.1." xr:uid="{EB17F47A-97CE-4D74-A81A-0B917419E488}"/>
    <hyperlink ref="A4" location="'1.2.'!A1" display="1.2." xr:uid="{10746438-F1D8-4FA1-9681-23EDB2054FE2}"/>
    <hyperlink ref="A5" location="'1.3.'!A1" display="1.3." xr:uid="{E81B5036-F7B9-4EE2-8B89-DA918254518B}"/>
    <hyperlink ref="A6" location="'1.4.'!A1" display="1.4." xr:uid="{27019E76-5A06-4699-AFBB-C175226468B8}"/>
    <hyperlink ref="A7" location="'1.5.'!A1" display="1.5." xr:uid="{0A149460-62D6-4393-9A16-4DAEC81DC708}"/>
    <hyperlink ref="A9" location="'2.1.'!A1" display="2.1." xr:uid="{7FEE7103-9466-49F9-AF88-C17C8B6AF606}"/>
    <hyperlink ref="A10" location="'2.2.'!A1" display="2.2." xr:uid="{DD6D69E5-629E-4E31-9BA6-9E6FC21D030D}"/>
    <hyperlink ref="A11" location="'2.3.'!A1" display="2.3." xr:uid="{42F1597A-08B7-4474-B691-57160D64D019}"/>
    <hyperlink ref="A12" location="'2.4.'!A1" display="2.4." xr:uid="{2447F935-715C-47D1-8409-621FBE6BD373}"/>
    <hyperlink ref="A13" location="'2.5.'!A1" display="2.5." xr:uid="{627067EB-DB96-4535-8CBF-FD9694B33423}"/>
    <hyperlink ref="A14" location="'2.6.'!A1" display="2.6." xr:uid="{53A886F8-180B-490E-A8E9-F9BC54514C0F}"/>
    <hyperlink ref="A15" location="'2.7.'!A1" display="2.7." xr:uid="{3F26B343-EFD4-4946-9341-A19FF548A973}"/>
    <hyperlink ref="A16" location="'2.8.'!A1" display="2.8." xr:uid="{9FFDA72B-C6EE-4D81-B4B4-B667A19A90D1}"/>
    <hyperlink ref="A17" location="'2.9.'!A1" display="2.9." xr:uid="{5744EBF5-53F7-4597-8FE6-4BC1E08273D0}"/>
    <hyperlink ref="A18" location="'2.10.'!A1" display="2.10." xr:uid="{EDAF6AE3-C59D-4750-A178-5E98493852EE}"/>
    <hyperlink ref="A19" location="'2.11.'!A1" display="2.11." xr:uid="{D2F4C59D-EE27-406D-9166-2F1E151E6563}"/>
    <hyperlink ref="A20" location="'2.12.'!A1" display="2.12." xr:uid="{C9473CC8-F010-49C8-BFD8-09AF6026DF7F}"/>
    <hyperlink ref="A21" location="'2.13.'!A1" display="2.13." xr:uid="{0646AD37-A1A4-4FCA-A614-A56EBD3EED45}"/>
    <hyperlink ref="A22" location="'2.14.'!A1" display="2.14." xr:uid="{A6AC3954-D294-4D83-B277-BBDE907449DC}"/>
    <hyperlink ref="A23" location="'2.15.'!A1" display="2.15." xr:uid="{86047329-3F14-4DBF-94E7-A7BB7B1BAB7B}"/>
    <hyperlink ref="A24" location="'2.16.'!A1" display="2.16." xr:uid="{26B0988A-3684-4236-9B69-1A9D7738E23A}"/>
    <hyperlink ref="A25" location="'2.17.'!A1" display="2.17." xr:uid="{74E9D747-9206-4331-A7A8-6B48A3CB27D3}"/>
    <hyperlink ref="A26" location="'2.18.'!A1" display="2.18." xr:uid="{75EDFDCE-EF63-4965-BB58-6AE0D8164A21}"/>
    <hyperlink ref="A29" location="'3.1.'!A1" display="3.1." xr:uid="{15F77BF6-4503-419F-A2C8-73B7419C89AF}"/>
    <hyperlink ref="A30" location="'3.2.'!A1" display="3.2." xr:uid="{62697AA5-A673-4110-9C0A-5E8244A5110C}"/>
    <hyperlink ref="A31" location="'3.3.'!A1" display="3.3." xr:uid="{AE77478B-67E5-4D9C-9141-21639137E6BF}"/>
    <hyperlink ref="A32" location="'3.4.'!A1" display="3.4." xr:uid="{E50FD741-3181-497E-A3E6-A7DFA1F2A92B}"/>
    <hyperlink ref="A33" location="'3.5.'!A1" display="3.5." xr:uid="{9D5E549A-B081-4B23-9721-586DC93F8DC3}"/>
    <hyperlink ref="A34" location="'3.6.'!A1" display="3.6." xr:uid="{D0977A7C-DB72-46A7-8EA5-31A5A037BC6F}"/>
    <hyperlink ref="A35" location="'3.7.'!A1" display="3.7." xr:uid="{D19BE1C0-AF66-4FED-9F28-096737EDCD22}"/>
    <hyperlink ref="A36" location="'3.8.'!A1" display="3.8." xr:uid="{361E6878-0252-404B-B648-E17DB92C2A1B}"/>
    <hyperlink ref="A37" location="'3.9.'!A1" display="3.9." xr:uid="{A258C5F8-AE71-4D18-8863-9F755BA1C55B}"/>
    <hyperlink ref="A38" location="'3.10.'!A1" display="3.10." xr:uid="{0F853247-12E0-4DA5-A758-C3C61E45B86C}"/>
    <hyperlink ref="A39" location="'3.11'!A1" display="3.11." xr:uid="{D641EF18-43CD-4B7D-8E2A-25CD86A45E94}"/>
    <hyperlink ref="A40" location="'3.12.'!A1" display="3.12." xr:uid="{B4151282-8F37-45BB-9038-8210E6CFEF4A}"/>
    <hyperlink ref="A41" location="'3.13.'!A1" display="3.13." xr:uid="{BDFDF2F8-220D-4324-A0F7-7C79FABA4C2B}"/>
    <hyperlink ref="A42" location="'3.14.'!A1" display="3.14." xr:uid="{F509CD1E-AE8C-4E48-A781-32FFAABC57D7}"/>
    <hyperlink ref="A43" location="'3.15.'!A1" display="3.15." xr:uid="{B184C97C-B645-4280-8640-ECB3C896A46C}"/>
    <hyperlink ref="A44" location="'3.16.'!A1" display="3.16." xr:uid="{FC22211F-9813-4581-AA94-7491F199CBDB}"/>
    <hyperlink ref="A45" location="'3.17.'!A1" display="3.17." xr:uid="{73699275-16C8-403C-B609-5DE25A54BE42}"/>
    <hyperlink ref="A46" location="'3.18.'!A1" display="3.18." xr:uid="{7550B293-5F20-44FC-BD5F-88FEF07B141A}"/>
    <hyperlink ref="A47" location="'3.19.'!A1" display="3.19." xr:uid="{33241FD7-A203-42CF-B88B-1C11B1AE491A}"/>
    <hyperlink ref="A48" location="'3.20.'!A1" display="3.20." xr:uid="{7F59967E-D3A1-4F79-ACF1-F7346E97BCFC}"/>
    <hyperlink ref="A49" location="'3.21.'!A1" display="3.21." xr:uid="{B7C94F14-C9D5-401A-A122-6D83E2EF53BE}"/>
    <hyperlink ref="A50" location="'3.22.'!A1" display="3.22." xr:uid="{28C22ADA-7D4C-47F4-B50D-B8D7E75F18D2}"/>
    <hyperlink ref="A51" location="'3.23.'!A1" display="3.23." xr:uid="{04748DCF-1190-49F1-B756-9FB00F763ECB}"/>
    <hyperlink ref="A52" location="'3.24.'!A1" display="3.24." xr:uid="{201A68FD-E65C-49CD-B2A4-3949F6AF55C7}"/>
    <hyperlink ref="A27" location="'2.19'!A1" display="2.19." xr:uid="{4F3C4076-FA92-4B43-B4B1-9F7028246710}"/>
    <hyperlink ref="A54" location="'4.1.'!A1" display="4.1." xr:uid="{84313D30-4CCA-4242-807C-F06A2FA95328}"/>
    <hyperlink ref="A55" location="'4.2.'!A1" display="4.2." xr:uid="{D31431BC-7E46-44C6-8942-6DCA0EDBF40E}"/>
    <hyperlink ref="A57" location="'5.1.'!A1" display="5.1." xr:uid="{2D209E5E-6CEA-4B37-BA63-A3D524572D17}"/>
    <hyperlink ref="A59" location="'1. függelék'!A1" display="1. függelék" xr:uid="{09AB032E-4691-4A53-8B89-FCD8657494F3}"/>
    <hyperlink ref="A60" location="'2. függelék'!A1" display="2. függelék" xr:uid="{CA325A7D-5806-4C30-9328-DD342A5A69F9}"/>
    <hyperlink ref="A61" location="'3. függelék'!A1" display="3. függelék" xr:uid="{0B3517EB-02B3-4B16-B749-685060341747}"/>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A67A8-DD33-417E-BCAF-1CBC1B60B5BE}">
  <dimension ref="A1:J22"/>
  <sheetViews>
    <sheetView workbookViewId="0">
      <selection activeCell="V6" sqref="V6"/>
    </sheetView>
  </sheetViews>
  <sheetFormatPr defaultRowHeight="15" x14ac:dyDescent="0.25"/>
  <cols>
    <col min="3" max="4" width="11.28515625" bestFit="1" customWidth="1"/>
    <col min="5" max="5" width="10.5703125" bestFit="1" customWidth="1"/>
  </cols>
  <sheetData>
    <row r="1" spans="1:10" x14ac:dyDescent="0.25">
      <c r="A1" t="s">
        <v>275</v>
      </c>
      <c r="B1" t="s">
        <v>640</v>
      </c>
      <c r="J1" s="140" t="s">
        <v>875</v>
      </c>
    </row>
    <row r="2" spans="1:10" x14ac:dyDescent="0.25">
      <c r="A2" t="s">
        <v>641</v>
      </c>
      <c r="B2" t="s">
        <v>642</v>
      </c>
    </row>
    <row r="3" spans="1:10" x14ac:dyDescent="0.25">
      <c r="A3" t="s">
        <v>259</v>
      </c>
      <c r="B3" t="s">
        <v>2</v>
      </c>
    </row>
    <row r="4" spans="1:10" x14ac:dyDescent="0.25">
      <c r="A4" t="s">
        <v>643</v>
      </c>
      <c r="B4" t="s">
        <v>644</v>
      </c>
    </row>
    <row r="5" spans="1:10" x14ac:dyDescent="0.25">
      <c r="A5" t="s">
        <v>645</v>
      </c>
      <c r="B5" t="s">
        <v>646</v>
      </c>
    </row>
    <row r="6" spans="1:10" x14ac:dyDescent="0.25">
      <c r="A6" t="s">
        <v>261</v>
      </c>
      <c r="B6" t="s">
        <v>2</v>
      </c>
    </row>
    <row r="8" spans="1:10" x14ac:dyDescent="0.25">
      <c r="C8" t="s">
        <v>647</v>
      </c>
      <c r="D8" t="s">
        <v>648</v>
      </c>
      <c r="E8" t="s">
        <v>649</v>
      </c>
    </row>
    <row r="10" spans="1:10" x14ac:dyDescent="0.25">
      <c r="B10" t="s">
        <v>650</v>
      </c>
      <c r="C10">
        <v>0</v>
      </c>
      <c r="D10">
        <v>0</v>
      </c>
      <c r="E10" s="124">
        <v>0</v>
      </c>
    </row>
    <row r="11" spans="1:10" x14ac:dyDescent="0.25">
      <c r="B11" t="s">
        <v>651</v>
      </c>
      <c r="C11">
        <v>-1.9795696286347142</v>
      </c>
      <c r="D11">
        <v>-0.42290349789525505</v>
      </c>
      <c r="E11" s="124">
        <v>2.0361354741141611</v>
      </c>
    </row>
    <row r="12" spans="1:10" x14ac:dyDescent="0.25">
      <c r="B12" t="s">
        <v>44</v>
      </c>
      <c r="C12">
        <v>-2.7625786639091099</v>
      </c>
      <c r="D12">
        <v>-0.77192419718560279</v>
      </c>
      <c r="E12" s="124">
        <v>2.7654036887853479</v>
      </c>
    </row>
    <row r="13" spans="1:10" x14ac:dyDescent="0.25">
      <c r="B13" t="s">
        <v>46</v>
      </c>
      <c r="C13">
        <v>-3.1951088536469441</v>
      </c>
      <c r="D13">
        <v>-1.0601833133018657</v>
      </c>
      <c r="E13" s="124">
        <v>3.1523418628305535</v>
      </c>
    </row>
    <row r="14" spans="1:10" x14ac:dyDescent="0.25">
      <c r="B14" t="s">
        <v>48</v>
      </c>
      <c r="C14">
        <v>-3.578698648430223</v>
      </c>
      <c r="D14">
        <v>-1.3317035678586553</v>
      </c>
      <c r="E14" s="124">
        <v>3.9925267967869829</v>
      </c>
    </row>
    <row r="15" spans="1:10" x14ac:dyDescent="0.25">
      <c r="B15" t="s">
        <v>652</v>
      </c>
      <c r="C15">
        <v>-4.0271466427182272</v>
      </c>
      <c r="D15">
        <v>-1.6500714134238592</v>
      </c>
      <c r="E15" s="124">
        <v>1.5941969799836713</v>
      </c>
    </row>
    <row r="16" spans="1:10" x14ac:dyDescent="0.25">
      <c r="B16" t="s">
        <v>653</v>
      </c>
      <c r="C16">
        <v>-4.5053905049984628</v>
      </c>
      <c r="D16">
        <v>-1.9408422731579389</v>
      </c>
      <c r="E16" s="124">
        <v>1.0974647333950855</v>
      </c>
    </row>
    <row r="17" spans="2:5" x14ac:dyDescent="0.25">
      <c r="B17" t="s">
        <v>654</v>
      </c>
      <c r="C17">
        <v>-4.8978394865100361</v>
      </c>
      <c r="D17">
        <v>-2.1845894469369243</v>
      </c>
      <c r="E17" s="124">
        <v>1.1142797307785344</v>
      </c>
    </row>
    <row r="18" spans="2:5" x14ac:dyDescent="0.25">
      <c r="B18" t="s">
        <v>655</v>
      </c>
      <c r="C18">
        <v>-5.2220936148826613</v>
      </c>
      <c r="D18">
        <v>-2.3770619740463572</v>
      </c>
      <c r="E18" s="124">
        <v>0.95944202399095246</v>
      </c>
    </row>
    <row r="19" spans="2:5" x14ac:dyDescent="0.25">
      <c r="B19" t="s">
        <v>656</v>
      </c>
      <c r="C19">
        <v>-5.5132431701725331</v>
      </c>
      <c r="D19">
        <v>-2.5780466425951221</v>
      </c>
      <c r="E19" s="124">
        <v>0.82633441403024932</v>
      </c>
    </row>
    <row r="20" spans="2:5" x14ac:dyDescent="0.25">
      <c r="B20" t="s">
        <v>657</v>
      </c>
      <c r="C20">
        <v>-5.7807544300433111</v>
      </c>
      <c r="D20">
        <v>-2.7386663647938514</v>
      </c>
      <c r="E20" s="124">
        <v>0.66640425807162273</v>
      </c>
    </row>
    <row r="21" spans="2:5" x14ac:dyDescent="0.25">
      <c r="B21" t="s">
        <v>658</v>
      </c>
      <c r="C21">
        <v>-6.0244618955229807</v>
      </c>
      <c r="D21">
        <v>-2.8806252975267399</v>
      </c>
      <c r="E21" s="124">
        <v>0.58870023237956559</v>
      </c>
    </row>
    <row r="22" spans="2:5" x14ac:dyDescent="0.25">
      <c r="B22" t="s">
        <v>659</v>
      </c>
      <c r="C22">
        <v>-6.24547269542437</v>
      </c>
      <c r="D22">
        <v>-3.007096779781937</v>
      </c>
      <c r="E22">
        <v>0.56206738641607501</v>
      </c>
    </row>
  </sheetData>
  <hyperlinks>
    <hyperlink ref="J1" location="Summary!A1" display="Back to summary" xr:uid="{F4639ECA-FA64-44F7-88CE-E943FFFCEF21}"/>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DB0DE-DF08-4514-933B-B4DDD29F0DA7}">
  <dimension ref="A1:J21"/>
  <sheetViews>
    <sheetView topLeftCell="F6" workbookViewId="0">
      <selection activeCell="U29" sqref="U29"/>
    </sheetView>
  </sheetViews>
  <sheetFormatPr defaultRowHeight="15" x14ac:dyDescent="0.25"/>
  <sheetData>
    <row r="1" spans="1:10" x14ac:dyDescent="0.25">
      <c r="A1" t="s">
        <v>275</v>
      </c>
      <c r="B1" t="s">
        <v>660</v>
      </c>
      <c r="J1" s="140" t="s">
        <v>875</v>
      </c>
    </row>
    <row r="2" spans="1:10" x14ac:dyDescent="0.25">
      <c r="A2" t="s">
        <v>641</v>
      </c>
      <c r="B2" t="s">
        <v>661</v>
      </c>
    </row>
    <row r="3" spans="1:10" x14ac:dyDescent="0.25">
      <c r="A3" t="s">
        <v>259</v>
      </c>
      <c r="B3" t="s">
        <v>2</v>
      </c>
    </row>
    <row r="4" spans="1:10" x14ac:dyDescent="0.25">
      <c r="A4" t="s">
        <v>643</v>
      </c>
      <c r="B4" t="s">
        <v>662</v>
      </c>
    </row>
    <row r="5" spans="1:10" x14ac:dyDescent="0.25">
      <c r="A5" t="s">
        <v>645</v>
      </c>
      <c r="B5" t="s">
        <v>663</v>
      </c>
    </row>
    <row r="6" spans="1:10" x14ac:dyDescent="0.25">
      <c r="A6" t="s">
        <v>261</v>
      </c>
      <c r="B6" t="s">
        <v>2</v>
      </c>
    </row>
    <row r="7" spans="1:10" x14ac:dyDescent="0.25">
      <c r="C7" t="s">
        <v>917</v>
      </c>
      <c r="D7" t="s">
        <v>918</v>
      </c>
      <c r="E7" t="s">
        <v>919</v>
      </c>
      <c r="F7" t="s">
        <v>920</v>
      </c>
      <c r="G7" t="s">
        <v>921</v>
      </c>
    </row>
    <row r="8" spans="1:10" x14ac:dyDescent="0.25">
      <c r="C8" t="s">
        <v>664</v>
      </c>
      <c r="D8" t="s">
        <v>665</v>
      </c>
      <c r="E8" t="s">
        <v>666</v>
      </c>
      <c r="F8" t="s">
        <v>667</v>
      </c>
      <c r="G8" t="s">
        <v>668</v>
      </c>
      <c r="H8" t="s">
        <v>669</v>
      </c>
    </row>
    <row r="9" spans="1:10" x14ac:dyDescent="0.25">
      <c r="B9" t="s">
        <v>670</v>
      </c>
      <c r="C9">
        <v>0</v>
      </c>
      <c r="D9">
        <v>0</v>
      </c>
      <c r="E9">
        <v>0</v>
      </c>
      <c r="F9">
        <v>0</v>
      </c>
      <c r="G9">
        <v>0</v>
      </c>
      <c r="H9">
        <v>0</v>
      </c>
    </row>
    <row r="10" spans="1:10" x14ac:dyDescent="0.25">
      <c r="B10" t="s">
        <v>671</v>
      </c>
      <c r="C10">
        <v>5.3776677247022064E-2</v>
      </c>
      <c r="D10">
        <v>-0.16289083792913289</v>
      </c>
      <c r="E10">
        <v>0</v>
      </c>
      <c r="F10">
        <v>0</v>
      </c>
      <c r="G10">
        <v>0</v>
      </c>
      <c r="H10">
        <v>-0.10911416068211083</v>
      </c>
    </row>
    <row r="11" spans="1:10" x14ac:dyDescent="0.25">
      <c r="B11" t="s">
        <v>672</v>
      </c>
      <c r="C11">
        <v>0.12946230069363907</v>
      </c>
      <c r="D11">
        <v>-0.22123229510282783</v>
      </c>
      <c r="E11">
        <v>0</v>
      </c>
      <c r="F11">
        <v>0</v>
      </c>
      <c r="G11">
        <v>0</v>
      </c>
      <c r="H11">
        <v>-9.1769994409188774E-2</v>
      </c>
    </row>
    <row r="12" spans="1:10" x14ac:dyDescent="0.25">
      <c r="B12" t="s">
        <v>673</v>
      </c>
      <c r="C12">
        <v>0.22045308528455365</v>
      </c>
      <c r="D12">
        <v>-0.2521873490264443</v>
      </c>
      <c r="E12">
        <v>0</v>
      </c>
      <c r="F12">
        <v>0</v>
      </c>
      <c r="G12">
        <v>0</v>
      </c>
      <c r="H12">
        <v>-3.1734263741890624E-2</v>
      </c>
    </row>
    <row r="13" spans="1:10" x14ac:dyDescent="0.25">
      <c r="B13" t="s">
        <v>674</v>
      </c>
      <c r="C13">
        <v>0.32193539243308678</v>
      </c>
      <c r="D13">
        <v>-0.31940214374295867</v>
      </c>
      <c r="E13">
        <v>0</v>
      </c>
      <c r="F13">
        <v>0</v>
      </c>
      <c r="G13">
        <v>0</v>
      </c>
      <c r="H13">
        <v>2.5332486901281318E-3</v>
      </c>
    </row>
    <row r="14" spans="1:10" x14ac:dyDescent="0.25">
      <c r="B14" t="s">
        <v>675</v>
      </c>
      <c r="C14">
        <v>0.32629118218632769</v>
      </c>
      <c r="D14">
        <v>3.5355079530439183E-2</v>
      </c>
      <c r="E14">
        <v>-2.9765986791397483E-3</v>
      </c>
      <c r="F14">
        <v>4.923010362522838E-2</v>
      </c>
      <c r="G14">
        <v>-2.0463630789890888E-14</v>
      </c>
      <c r="H14">
        <v>0.40789976666283506</v>
      </c>
    </row>
    <row r="15" spans="1:10" x14ac:dyDescent="0.25">
      <c r="B15" t="s">
        <v>676</v>
      </c>
      <c r="C15">
        <v>0.30037443388305718</v>
      </c>
      <c r="D15">
        <v>0.133435116431221</v>
      </c>
      <c r="E15">
        <v>-8.3735836925353975E-3</v>
      </c>
      <c r="F15">
        <v>0.11851685163499504</v>
      </c>
      <c r="G15">
        <v>2.5553032641587377E-2</v>
      </c>
      <c r="H15">
        <v>0.56950585089832517</v>
      </c>
    </row>
    <row r="16" spans="1:10" x14ac:dyDescent="0.25">
      <c r="B16" t="s">
        <v>677</v>
      </c>
      <c r="C16">
        <v>0.25810042525455046</v>
      </c>
      <c r="D16">
        <v>0.16304497056416153</v>
      </c>
      <c r="E16">
        <v>-1.6460536183080167E-2</v>
      </c>
      <c r="F16">
        <v>0.20181477898322317</v>
      </c>
      <c r="G16">
        <v>4.4382461738689476E-2</v>
      </c>
      <c r="H16">
        <v>0.65088210035754457</v>
      </c>
    </row>
    <row r="17" spans="2:8" x14ac:dyDescent="0.25">
      <c r="B17" t="s">
        <v>678</v>
      </c>
      <c r="C17">
        <v>0.20377295550018815</v>
      </c>
      <c r="D17">
        <v>0.24264678182368246</v>
      </c>
      <c r="E17">
        <v>-2.7168009622674526E-2</v>
      </c>
      <c r="F17">
        <v>0.29471721834556214</v>
      </c>
      <c r="G17">
        <v>7.0345063565184773E-2</v>
      </c>
      <c r="H17">
        <v>0.78431400961194297</v>
      </c>
    </row>
    <row r="18" spans="2:8" x14ac:dyDescent="0.25">
      <c r="B18" t="s">
        <v>679</v>
      </c>
      <c r="C18">
        <v>0.18850803732462751</v>
      </c>
      <c r="D18">
        <v>6.1429005276273763E-2</v>
      </c>
      <c r="E18">
        <v>-3.3933181365348841E-2</v>
      </c>
      <c r="F18">
        <v>0.29870474587421092</v>
      </c>
      <c r="G18">
        <v>8.9924615406182518E-2</v>
      </c>
      <c r="H18">
        <v>0.60463322251594587</v>
      </c>
    </row>
    <row r="19" spans="2:8" x14ac:dyDescent="0.25">
      <c r="B19" t="s">
        <v>680</v>
      </c>
      <c r="C19">
        <v>0.175753596191349</v>
      </c>
      <c r="D19">
        <v>3.4484838025877027E-2</v>
      </c>
      <c r="E19">
        <v>-3.7605319249845795E-2</v>
      </c>
      <c r="F19">
        <v>0.27497914083658054</v>
      </c>
      <c r="G19">
        <v>8.0997249213478423E-2</v>
      </c>
      <c r="H19">
        <v>0.5286095050174392</v>
      </c>
    </row>
    <row r="20" spans="2:8" x14ac:dyDescent="0.25">
      <c r="B20" t="s">
        <v>681</v>
      </c>
      <c r="C20">
        <v>0.1598720947032497</v>
      </c>
      <c r="D20">
        <v>4.2046359871917502E-2</v>
      </c>
      <c r="E20">
        <v>-3.7352635045164534E-2</v>
      </c>
      <c r="F20">
        <v>0.23627920748302939</v>
      </c>
      <c r="G20">
        <v>7.5859306993445452E-2</v>
      </c>
      <c r="H20">
        <v>0.47670433400647744</v>
      </c>
    </row>
    <row r="21" spans="2:8" x14ac:dyDescent="0.25">
      <c r="B21" t="s">
        <v>682</v>
      </c>
      <c r="C21">
        <v>0.14261296256513134</v>
      </c>
      <c r="D21">
        <v>3.1789971005990202E-2</v>
      </c>
      <c r="E21">
        <v>-3.2898420685510958E-2</v>
      </c>
      <c r="F21">
        <v>0.18654487835335407</v>
      </c>
      <c r="G21">
        <v>6.0911996505340085E-2</v>
      </c>
      <c r="H21">
        <v>0.38896138774430478</v>
      </c>
    </row>
  </sheetData>
  <hyperlinks>
    <hyperlink ref="J1" location="Summary!A1" display="Back to summary" xr:uid="{3D31D851-6DD6-43B3-957E-4F5E98E5237D}"/>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6FC92-6BE5-442C-9A70-16AB361104A3}">
  <dimension ref="A1:J29"/>
  <sheetViews>
    <sheetView topLeftCell="F1" workbookViewId="0">
      <selection activeCell="R34" sqref="R34"/>
    </sheetView>
  </sheetViews>
  <sheetFormatPr defaultRowHeight="15" x14ac:dyDescent="0.25"/>
  <cols>
    <col min="2" max="2" width="14.5703125" customWidth="1"/>
  </cols>
  <sheetData>
    <row r="1" spans="1:10" x14ac:dyDescent="0.25">
      <c r="A1" t="s">
        <v>275</v>
      </c>
      <c r="B1" t="s">
        <v>683</v>
      </c>
      <c r="J1" s="140" t="s">
        <v>875</v>
      </c>
    </row>
    <row r="2" spans="1:10" x14ac:dyDescent="0.25">
      <c r="A2" t="s">
        <v>641</v>
      </c>
      <c r="B2" t="s">
        <v>684</v>
      </c>
    </row>
    <row r="3" spans="1:10" x14ac:dyDescent="0.25">
      <c r="A3" t="s">
        <v>259</v>
      </c>
      <c r="B3" t="s">
        <v>2</v>
      </c>
    </row>
    <row r="4" spans="1:10" x14ac:dyDescent="0.25">
      <c r="A4" t="s">
        <v>643</v>
      </c>
      <c r="B4" t="s">
        <v>685</v>
      </c>
    </row>
    <row r="5" spans="1:10" x14ac:dyDescent="0.25">
      <c r="A5" t="s">
        <v>645</v>
      </c>
      <c r="B5" t="s">
        <v>663</v>
      </c>
    </row>
    <row r="6" spans="1:10" x14ac:dyDescent="0.25">
      <c r="A6" t="s">
        <v>261</v>
      </c>
      <c r="B6" t="s">
        <v>2</v>
      </c>
    </row>
    <row r="8" spans="1:10" x14ac:dyDescent="0.25">
      <c r="D8" t="s">
        <v>686</v>
      </c>
      <c r="E8" t="s">
        <v>652</v>
      </c>
      <c r="F8" t="s">
        <v>653</v>
      </c>
      <c r="G8" t="s">
        <v>654</v>
      </c>
      <c r="H8" t="s">
        <v>655</v>
      </c>
    </row>
    <row r="9" spans="1:10" x14ac:dyDescent="0.25">
      <c r="B9" t="s">
        <v>687</v>
      </c>
      <c r="C9" t="s">
        <v>688</v>
      </c>
      <c r="D9" t="s">
        <v>689</v>
      </c>
      <c r="E9">
        <v>0.97667268174535438</v>
      </c>
      <c r="F9">
        <v>1.3578132404752488</v>
      </c>
      <c r="G9">
        <v>1.5483835198401961</v>
      </c>
      <c r="H9">
        <v>1.8580602238082353</v>
      </c>
    </row>
    <row r="10" spans="1:10" x14ac:dyDescent="0.25">
      <c r="B10" t="s">
        <v>690</v>
      </c>
      <c r="C10" t="s">
        <v>691</v>
      </c>
      <c r="D10" t="s">
        <v>692</v>
      </c>
      <c r="E10">
        <v>0.93439553630485661</v>
      </c>
      <c r="F10">
        <v>1.2990376968140689</v>
      </c>
      <c r="G10">
        <v>1.4813587770686754</v>
      </c>
      <c r="H10">
        <v>1.7776305324824104</v>
      </c>
    </row>
    <row r="11" spans="1:10" x14ac:dyDescent="0.25">
      <c r="B11" t="s">
        <v>361</v>
      </c>
      <c r="C11" t="s">
        <v>362</v>
      </c>
      <c r="D11" t="s">
        <v>693</v>
      </c>
      <c r="E11">
        <v>0.44535261254440939</v>
      </c>
      <c r="F11">
        <v>0.61914875402515446</v>
      </c>
      <c r="G11">
        <v>0.70604682476552716</v>
      </c>
      <c r="H11">
        <v>0.84725618971863248</v>
      </c>
    </row>
    <row r="12" spans="1:10" x14ac:dyDescent="0.25">
      <c r="B12" t="s">
        <v>694</v>
      </c>
      <c r="C12" t="s">
        <v>695</v>
      </c>
      <c r="D12" t="s">
        <v>696</v>
      </c>
      <c r="E12">
        <v>2.4694745065620434</v>
      </c>
      <c r="F12">
        <v>3.4331718749764994</v>
      </c>
      <c r="G12">
        <v>3.9150205591837275</v>
      </c>
      <c r="H12">
        <v>4.6980246710204732</v>
      </c>
    </row>
    <row r="13" spans="1:10" x14ac:dyDescent="0.25">
      <c r="B13" t="s">
        <v>697</v>
      </c>
      <c r="C13" t="s">
        <v>698</v>
      </c>
      <c r="D13" t="s">
        <v>699</v>
      </c>
      <c r="E13">
        <v>1.5006621721528621</v>
      </c>
      <c r="F13">
        <v>2.0862864344564178</v>
      </c>
      <c r="G13">
        <v>2.3790985656081962</v>
      </c>
      <c r="H13">
        <v>2.8549182787298353</v>
      </c>
    </row>
    <row r="14" spans="1:10" x14ac:dyDescent="0.25">
      <c r="B14" t="s">
        <v>363</v>
      </c>
      <c r="C14" t="s">
        <v>364</v>
      </c>
      <c r="D14" t="s">
        <v>700</v>
      </c>
      <c r="E14">
        <v>0.19409423947114665</v>
      </c>
      <c r="F14">
        <v>0.26983833292330145</v>
      </c>
      <c r="G14">
        <v>0.30771037964937886</v>
      </c>
      <c r="H14">
        <v>0.36925245557925462</v>
      </c>
    </row>
    <row r="15" spans="1:10" x14ac:dyDescent="0.25">
      <c r="B15" t="s">
        <v>701</v>
      </c>
      <c r="C15" t="s">
        <v>702</v>
      </c>
      <c r="D15" t="s">
        <v>703</v>
      </c>
      <c r="E15">
        <v>0.31192684580007712</v>
      </c>
      <c r="F15">
        <v>0.43365439538059503</v>
      </c>
      <c r="G15">
        <v>0.49451817017085409</v>
      </c>
      <c r="H15">
        <v>0.59342180420502488</v>
      </c>
    </row>
    <row r="16" spans="1:10" x14ac:dyDescent="0.25">
      <c r="B16" t="s">
        <v>704</v>
      </c>
      <c r="C16" t="s">
        <v>705</v>
      </c>
      <c r="D16" t="s">
        <v>706</v>
      </c>
      <c r="E16">
        <v>0.52493743595188647</v>
      </c>
      <c r="F16">
        <v>0.72979106949408601</v>
      </c>
      <c r="G16">
        <v>0.83221788626518589</v>
      </c>
      <c r="H16">
        <v>0.99866146351822305</v>
      </c>
    </row>
    <row r="17" spans="2:8" x14ac:dyDescent="0.25">
      <c r="B17" t="s">
        <v>707</v>
      </c>
      <c r="C17" t="s">
        <v>708</v>
      </c>
      <c r="D17" t="s">
        <v>709</v>
      </c>
      <c r="E17">
        <v>4.6829158003867145E-2</v>
      </c>
      <c r="F17">
        <v>6.5103951371229929E-2</v>
      </c>
      <c r="G17">
        <v>7.4241348054911338E-2</v>
      </c>
      <c r="H17">
        <v>8.90896176658936E-2</v>
      </c>
    </row>
    <row r="18" spans="2:8" x14ac:dyDescent="0.25">
      <c r="B18" t="s">
        <v>710</v>
      </c>
      <c r="C18" t="s">
        <v>711</v>
      </c>
      <c r="D18" t="s">
        <v>712</v>
      </c>
      <c r="E18">
        <v>0.10369633597340258</v>
      </c>
      <c r="F18">
        <v>0.14416319879229139</v>
      </c>
      <c r="G18">
        <v>0.16439663020173581</v>
      </c>
      <c r="H18">
        <v>0.19727595624208297</v>
      </c>
    </row>
    <row r="19" spans="2:8" x14ac:dyDescent="0.25">
      <c r="B19" t="s">
        <v>713</v>
      </c>
      <c r="C19" t="s">
        <v>714</v>
      </c>
      <c r="D19" t="s">
        <v>715</v>
      </c>
      <c r="E19">
        <v>0.16641231737631235</v>
      </c>
      <c r="F19">
        <v>0.23135370952316592</v>
      </c>
      <c r="G19">
        <v>0.26382440559659276</v>
      </c>
      <c r="H19">
        <v>0.3165892867159113</v>
      </c>
    </row>
    <row r="20" spans="2:8" x14ac:dyDescent="0.25">
      <c r="B20" t="s">
        <v>716</v>
      </c>
      <c r="C20" t="s">
        <v>358</v>
      </c>
      <c r="D20" t="s">
        <v>717</v>
      </c>
      <c r="E20">
        <v>0.19471191280695815</v>
      </c>
      <c r="F20">
        <v>0.27069704951211254</v>
      </c>
      <c r="G20">
        <v>0.30868961786468979</v>
      </c>
      <c r="H20">
        <v>0.37042754143762774</v>
      </c>
    </row>
    <row r="21" spans="2:8" x14ac:dyDescent="0.25">
      <c r="B21" t="s">
        <v>718</v>
      </c>
      <c r="C21" t="s">
        <v>719</v>
      </c>
      <c r="D21" t="s">
        <v>720</v>
      </c>
      <c r="E21">
        <v>0.16698426566528085</v>
      </c>
      <c r="F21">
        <v>0.23214885714441486</v>
      </c>
      <c r="G21">
        <v>0.26473115288398186</v>
      </c>
      <c r="H21">
        <v>0.31767738346077828</v>
      </c>
    </row>
    <row r="22" spans="2:8" x14ac:dyDescent="0.25">
      <c r="B22" t="s">
        <v>721</v>
      </c>
      <c r="C22" t="s">
        <v>722</v>
      </c>
      <c r="D22" t="s">
        <v>723</v>
      </c>
      <c r="E22">
        <v>0.22691047891428159</v>
      </c>
      <c r="F22">
        <v>0.31546090971009877</v>
      </c>
      <c r="G22">
        <v>0.35973612510800745</v>
      </c>
      <c r="H22">
        <v>0.4316833501296089</v>
      </c>
    </row>
    <row r="23" spans="2:8" x14ac:dyDescent="0.25">
      <c r="B23" t="s">
        <v>724</v>
      </c>
      <c r="C23" t="s">
        <v>725</v>
      </c>
      <c r="D23" t="s">
        <v>726</v>
      </c>
      <c r="E23">
        <v>0.11347655913580686</v>
      </c>
      <c r="F23">
        <v>0.15776009440831684</v>
      </c>
      <c r="G23">
        <v>0.17990186204457187</v>
      </c>
      <c r="H23">
        <v>0.21588223445348625</v>
      </c>
    </row>
    <row r="24" spans="2:8" x14ac:dyDescent="0.25">
      <c r="B24" t="s">
        <v>727</v>
      </c>
      <c r="C24" t="s">
        <v>728</v>
      </c>
      <c r="D24" t="s">
        <v>729</v>
      </c>
      <c r="E24">
        <v>2.7593226967638079E-2</v>
      </c>
      <c r="F24">
        <v>3.8361315540374891E-2</v>
      </c>
      <c r="G24">
        <v>4.3745359826743296E-2</v>
      </c>
      <c r="H24">
        <v>5.2494431792091956E-2</v>
      </c>
    </row>
    <row r="25" spans="2:8" x14ac:dyDescent="0.25">
      <c r="B25" t="s">
        <v>730</v>
      </c>
      <c r="C25" t="s">
        <v>731</v>
      </c>
      <c r="D25" t="s">
        <v>732</v>
      </c>
      <c r="E25">
        <v>3.4595556189000273E-2</v>
      </c>
      <c r="F25">
        <v>4.8096261043244284E-2</v>
      </c>
      <c r="G25">
        <v>5.484661347036629E-2</v>
      </c>
      <c r="H25">
        <v>6.5815936164439551E-2</v>
      </c>
    </row>
    <row r="26" spans="2:8" x14ac:dyDescent="0.25">
      <c r="B26" t="s">
        <v>733</v>
      </c>
      <c r="C26" t="s">
        <v>734</v>
      </c>
      <c r="D26" t="s">
        <v>735</v>
      </c>
      <c r="E26">
        <v>2.1361811547426699E-2</v>
      </c>
      <c r="F26">
        <v>2.9698128248861505E-2</v>
      </c>
      <c r="G26">
        <v>3.3866286599578917E-2</v>
      </c>
      <c r="H26">
        <v>4.0639543919494696E-2</v>
      </c>
    </row>
    <row r="27" spans="2:8" x14ac:dyDescent="0.25">
      <c r="B27" t="s">
        <v>736</v>
      </c>
      <c r="C27" t="s">
        <v>737</v>
      </c>
      <c r="D27" t="s">
        <v>738</v>
      </c>
      <c r="E27">
        <v>2.2026110467942166E-2</v>
      </c>
      <c r="F27">
        <v>3.0621665772504959E-2</v>
      </c>
      <c r="G27">
        <v>3.491944342478636E-2</v>
      </c>
      <c r="H27">
        <v>4.1903332109743632E-2</v>
      </c>
    </row>
    <row r="28" spans="2:8" x14ac:dyDescent="0.25">
      <c r="B28" t="s">
        <v>739</v>
      </c>
      <c r="C28" t="s">
        <v>740</v>
      </c>
      <c r="D28" t="s">
        <v>741</v>
      </c>
      <c r="E28">
        <v>1.3412108277681609E-2</v>
      </c>
      <c r="F28">
        <v>1.8646101751898823E-2</v>
      </c>
      <c r="G28">
        <v>2.1263098489007429E-2</v>
      </c>
      <c r="H28">
        <v>2.5515718186808915E-2</v>
      </c>
    </row>
    <row r="29" spans="2:8" x14ac:dyDescent="0.25">
      <c r="B29" t="s">
        <v>742</v>
      </c>
      <c r="C29" t="s">
        <v>743</v>
      </c>
      <c r="D29" t="s">
        <v>744</v>
      </c>
      <c r="E29">
        <v>0</v>
      </c>
      <c r="F29">
        <v>0</v>
      </c>
      <c r="G29">
        <v>0</v>
      </c>
      <c r="H29">
        <v>0</v>
      </c>
    </row>
  </sheetData>
  <hyperlinks>
    <hyperlink ref="J1" location="Summary!A1" display="Back to summary" xr:uid="{0381922C-E260-4CD1-823C-5AF6A9D4A7F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37621-47DA-4BCD-BF52-76BE32D83C03}">
  <dimension ref="A1:J11"/>
  <sheetViews>
    <sheetView topLeftCell="A4" workbookViewId="0">
      <selection activeCell="J1" sqref="J1"/>
    </sheetView>
  </sheetViews>
  <sheetFormatPr defaultRowHeight="15" x14ac:dyDescent="0.25"/>
  <sheetData>
    <row r="1" spans="1:10" x14ac:dyDescent="0.25">
      <c r="A1" t="s">
        <v>275</v>
      </c>
      <c r="B1" t="s">
        <v>745</v>
      </c>
      <c r="J1" s="140" t="s">
        <v>875</v>
      </c>
    </row>
    <row r="2" spans="1:10" x14ac:dyDescent="0.25">
      <c r="A2" t="s">
        <v>641</v>
      </c>
      <c r="B2" t="s">
        <v>746</v>
      </c>
    </row>
    <row r="3" spans="1:10" x14ac:dyDescent="0.25">
      <c r="A3" t="s">
        <v>259</v>
      </c>
      <c r="B3" t="s">
        <v>2</v>
      </c>
    </row>
    <row r="4" spans="1:10" x14ac:dyDescent="0.25">
      <c r="A4" t="s">
        <v>643</v>
      </c>
      <c r="B4" t="s">
        <v>747</v>
      </c>
    </row>
    <row r="5" spans="1:10" x14ac:dyDescent="0.25">
      <c r="A5" t="s">
        <v>645</v>
      </c>
      <c r="B5" t="s">
        <v>748</v>
      </c>
    </row>
    <row r="6" spans="1:10" x14ac:dyDescent="0.25">
      <c r="A6" t="s">
        <v>261</v>
      </c>
      <c r="B6" t="s">
        <v>2</v>
      </c>
    </row>
    <row r="9" spans="1:10" x14ac:dyDescent="0.25">
      <c r="A9" t="s">
        <v>749</v>
      </c>
      <c r="B9" t="s">
        <v>750</v>
      </c>
      <c r="C9">
        <v>-26.85</v>
      </c>
    </row>
    <row r="10" spans="1:10" x14ac:dyDescent="0.25">
      <c r="A10" t="s">
        <v>751</v>
      </c>
      <c r="B10" t="s">
        <v>752</v>
      </c>
      <c r="C10">
        <v>40.19</v>
      </c>
    </row>
    <row r="11" spans="1:10" x14ac:dyDescent="0.25">
      <c r="A11" t="s">
        <v>753</v>
      </c>
      <c r="B11" t="s">
        <v>754</v>
      </c>
      <c r="C11">
        <v>-15.56</v>
      </c>
    </row>
  </sheetData>
  <hyperlinks>
    <hyperlink ref="J1" location="Summary!A1" display="Back to summary" xr:uid="{452DFBC9-DD90-47CE-A4B2-EB125B73F162}"/>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3C70E-CA49-458E-94E5-752FF79BD02E}">
  <dimension ref="A1:J13"/>
  <sheetViews>
    <sheetView workbookViewId="0">
      <selection activeCell="O24" sqref="O24"/>
    </sheetView>
  </sheetViews>
  <sheetFormatPr defaultRowHeight="15" x14ac:dyDescent="0.25"/>
  <cols>
    <col min="1" max="1" width="11.85546875" customWidth="1"/>
    <col min="2" max="2" width="21.28515625" customWidth="1"/>
    <col min="3" max="3" width="20" bestFit="1" customWidth="1"/>
  </cols>
  <sheetData>
    <row r="1" spans="1:10" x14ac:dyDescent="0.25">
      <c r="A1" t="s">
        <v>0</v>
      </c>
      <c r="B1" t="s">
        <v>755</v>
      </c>
      <c r="J1" s="140" t="s">
        <v>875</v>
      </c>
    </row>
    <row r="2" spans="1:10" x14ac:dyDescent="0.25">
      <c r="A2" t="s">
        <v>1</v>
      </c>
      <c r="B2" t="s">
        <v>2</v>
      </c>
    </row>
    <row r="3" spans="1:10" x14ac:dyDescent="0.25">
      <c r="A3" t="s">
        <v>7</v>
      </c>
      <c r="B3" t="s">
        <v>798</v>
      </c>
    </row>
    <row r="4" spans="1:10" x14ac:dyDescent="0.25">
      <c r="A4" t="s">
        <v>9</v>
      </c>
      <c r="B4" t="s">
        <v>2</v>
      </c>
    </row>
    <row r="8" spans="1:10" x14ac:dyDescent="0.25">
      <c r="B8" s="2" t="s">
        <v>756</v>
      </c>
      <c r="C8" s="2" t="s">
        <v>757</v>
      </c>
    </row>
    <row r="9" spans="1:10" x14ac:dyDescent="0.25">
      <c r="A9" t="s">
        <v>922</v>
      </c>
      <c r="B9" s="2" t="s">
        <v>758</v>
      </c>
      <c r="C9" s="3">
        <v>1070942987841.4098</v>
      </c>
    </row>
    <row r="10" spans="1:10" x14ac:dyDescent="0.25">
      <c r="A10" t="s">
        <v>923</v>
      </c>
      <c r="B10" s="2" t="s">
        <v>759</v>
      </c>
      <c r="C10" s="3">
        <v>102897013634.50484</v>
      </c>
    </row>
    <row r="11" spans="1:10" x14ac:dyDescent="0.25">
      <c r="A11" t="s">
        <v>924</v>
      </c>
      <c r="B11" s="2" t="s">
        <v>760</v>
      </c>
      <c r="C11" s="3">
        <v>48454482245.623268</v>
      </c>
    </row>
    <row r="12" spans="1:10" x14ac:dyDescent="0.25">
      <c r="A12" t="s">
        <v>925</v>
      </c>
      <c r="B12" s="2" t="s">
        <v>761</v>
      </c>
      <c r="C12" s="3">
        <v>53788791373.228172</v>
      </c>
    </row>
    <row r="13" spans="1:10" x14ac:dyDescent="0.25">
      <c r="A13" t="s">
        <v>926</v>
      </c>
      <c r="B13" s="2" t="s">
        <v>394</v>
      </c>
      <c r="C13" s="3">
        <v>138138545851.28601</v>
      </c>
    </row>
  </sheetData>
  <hyperlinks>
    <hyperlink ref="J1" location="Summary!A1" display="Back to summary" xr:uid="{AAFDB2A9-5D11-4C98-8A2D-46A5D3DB3B77}"/>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A73F2-E336-4044-BAE7-E8850F837F12}">
  <dimension ref="A1:W10"/>
  <sheetViews>
    <sheetView topLeftCell="A9" workbookViewId="0">
      <selection activeCell="T32" sqref="T32"/>
    </sheetView>
  </sheetViews>
  <sheetFormatPr defaultRowHeight="15" x14ac:dyDescent="0.25"/>
  <cols>
    <col min="2" max="2" width="17.5703125" bestFit="1" customWidth="1"/>
    <col min="3" max="3" width="10" bestFit="1" customWidth="1"/>
    <col min="4" max="23" width="10.42578125" bestFit="1" customWidth="1"/>
  </cols>
  <sheetData>
    <row r="1" spans="1:23" x14ac:dyDescent="0.25">
      <c r="A1" t="s">
        <v>0</v>
      </c>
      <c r="B1" t="s">
        <v>907</v>
      </c>
      <c r="J1" s="140" t="s">
        <v>875</v>
      </c>
    </row>
    <row r="2" spans="1:23" x14ac:dyDescent="0.25">
      <c r="A2" t="s">
        <v>1</v>
      </c>
      <c r="B2" t="s">
        <v>762</v>
      </c>
    </row>
    <row r="3" spans="1:23" x14ac:dyDescent="0.25">
      <c r="A3" t="s">
        <v>7</v>
      </c>
      <c r="B3" t="s">
        <v>908</v>
      </c>
    </row>
    <row r="4" spans="1:23" x14ac:dyDescent="0.25">
      <c r="A4" t="s">
        <v>9</v>
      </c>
      <c r="B4" t="s">
        <v>762</v>
      </c>
    </row>
    <row r="6" spans="1:23" x14ac:dyDescent="0.25">
      <c r="B6" t="s">
        <v>763</v>
      </c>
      <c r="C6" t="s">
        <v>764</v>
      </c>
      <c r="D6">
        <v>2005</v>
      </c>
      <c r="E6">
        <v>2010</v>
      </c>
      <c r="F6">
        <v>2015</v>
      </c>
      <c r="G6">
        <v>2020</v>
      </c>
      <c r="H6">
        <v>2025</v>
      </c>
      <c r="I6">
        <v>2030</v>
      </c>
      <c r="J6">
        <v>2035</v>
      </c>
      <c r="K6">
        <v>2040</v>
      </c>
      <c r="L6">
        <v>2045</v>
      </c>
      <c r="M6">
        <v>2050</v>
      </c>
      <c r="N6">
        <v>2055</v>
      </c>
      <c r="O6">
        <v>2060</v>
      </c>
      <c r="P6">
        <v>2065</v>
      </c>
      <c r="Q6">
        <v>2070</v>
      </c>
      <c r="R6">
        <v>2075</v>
      </c>
      <c r="S6">
        <v>2080</v>
      </c>
      <c r="T6">
        <v>2085</v>
      </c>
      <c r="U6">
        <v>2090</v>
      </c>
      <c r="V6">
        <v>2095</v>
      </c>
      <c r="W6">
        <v>2100</v>
      </c>
    </row>
    <row r="7" spans="1:23" x14ac:dyDescent="0.25">
      <c r="B7" t="s">
        <v>765</v>
      </c>
      <c r="C7" t="s">
        <v>766</v>
      </c>
      <c r="D7" s="1">
        <v>29981.79768</v>
      </c>
      <c r="E7" s="1">
        <v>34175.611660000002</v>
      </c>
      <c r="F7" s="1">
        <v>36974.273910000004</v>
      </c>
      <c r="G7" s="1">
        <v>38459.575219999999</v>
      </c>
      <c r="H7" s="1">
        <v>39439.47608</v>
      </c>
      <c r="I7" s="1">
        <v>39346.201760000004</v>
      </c>
      <c r="J7" s="1">
        <v>29474.409250000001</v>
      </c>
      <c r="K7" s="1">
        <v>20337.223859999998</v>
      </c>
      <c r="L7" s="1">
        <v>10962.062089999999</v>
      </c>
      <c r="M7" s="1">
        <v>2453.585861</v>
      </c>
      <c r="N7" s="1">
        <v>-883.38364000000001</v>
      </c>
      <c r="O7" s="1">
        <v>-4240.9889700000003</v>
      </c>
      <c r="P7" s="1">
        <v>-5391.6816669999998</v>
      </c>
      <c r="Q7" s="1">
        <v>-5785.1631870000001</v>
      </c>
      <c r="R7" s="1">
        <v>-5994.7704560000002</v>
      </c>
      <c r="S7" s="1">
        <v>-6148.3074059999999</v>
      </c>
      <c r="T7" s="1">
        <v>-6011.309749</v>
      </c>
      <c r="U7" s="1">
        <v>-5750.7755710000001</v>
      </c>
      <c r="V7" s="1">
        <v>-5436.7588219999998</v>
      </c>
      <c r="W7" s="1">
        <v>-4860.4790789999997</v>
      </c>
    </row>
    <row r="8" spans="1:23" x14ac:dyDescent="0.25">
      <c r="B8" t="s">
        <v>767</v>
      </c>
      <c r="C8" t="s">
        <v>766</v>
      </c>
      <c r="D8" s="1">
        <v>29981.79768</v>
      </c>
      <c r="E8" s="1">
        <v>34175.611620000003</v>
      </c>
      <c r="F8" s="1">
        <v>36974.273560000001</v>
      </c>
      <c r="G8" s="1">
        <v>38537.706080000004</v>
      </c>
      <c r="H8" s="1">
        <v>39061.772660000002</v>
      </c>
      <c r="I8" s="1">
        <v>38568.909050000002</v>
      </c>
      <c r="J8" s="1">
        <v>37659.127630000003</v>
      </c>
      <c r="K8" s="1">
        <v>36220.929170000003</v>
      </c>
      <c r="L8" s="1">
        <v>35140.151330000001</v>
      </c>
      <c r="M8" s="1">
        <v>34318.722370000003</v>
      </c>
      <c r="N8" s="1">
        <v>36438.577879999997</v>
      </c>
      <c r="O8" s="1">
        <v>38730.035510000002</v>
      </c>
      <c r="P8" s="1">
        <v>38804.80543</v>
      </c>
      <c r="Q8" s="1">
        <v>38909.156170000002</v>
      </c>
      <c r="R8" s="1">
        <v>39075.010560000002</v>
      </c>
      <c r="S8" s="1">
        <v>39220.63278</v>
      </c>
      <c r="T8" s="1">
        <v>39278.401100000003</v>
      </c>
      <c r="U8" s="1">
        <v>39409.541969999998</v>
      </c>
      <c r="V8" s="1">
        <v>39542.217559999997</v>
      </c>
      <c r="W8" s="1">
        <v>39305.830300000001</v>
      </c>
    </row>
    <row r="9" spans="1:23" x14ac:dyDescent="0.25">
      <c r="B9" t="s">
        <v>768</v>
      </c>
      <c r="C9" t="s">
        <v>766</v>
      </c>
      <c r="D9" s="1">
        <v>29981.79768</v>
      </c>
      <c r="E9" s="1">
        <v>34175.611649999999</v>
      </c>
      <c r="F9" s="1">
        <v>36974.273820000002</v>
      </c>
      <c r="G9" s="1">
        <v>38406.194600000003</v>
      </c>
      <c r="H9" s="1">
        <v>31878.174510000001</v>
      </c>
      <c r="I9" s="1">
        <v>25906.152020000001</v>
      </c>
      <c r="J9" s="1">
        <v>18384.518049999999</v>
      </c>
      <c r="K9" s="1">
        <v>12302.102510000001</v>
      </c>
      <c r="L9" s="1">
        <v>5979.6455919999999</v>
      </c>
      <c r="M9" s="1">
        <v>-294.81832220000001</v>
      </c>
      <c r="N9" s="1">
        <v>-2255.3272280000001</v>
      </c>
      <c r="O9" s="1">
        <v>-4195.9406090000002</v>
      </c>
      <c r="P9" s="1">
        <v>-4802.427627</v>
      </c>
      <c r="Q9" s="1">
        <v>-5089.0594529999998</v>
      </c>
      <c r="R9" s="1">
        <v>-5282.3792119999998</v>
      </c>
      <c r="S9" s="1">
        <v>-5431.5742879999998</v>
      </c>
      <c r="T9" s="1">
        <v>-5366.2021569999997</v>
      </c>
      <c r="U9" s="1">
        <v>-5212.1837679999999</v>
      </c>
      <c r="V9" s="1">
        <v>-5012.4440880000002</v>
      </c>
      <c r="W9" s="1">
        <v>-4545.0450179999998</v>
      </c>
    </row>
    <row r="10" spans="1:23" x14ac:dyDescent="0.25">
      <c r="D10" s="96">
        <v>0</v>
      </c>
      <c r="E10" s="96">
        <v>0</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row>
  </sheetData>
  <hyperlinks>
    <hyperlink ref="J1" location="Summary!A1" display="Back to summary" xr:uid="{A043805A-03CB-43E3-AD5C-212860F0506D}"/>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C4672-5211-4A61-9414-E503839D0BD8}">
  <dimension ref="A1:J26"/>
  <sheetViews>
    <sheetView workbookViewId="0"/>
  </sheetViews>
  <sheetFormatPr defaultRowHeight="15" x14ac:dyDescent="0.25"/>
  <cols>
    <col min="3" max="3" width="15.140625" bestFit="1" customWidth="1"/>
    <col min="4" max="4" width="17.5703125" bestFit="1" customWidth="1"/>
    <col min="5" max="5" width="13.28515625" bestFit="1" customWidth="1"/>
  </cols>
  <sheetData>
    <row r="1" spans="1:10" x14ac:dyDescent="0.25">
      <c r="A1" t="s">
        <v>0</v>
      </c>
      <c r="B1" t="s">
        <v>769</v>
      </c>
      <c r="J1" s="140" t="s">
        <v>875</v>
      </c>
    </row>
    <row r="2" spans="1:10" x14ac:dyDescent="0.25">
      <c r="A2" t="s">
        <v>1</v>
      </c>
      <c r="B2" t="s">
        <v>762</v>
      </c>
    </row>
    <row r="3" spans="1:10" x14ac:dyDescent="0.25">
      <c r="A3" t="s">
        <v>7</v>
      </c>
      <c r="B3" t="s">
        <v>799</v>
      </c>
    </row>
    <row r="4" spans="1:10" x14ac:dyDescent="0.25">
      <c r="A4" t="s">
        <v>9</v>
      </c>
      <c r="B4" t="s">
        <v>762</v>
      </c>
    </row>
    <row r="7" spans="1:10" x14ac:dyDescent="0.25">
      <c r="B7" s="2" t="s">
        <v>385</v>
      </c>
      <c r="C7" s="2" t="s">
        <v>767</v>
      </c>
      <c r="D7" s="2" t="s">
        <v>765</v>
      </c>
      <c r="E7" s="2" t="s">
        <v>768</v>
      </c>
    </row>
    <row r="8" spans="1:10" x14ac:dyDescent="0.25">
      <c r="B8" s="2">
        <v>2015</v>
      </c>
      <c r="C8" s="2">
        <v>1.1000000000000001</v>
      </c>
      <c r="D8" s="2">
        <v>1.1000000000000001</v>
      </c>
      <c r="E8" s="2">
        <v>1.1000000000000001</v>
      </c>
    </row>
    <row r="9" spans="1:10" x14ac:dyDescent="0.25">
      <c r="B9" s="2">
        <v>2020</v>
      </c>
      <c r="C9" s="2">
        <v>1.2</v>
      </c>
      <c r="D9" s="2">
        <v>1.2</v>
      </c>
      <c r="E9" s="2">
        <v>1.2</v>
      </c>
    </row>
    <row r="10" spans="1:10" x14ac:dyDescent="0.25">
      <c r="B10" s="2">
        <v>2025</v>
      </c>
      <c r="C10" s="2">
        <v>1.4</v>
      </c>
      <c r="D10" s="2">
        <v>1.4</v>
      </c>
      <c r="E10" s="2">
        <v>1.4</v>
      </c>
    </row>
    <row r="11" spans="1:10" x14ac:dyDescent="0.25">
      <c r="B11" s="2">
        <v>2030</v>
      </c>
      <c r="C11" s="2">
        <v>1.5</v>
      </c>
      <c r="D11" s="2">
        <v>1.5</v>
      </c>
      <c r="E11" s="2">
        <v>1.4</v>
      </c>
    </row>
    <row r="12" spans="1:10" x14ac:dyDescent="0.25">
      <c r="B12" s="2">
        <v>2035</v>
      </c>
      <c r="C12" s="2">
        <v>1.6</v>
      </c>
      <c r="D12" s="2">
        <v>1.6</v>
      </c>
      <c r="E12" s="2">
        <v>1.5</v>
      </c>
    </row>
    <row r="13" spans="1:10" x14ac:dyDescent="0.25">
      <c r="B13" s="2">
        <v>2040</v>
      </c>
      <c r="C13" s="2">
        <v>1.7</v>
      </c>
      <c r="D13" s="2">
        <v>1.7</v>
      </c>
      <c r="E13" s="2">
        <v>1.5</v>
      </c>
    </row>
    <row r="14" spans="1:10" x14ac:dyDescent="0.25">
      <c r="B14" s="2">
        <v>2045</v>
      </c>
      <c r="C14" s="2">
        <v>1.9</v>
      </c>
      <c r="D14" s="2">
        <v>1.7</v>
      </c>
      <c r="E14" s="2">
        <v>1.5</v>
      </c>
    </row>
    <row r="15" spans="1:10" x14ac:dyDescent="0.25">
      <c r="B15" s="2">
        <v>2050</v>
      </c>
      <c r="C15" s="2">
        <v>2</v>
      </c>
      <c r="D15" s="2">
        <v>1.7</v>
      </c>
      <c r="E15" s="2">
        <v>1.5</v>
      </c>
    </row>
    <row r="16" spans="1:10" x14ac:dyDescent="0.25">
      <c r="B16" s="2">
        <v>2055</v>
      </c>
      <c r="C16" s="2">
        <v>2.1</v>
      </c>
      <c r="D16" s="2">
        <v>1.7</v>
      </c>
      <c r="E16" s="2">
        <v>1.5</v>
      </c>
    </row>
    <row r="17" spans="2:5" x14ac:dyDescent="0.25">
      <c r="B17" s="2">
        <v>2060</v>
      </c>
      <c r="C17" s="2">
        <v>2.2999999999999998</v>
      </c>
      <c r="D17" s="2">
        <v>1.7</v>
      </c>
      <c r="E17" s="2">
        <v>1.5</v>
      </c>
    </row>
    <row r="18" spans="2:5" x14ac:dyDescent="0.25">
      <c r="B18" s="2">
        <v>2065</v>
      </c>
      <c r="C18" s="2">
        <v>2.4</v>
      </c>
      <c r="D18" s="2">
        <v>1.6</v>
      </c>
      <c r="E18" s="2">
        <v>1.4</v>
      </c>
    </row>
    <row r="19" spans="2:5" x14ac:dyDescent="0.25">
      <c r="B19" s="2">
        <v>2070</v>
      </c>
      <c r="C19" s="2">
        <v>2.5</v>
      </c>
      <c r="D19" s="2">
        <v>1.6</v>
      </c>
      <c r="E19" s="2">
        <v>1.4</v>
      </c>
    </row>
    <row r="20" spans="2:5" x14ac:dyDescent="0.25">
      <c r="B20" s="2">
        <v>2075</v>
      </c>
      <c r="C20" s="2">
        <v>2.6</v>
      </c>
      <c r="D20" s="2">
        <v>1.6</v>
      </c>
      <c r="E20" s="2">
        <v>1.4</v>
      </c>
    </row>
    <row r="21" spans="2:5" x14ac:dyDescent="0.25">
      <c r="B21" s="2">
        <v>2080</v>
      </c>
      <c r="C21" s="2">
        <v>2.7</v>
      </c>
      <c r="D21" s="2">
        <v>1.6</v>
      </c>
      <c r="E21" s="2">
        <v>1.4</v>
      </c>
    </row>
    <row r="22" spans="2:5" x14ac:dyDescent="0.25">
      <c r="B22" s="2">
        <v>2085</v>
      </c>
      <c r="C22" s="2">
        <v>2.8</v>
      </c>
      <c r="D22" s="2">
        <v>1.6</v>
      </c>
      <c r="E22" s="2">
        <v>1.4</v>
      </c>
    </row>
    <row r="23" spans="2:5" x14ac:dyDescent="0.25">
      <c r="B23" s="2">
        <v>2090</v>
      </c>
      <c r="C23" s="2">
        <v>2.9</v>
      </c>
      <c r="D23" s="2">
        <v>1.6</v>
      </c>
      <c r="E23" s="2">
        <v>1.4</v>
      </c>
    </row>
    <row r="24" spans="2:5" x14ac:dyDescent="0.25">
      <c r="B24" s="2">
        <v>2095</v>
      </c>
      <c r="C24" s="2">
        <v>3.1</v>
      </c>
      <c r="D24" s="2">
        <v>1.6</v>
      </c>
      <c r="E24" s="2">
        <v>1.4</v>
      </c>
    </row>
    <row r="25" spans="2:5" x14ac:dyDescent="0.25">
      <c r="B25" s="2">
        <v>2100</v>
      </c>
      <c r="C25" s="2">
        <v>3.2</v>
      </c>
      <c r="D25" s="2">
        <v>1.6</v>
      </c>
      <c r="E25" s="2">
        <v>1.3</v>
      </c>
    </row>
    <row r="26" spans="2:5" x14ac:dyDescent="0.25">
      <c r="B26" s="2"/>
      <c r="C26" s="2"/>
      <c r="D26" s="2"/>
      <c r="E26" s="2"/>
    </row>
  </sheetData>
  <hyperlinks>
    <hyperlink ref="J1" location="Summary!A1" display="Back to summary" xr:uid="{AE097A50-5557-454D-B6D4-4C23694F8A41}"/>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2B57-0CAE-4EBA-A57E-1EDA0CE6B59E}">
  <dimension ref="A1:L11"/>
  <sheetViews>
    <sheetView topLeftCell="A9" workbookViewId="0">
      <selection activeCell="T15" sqref="T15"/>
    </sheetView>
  </sheetViews>
  <sheetFormatPr defaultRowHeight="15" x14ac:dyDescent="0.25"/>
  <cols>
    <col min="2" max="2" width="18.28515625" customWidth="1"/>
    <col min="3" max="3" width="14" bestFit="1" customWidth="1"/>
    <col min="4" max="12" width="8" customWidth="1"/>
  </cols>
  <sheetData>
    <row r="1" spans="1:12" x14ac:dyDescent="0.25">
      <c r="A1" t="s">
        <v>0</v>
      </c>
      <c r="B1" t="s">
        <v>770</v>
      </c>
    </row>
    <row r="2" spans="1:12" x14ac:dyDescent="0.25">
      <c r="A2" t="s">
        <v>1</v>
      </c>
      <c r="B2" t="s">
        <v>762</v>
      </c>
      <c r="J2" s="140" t="s">
        <v>875</v>
      </c>
    </row>
    <row r="3" spans="1:12" x14ac:dyDescent="0.25">
      <c r="A3" t="s">
        <v>7</v>
      </c>
      <c r="B3" t="s">
        <v>800</v>
      </c>
    </row>
    <row r="4" spans="1:12" x14ac:dyDescent="0.25">
      <c r="A4" t="s">
        <v>9</v>
      </c>
      <c r="B4" t="s">
        <v>762</v>
      </c>
    </row>
    <row r="7" spans="1:12" x14ac:dyDescent="0.25">
      <c r="B7" t="s">
        <v>763</v>
      </c>
      <c r="C7" t="s">
        <v>764</v>
      </c>
      <c r="D7">
        <v>2020</v>
      </c>
      <c r="E7">
        <v>2025</v>
      </c>
      <c r="F7">
        <v>2030</v>
      </c>
      <c r="G7">
        <v>2035</v>
      </c>
      <c r="H7">
        <v>2040</v>
      </c>
      <c r="I7">
        <v>2045</v>
      </c>
      <c r="J7">
        <v>2050</v>
      </c>
      <c r="K7">
        <v>2055</v>
      </c>
      <c r="L7">
        <v>2060</v>
      </c>
    </row>
    <row r="8" spans="1:12" x14ac:dyDescent="0.25">
      <c r="B8" t="s">
        <v>765</v>
      </c>
      <c r="C8" t="s">
        <v>771</v>
      </c>
      <c r="D8" s="14">
        <v>1.29833404037074</v>
      </c>
      <c r="E8" s="14">
        <v>0.64151284780746298</v>
      </c>
      <c r="F8" s="14">
        <v>0.30511775067896701</v>
      </c>
      <c r="G8" s="14">
        <v>774.51030710526595</v>
      </c>
      <c r="H8" s="14">
        <v>1159.8144404908001</v>
      </c>
      <c r="I8" s="14">
        <v>1432.7309327028299</v>
      </c>
      <c r="J8" s="14">
        <v>2006.4753273198701</v>
      </c>
      <c r="K8" s="14">
        <v>2600.13244798508</v>
      </c>
      <c r="L8" s="14">
        <v>2979.4176038870401</v>
      </c>
    </row>
    <row r="9" spans="1:12" x14ac:dyDescent="0.25">
      <c r="B9" t="s">
        <v>767</v>
      </c>
      <c r="C9" t="s">
        <v>771</v>
      </c>
      <c r="D9" s="14">
        <v>1.29833404037074</v>
      </c>
      <c r="E9" s="14">
        <v>0.64151284780746298</v>
      </c>
      <c r="F9" s="14">
        <v>0.30511775067896701</v>
      </c>
      <c r="G9" s="14">
        <v>1.3378202131199599</v>
      </c>
      <c r="H9" s="14">
        <v>2.4464579544091101</v>
      </c>
      <c r="I9" s="14">
        <v>3.5454372265941898</v>
      </c>
      <c r="J9" s="14">
        <v>4.6450197601421301</v>
      </c>
      <c r="K9" s="14">
        <v>5.7461071253783702</v>
      </c>
      <c r="L9" s="14">
        <v>6.8394043281882704</v>
      </c>
    </row>
    <row r="10" spans="1:12" x14ac:dyDescent="0.25">
      <c r="B10" t="s">
        <v>768</v>
      </c>
      <c r="C10" t="s">
        <v>771</v>
      </c>
      <c r="D10" s="14">
        <v>1.29833404037074</v>
      </c>
      <c r="E10" s="14">
        <v>258.79531481699598</v>
      </c>
      <c r="F10" s="14">
        <v>347.182986875616</v>
      </c>
      <c r="G10" s="14">
        <v>421.56556239318701</v>
      </c>
      <c r="H10" s="14">
        <v>537.22174021876799</v>
      </c>
      <c r="I10" s="14">
        <v>685.96237392006697</v>
      </c>
      <c r="J10" s="14">
        <v>822.42950643549602</v>
      </c>
      <c r="K10" s="14">
        <v>1268.2791510427501</v>
      </c>
      <c r="L10" s="14">
        <v>1484.6107158203899</v>
      </c>
    </row>
    <row r="11" spans="1:12" x14ac:dyDescent="0.25">
      <c r="D11" s="96">
        <v>0</v>
      </c>
      <c r="E11" s="96">
        <v>0</v>
      </c>
      <c r="F11" s="96">
        <v>0</v>
      </c>
      <c r="G11" s="96">
        <v>0</v>
      </c>
      <c r="H11" s="96">
        <v>0</v>
      </c>
      <c r="I11" s="96">
        <v>0</v>
      </c>
      <c r="J11" s="96">
        <v>0</v>
      </c>
      <c r="K11" s="96">
        <v>0</v>
      </c>
      <c r="L11" s="96">
        <v>0</v>
      </c>
    </row>
  </sheetData>
  <hyperlinks>
    <hyperlink ref="J2" location="Summary!A1" display="Back to summary" xr:uid="{DC30FFC1-C5D9-43F7-9441-6E71FE7FAE9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E0CB9-FB99-457D-B286-BB3CE23817F5}">
  <dimension ref="A1:J35"/>
  <sheetViews>
    <sheetView workbookViewId="0">
      <selection activeCell="T18" sqref="T18"/>
    </sheetView>
  </sheetViews>
  <sheetFormatPr defaultRowHeight="15" x14ac:dyDescent="0.25"/>
  <cols>
    <col min="2" max="2" width="11.42578125" customWidth="1"/>
    <col min="3" max="3" width="17.42578125" bestFit="1" customWidth="1"/>
  </cols>
  <sheetData>
    <row r="1" spans="1:10" x14ac:dyDescent="0.25">
      <c r="A1" t="s">
        <v>0</v>
      </c>
      <c r="B1" t="s">
        <v>772</v>
      </c>
      <c r="J1" s="140" t="s">
        <v>875</v>
      </c>
    </row>
    <row r="2" spans="1:10" x14ac:dyDescent="0.25">
      <c r="A2" t="s">
        <v>1</v>
      </c>
      <c r="B2" t="s">
        <v>773</v>
      </c>
    </row>
    <row r="3" spans="1:10" x14ac:dyDescent="0.25">
      <c r="A3" t="s">
        <v>7</v>
      </c>
      <c r="B3" t="s">
        <v>801</v>
      </c>
    </row>
    <row r="4" spans="1:10" x14ac:dyDescent="0.25">
      <c r="A4" t="s">
        <v>9</v>
      </c>
      <c r="B4" t="s">
        <v>773</v>
      </c>
    </row>
    <row r="6" spans="1:10" x14ac:dyDescent="0.25">
      <c r="B6" s="2" t="s">
        <v>385</v>
      </c>
      <c r="C6" t="s">
        <v>774</v>
      </c>
      <c r="D6" t="s">
        <v>768</v>
      </c>
    </row>
    <row r="7" spans="1:10" x14ac:dyDescent="0.25">
      <c r="B7" s="2">
        <v>2022</v>
      </c>
      <c r="C7" s="128">
        <v>2.2430658340454102E-2</v>
      </c>
      <c r="D7" s="128">
        <v>1.4693717360496414</v>
      </c>
      <c r="E7" s="96">
        <v>0</v>
      </c>
    </row>
    <row r="8" spans="1:10" x14ac:dyDescent="0.25">
      <c r="B8" s="2">
        <v>2023</v>
      </c>
      <c r="C8" s="128">
        <v>-1.2963235378265381E-2</v>
      </c>
      <c r="D8" s="128">
        <v>1.5634623169898951</v>
      </c>
      <c r="E8" s="96">
        <v>0</v>
      </c>
    </row>
    <row r="9" spans="1:10" x14ac:dyDescent="0.25">
      <c r="B9" s="2">
        <v>2024</v>
      </c>
      <c r="C9" s="128">
        <v>-3.8352072238922119E-2</v>
      </c>
      <c r="D9" s="128">
        <v>1.6446216702461172</v>
      </c>
      <c r="E9" s="96">
        <v>0</v>
      </c>
    </row>
    <row r="10" spans="1:10" x14ac:dyDescent="0.25">
      <c r="B10" s="2">
        <v>2025</v>
      </c>
      <c r="C10" s="128">
        <v>-5.5469512939453125E-2</v>
      </c>
      <c r="D10" s="128">
        <v>1.7278793454170192</v>
      </c>
      <c r="E10" s="96">
        <v>0</v>
      </c>
    </row>
    <row r="11" spans="1:10" x14ac:dyDescent="0.25">
      <c r="B11" s="2">
        <v>2026</v>
      </c>
      <c r="C11" s="128">
        <v>-7.6084315776824951E-2</v>
      </c>
      <c r="D11" s="128">
        <v>1.2479961514472926</v>
      </c>
      <c r="E11" s="96">
        <v>0</v>
      </c>
    </row>
    <row r="12" spans="1:10" x14ac:dyDescent="0.25">
      <c r="B12" s="2">
        <v>2027</v>
      </c>
      <c r="C12" s="128">
        <v>-9.0880811214447021E-2</v>
      </c>
      <c r="D12" s="128">
        <v>0.84856557846069247</v>
      </c>
      <c r="E12" s="96">
        <v>0</v>
      </c>
    </row>
    <row r="13" spans="1:10" x14ac:dyDescent="0.25">
      <c r="B13" s="2">
        <v>2028</v>
      </c>
      <c r="C13" s="128">
        <v>-9.8227232694624966E-2</v>
      </c>
      <c r="D13" s="128">
        <v>0.84889551997184842</v>
      </c>
      <c r="E13" s="96">
        <v>0</v>
      </c>
    </row>
    <row r="14" spans="1:10" x14ac:dyDescent="0.25">
      <c r="B14" s="2">
        <v>2029</v>
      </c>
      <c r="C14" s="128">
        <v>-0.10332110524177551</v>
      </c>
      <c r="D14" s="128">
        <v>0.85813301801681519</v>
      </c>
      <c r="E14" s="96">
        <v>0</v>
      </c>
    </row>
    <row r="15" spans="1:10" x14ac:dyDescent="0.25">
      <c r="B15" s="2">
        <v>2030</v>
      </c>
      <c r="C15" s="128">
        <v>-0.20835343003272921</v>
      </c>
      <c r="D15" s="128">
        <v>0.86444300413131714</v>
      </c>
      <c r="E15" s="96">
        <v>0</v>
      </c>
    </row>
    <row r="16" spans="1:10" x14ac:dyDescent="0.25">
      <c r="B16" s="2">
        <v>2031</v>
      </c>
      <c r="C16" s="128">
        <v>-0.34393604099750341</v>
      </c>
      <c r="D16" s="128">
        <v>0.78515926003456116</v>
      </c>
      <c r="E16" s="96">
        <v>0</v>
      </c>
    </row>
    <row r="17" spans="2:5" x14ac:dyDescent="0.25">
      <c r="B17" s="2">
        <v>2032</v>
      </c>
      <c r="C17" s="128">
        <v>0.49015232920646579</v>
      </c>
      <c r="D17" s="128">
        <v>0.66741681098937899</v>
      </c>
      <c r="E17" s="96">
        <v>0</v>
      </c>
    </row>
    <row r="18" spans="2:5" x14ac:dyDescent="0.25">
      <c r="B18" s="2">
        <v>2033</v>
      </c>
      <c r="C18" s="128">
        <v>0.61690661311149553</v>
      </c>
      <c r="D18" s="128">
        <v>0.59743738174438521</v>
      </c>
      <c r="E18" s="96">
        <v>0</v>
      </c>
    </row>
    <row r="19" spans="2:5" x14ac:dyDescent="0.25">
      <c r="B19" s="2">
        <v>2034</v>
      </c>
      <c r="C19" s="128">
        <v>0.64518311619758606</v>
      </c>
      <c r="D19" s="128">
        <v>0.53380838036537082</v>
      </c>
      <c r="E19" s="96">
        <v>0</v>
      </c>
    </row>
    <row r="20" spans="2:5" x14ac:dyDescent="0.25">
      <c r="B20" s="2">
        <v>2035</v>
      </c>
      <c r="C20" s="128">
        <v>0.73916327953338534</v>
      </c>
      <c r="D20" s="128">
        <v>0.469390869140625</v>
      </c>
      <c r="E20" s="96">
        <v>0</v>
      </c>
    </row>
    <row r="21" spans="2:5" x14ac:dyDescent="0.25">
      <c r="B21" s="2">
        <v>2036</v>
      </c>
      <c r="C21" s="128">
        <v>0.30660238862037748</v>
      </c>
      <c r="D21" s="128">
        <v>0.2781575322151193</v>
      </c>
      <c r="E21" s="96">
        <v>0</v>
      </c>
    </row>
    <row r="22" spans="2:5" x14ac:dyDescent="0.25">
      <c r="B22" s="2">
        <v>2037</v>
      </c>
      <c r="C22" s="128">
        <v>-6.816038489341647E-2</v>
      </c>
      <c r="D22" s="128">
        <v>3.4287184476852417E-2</v>
      </c>
      <c r="E22" s="96">
        <v>0</v>
      </c>
    </row>
    <row r="23" spans="2:5" x14ac:dyDescent="0.25">
      <c r="B23" s="2">
        <v>2038</v>
      </c>
      <c r="C23" s="128">
        <v>-0.15158167481422424</v>
      </c>
      <c r="D23" s="128">
        <v>-0.1785542368888855</v>
      </c>
      <c r="E23" s="96">
        <v>0</v>
      </c>
    </row>
    <row r="24" spans="2:5" x14ac:dyDescent="0.25">
      <c r="B24" s="2">
        <v>2039</v>
      </c>
      <c r="C24" s="128">
        <v>-0.36665427684783802</v>
      </c>
      <c r="D24" s="128">
        <v>-0.42734003067016468</v>
      </c>
      <c r="E24" s="96">
        <v>0</v>
      </c>
    </row>
    <row r="25" spans="2:5" x14ac:dyDescent="0.25">
      <c r="B25" s="2">
        <v>2040</v>
      </c>
      <c r="C25" s="128">
        <v>-0.69049568474292577</v>
      </c>
      <c r="D25" s="128">
        <v>-0.72639337182044894</v>
      </c>
      <c r="E25" s="96">
        <v>0</v>
      </c>
    </row>
    <row r="26" spans="2:5" x14ac:dyDescent="0.25">
      <c r="B26" s="2">
        <v>2041</v>
      </c>
      <c r="C26" s="128">
        <v>-0.35485503077506886</v>
      </c>
      <c r="D26" s="128">
        <v>-0.11978143453597934</v>
      </c>
      <c r="E26" s="96">
        <v>0</v>
      </c>
    </row>
    <row r="27" spans="2:5" x14ac:dyDescent="0.25">
      <c r="B27" s="2">
        <v>2042</v>
      </c>
      <c r="C27" s="128">
        <v>-1.3522237539290938E-2</v>
      </c>
      <c r="D27" s="128">
        <v>0.45499125123023987</v>
      </c>
      <c r="E27" s="96">
        <v>0</v>
      </c>
    </row>
    <row r="28" spans="2:5" x14ac:dyDescent="0.25">
      <c r="B28" s="2">
        <v>2043</v>
      </c>
      <c r="C28" s="128">
        <v>-0.14830034971237094</v>
      </c>
      <c r="D28" s="128">
        <v>0.32914873957633972</v>
      </c>
      <c r="E28" s="96">
        <v>0</v>
      </c>
    </row>
    <row r="29" spans="2:5" x14ac:dyDescent="0.25">
      <c r="B29" s="2">
        <v>2044</v>
      </c>
      <c r="C29" s="128">
        <v>-0.27340805530548051</v>
      </c>
      <c r="D29" s="128">
        <v>0.16928949952125505</v>
      </c>
      <c r="E29" s="96">
        <v>0</v>
      </c>
    </row>
    <row r="30" spans="2:5" x14ac:dyDescent="0.25">
      <c r="B30" s="2">
        <v>2045</v>
      </c>
      <c r="C30" s="128">
        <v>-0.39784866571426303</v>
      </c>
      <c r="D30" s="128">
        <v>1.0186135768889937E-2</v>
      </c>
      <c r="E30" s="96">
        <v>0</v>
      </c>
    </row>
    <row r="31" spans="2:5" x14ac:dyDescent="0.25">
      <c r="B31" s="2">
        <v>2046</v>
      </c>
      <c r="C31" s="128">
        <v>-0.11221426725387573</v>
      </c>
      <c r="D31" s="128">
        <v>5.7440996170039504E-3</v>
      </c>
      <c r="E31" s="96">
        <v>0</v>
      </c>
    </row>
    <row r="32" spans="2:5" x14ac:dyDescent="0.25">
      <c r="B32" s="2">
        <v>2047</v>
      </c>
      <c r="C32" s="128">
        <v>0.11216652393341109</v>
      </c>
      <c r="D32" s="128">
        <v>-1.8852084875105923E-2</v>
      </c>
      <c r="E32" s="96">
        <v>0</v>
      </c>
    </row>
    <row r="33" spans="2:5" x14ac:dyDescent="0.25">
      <c r="B33" s="2">
        <v>2048</v>
      </c>
      <c r="C33" s="128">
        <v>3.6665737628935879E-2</v>
      </c>
      <c r="D33" s="128">
        <v>-0.15959921479225159</v>
      </c>
      <c r="E33" s="96">
        <v>0</v>
      </c>
    </row>
    <row r="34" spans="2:5" x14ac:dyDescent="0.25">
      <c r="B34" s="2">
        <v>2049</v>
      </c>
      <c r="C34" s="128">
        <v>-2.6484966278076172E-2</v>
      </c>
      <c r="D34" s="128">
        <v>-0.30712556838989213</v>
      </c>
      <c r="E34" s="96">
        <v>0</v>
      </c>
    </row>
    <row r="35" spans="2:5" x14ac:dyDescent="0.25">
      <c r="B35" s="2">
        <v>2050</v>
      </c>
      <c r="C35" s="128">
        <v>-7.7068507671356201E-2</v>
      </c>
      <c r="D35" s="128">
        <v>-0.46119096875190602</v>
      </c>
      <c r="E35" s="96">
        <v>0</v>
      </c>
    </row>
  </sheetData>
  <hyperlinks>
    <hyperlink ref="J1" location="Summary!A1" display="Back to summary" xr:uid="{7F9DF50B-54FF-4622-B7EC-B6A27E585DA5}"/>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DFCC-BD7D-432F-AC42-8A02169AECC4}">
  <dimension ref="A1:J36"/>
  <sheetViews>
    <sheetView workbookViewId="0">
      <selection activeCell="V33" sqref="V33"/>
    </sheetView>
  </sheetViews>
  <sheetFormatPr defaultRowHeight="15" x14ac:dyDescent="0.25"/>
  <cols>
    <col min="3" max="3" width="18.140625" customWidth="1"/>
    <col min="4" max="4" width="13.28515625" bestFit="1" customWidth="1"/>
  </cols>
  <sheetData>
    <row r="1" spans="1:10" x14ac:dyDescent="0.25">
      <c r="A1" t="s">
        <v>0</v>
      </c>
      <c r="B1" t="s">
        <v>775</v>
      </c>
      <c r="J1" s="140" t="s">
        <v>875</v>
      </c>
    </row>
    <row r="2" spans="1:10" x14ac:dyDescent="0.25">
      <c r="A2" t="s">
        <v>1</v>
      </c>
      <c r="B2" t="s">
        <v>773</v>
      </c>
    </row>
    <row r="3" spans="1:10" x14ac:dyDescent="0.25">
      <c r="A3" t="s">
        <v>7</v>
      </c>
      <c r="B3" t="s">
        <v>802</v>
      </c>
    </row>
    <row r="4" spans="1:10" x14ac:dyDescent="0.25">
      <c r="A4" t="s">
        <v>9</v>
      </c>
      <c r="B4" t="s">
        <v>773</v>
      </c>
    </row>
    <row r="6" spans="1:10" x14ac:dyDescent="0.25">
      <c r="B6" s="2" t="s">
        <v>385</v>
      </c>
      <c r="C6" s="2" t="s">
        <v>774</v>
      </c>
      <c r="D6" s="2" t="s">
        <v>768</v>
      </c>
    </row>
    <row r="7" spans="1:10" x14ac:dyDescent="0.25">
      <c r="B7" s="2">
        <v>2022</v>
      </c>
      <c r="C7" s="128">
        <v>0.33451434969902039</v>
      </c>
      <c r="D7" s="128">
        <v>0.6406252384185791</v>
      </c>
      <c r="E7" s="96">
        <v>0</v>
      </c>
    </row>
    <row r="8" spans="1:10" x14ac:dyDescent="0.25">
      <c r="B8" s="2">
        <v>2023</v>
      </c>
      <c r="C8" s="128">
        <v>0.40227484703063965</v>
      </c>
      <c r="D8" s="128">
        <v>0.7842462956905365</v>
      </c>
      <c r="E8" s="96">
        <v>0</v>
      </c>
    </row>
    <row r="9" spans="1:10" x14ac:dyDescent="0.25">
      <c r="B9" s="2">
        <v>2024</v>
      </c>
      <c r="C9" s="128">
        <v>0.39633634686469943</v>
      </c>
      <c r="D9" s="128">
        <v>0.83564686775207431</v>
      </c>
      <c r="E9" s="96">
        <v>0</v>
      </c>
    </row>
    <row r="10" spans="1:10" x14ac:dyDescent="0.25">
      <c r="B10" s="2">
        <v>2025</v>
      </c>
      <c r="C10" s="128">
        <v>0.36923256516456515</v>
      </c>
      <c r="D10" s="128">
        <v>0.84394642710685641</v>
      </c>
      <c r="E10" s="96">
        <v>0</v>
      </c>
    </row>
    <row r="11" spans="1:10" x14ac:dyDescent="0.25">
      <c r="B11" s="2">
        <v>2026</v>
      </c>
      <c r="C11" s="128">
        <v>0.32775396108627231</v>
      </c>
      <c r="D11" s="128">
        <v>0.82542499899864108</v>
      </c>
      <c r="E11" s="96">
        <v>0</v>
      </c>
    </row>
    <row r="12" spans="1:10" x14ac:dyDescent="0.25">
      <c r="B12" s="2">
        <v>2027</v>
      </c>
      <c r="C12" s="128">
        <v>0.28847336769103915</v>
      </c>
      <c r="D12" s="128">
        <v>0.81613489985465826</v>
      </c>
      <c r="E12" s="96">
        <v>0</v>
      </c>
    </row>
    <row r="13" spans="1:10" x14ac:dyDescent="0.25">
      <c r="B13" s="2">
        <v>2028</v>
      </c>
      <c r="C13" s="128">
        <v>0.26007062196731479</v>
      </c>
      <c r="D13" s="128">
        <v>0.81216016411781222</v>
      </c>
      <c r="E13" s="96">
        <v>0</v>
      </c>
    </row>
    <row r="14" spans="1:10" x14ac:dyDescent="0.25">
      <c r="B14" s="2">
        <v>2029</v>
      </c>
      <c r="C14" s="128">
        <v>0.23748809099197299</v>
      </c>
      <c r="D14" s="128">
        <v>0.79595178365707309</v>
      </c>
      <c r="E14" s="96">
        <v>0</v>
      </c>
    </row>
    <row r="15" spans="1:10" x14ac:dyDescent="0.25">
      <c r="B15" s="2">
        <v>2030</v>
      </c>
      <c r="C15" s="128">
        <v>6.2922805547714233E-2</v>
      </c>
      <c r="D15" s="128">
        <v>0.74428281188010992</v>
      </c>
      <c r="E15" s="96">
        <v>0</v>
      </c>
    </row>
    <row r="16" spans="1:10" x14ac:dyDescent="0.25">
      <c r="B16" s="2">
        <v>2031</v>
      </c>
      <c r="C16" s="128">
        <v>0.55628710985183716</v>
      </c>
      <c r="D16" s="128">
        <v>0.65060293674468905</v>
      </c>
      <c r="E16" s="96">
        <v>0</v>
      </c>
    </row>
    <row r="17" spans="2:5" x14ac:dyDescent="0.25">
      <c r="B17" s="2">
        <v>2032</v>
      </c>
      <c r="C17" s="128">
        <v>0.78240996599197299</v>
      </c>
      <c r="D17" s="128">
        <v>0.56509190797805697</v>
      </c>
      <c r="E17" s="96">
        <v>0</v>
      </c>
    </row>
    <row r="18" spans="2:5" x14ac:dyDescent="0.25">
      <c r="B18" s="2">
        <v>2033</v>
      </c>
      <c r="C18" s="128">
        <v>1.4309643507003713</v>
      </c>
      <c r="D18" s="128">
        <v>0.49163931608199984</v>
      </c>
      <c r="E18" s="96">
        <v>0</v>
      </c>
    </row>
    <row r="19" spans="2:5" x14ac:dyDescent="0.25">
      <c r="B19" s="2">
        <v>2034</v>
      </c>
      <c r="C19" s="128">
        <v>1.607925713062281</v>
      </c>
      <c r="D19" s="128">
        <v>0.42207533121109009</v>
      </c>
      <c r="E19" s="96">
        <v>0</v>
      </c>
    </row>
    <row r="20" spans="2:5" x14ac:dyDescent="0.25">
      <c r="B20" s="2">
        <v>2035</v>
      </c>
      <c r="C20" s="128">
        <v>1.4590272307395864</v>
      </c>
      <c r="D20" s="128">
        <v>0.34404498338699252</v>
      </c>
      <c r="E20" s="96">
        <v>0</v>
      </c>
    </row>
    <row r="21" spans="2:5" x14ac:dyDescent="0.25">
      <c r="B21" s="2">
        <v>2036</v>
      </c>
      <c r="C21" s="128">
        <v>1.3213461637496895</v>
      </c>
      <c r="D21" s="128">
        <v>0.25581789016723544</v>
      </c>
      <c r="E21" s="96">
        <v>0</v>
      </c>
    </row>
    <row r="22" spans="2:5" x14ac:dyDescent="0.25">
      <c r="B22" s="2">
        <v>2037</v>
      </c>
      <c r="C22" s="128">
        <v>1.2799412608146579</v>
      </c>
      <c r="D22" s="128">
        <v>0.17524772882461459</v>
      </c>
      <c r="E22" s="96">
        <v>0</v>
      </c>
    </row>
    <row r="23" spans="2:5" x14ac:dyDescent="0.25">
      <c r="B23" s="2">
        <v>2038</v>
      </c>
      <c r="C23" s="128">
        <v>1.2437266111373848</v>
      </c>
      <c r="D23" s="128">
        <v>0.1033916473388663</v>
      </c>
      <c r="E23" s="96">
        <v>0</v>
      </c>
    </row>
    <row r="24" spans="2:5" x14ac:dyDescent="0.25">
      <c r="B24" s="2">
        <v>2039</v>
      </c>
      <c r="C24" s="128">
        <v>1.1831094622611937</v>
      </c>
      <c r="D24" s="128">
        <v>4.9368977546691006E-2</v>
      </c>
      <c r="E24" s="96">
        <v>0</v>
      </c>
    </row>
    <row r="25" spans="2:5" x14ac:dyDescent="0.25">
      <c r="B25" s="2">
        <v>2040</v>
      </c>
      <c r="C25" s="128">
        <v>1.131584823131556</v>
      </c>
      <c r="D25" s="128">
        <v>2.5299549102783203E-2</v>
      </c>
      <c r="E25" s="96">
        <v>0</v>
      </c>
    </row>
    <row r="26" spans="2:5" x14ac:dyDescent="0.25">
      <c r="B26" s="2">
        <v>2041</v>
      </c>
      <c r="C26" s="128">
        <v>1.1141597628593383</v>
      </c>
      <c r="D26" s="128">
        <v>2.5067448616026944E-2</v>
      </c>
      <c r="E26" s="96">
        <v>0</v>
      </c>
    </row>
    <row r="27" spans="2:5" x14ac:dyDescent="0.25">
      <c r="B27" s="2">
        <v>2042</v>
      </c>
      <c r="C27" s="128">
        <v>1.0946737527847228</v>
      </c>
      <c r="D27" s="128">
        <v>3.8265585899353027E-3</v>
      </c>
      <c r="E27" s="96">
        <v>0</v>
      </c>
    </row>
    <row r="28" spans="2:5" x14ac:dyDescent="0.25">
      <c r="B28" s="2">
        <v>2043</v>
      </c>
      <c r="C28" s="128">
        <v>1.0637813806533813</v>
      </c>
      <c r="D28" s="128">
        <v>-3.4159600734710693E-2</v>
      </c>
      <c r="E28" s="96">
        <v>0</v>
      </c>
    </row>
    <row r="29" spans="2:5" x14ac:dyDescent="0.25">
      <c r="B29" s="2">
        <v>2044</v>
      </c>
      <c r="C29" s="128">
        <v>1.0152841210365207</v>
      </c>
      <c r="D29" s="128">
        <v>-8.7572336196900302E-2</v>
      </c>
      <c r="E29" s="96">
        <v>0</v>
      </c>
    </row>
    <row r="30" spans="2:5" x14ac:dyDescent="0.25">
      <c r="B30" s="2">
        <v>2045</v>
      </c>
      <c r="C30" s="128">
        <v>0.96566128730773748</v>
      </c>
      <c r="D30" s="128">
        <v>-0.1449143886566171</v>
      </c>
      <c r="E30" s="96">
        <v>0</v>
      </c>
    </row>
    <row r="31" spans="2:5" x14ac:dyDescent="0.25">
      <c r="B31" s="2">
        <v>2046</v>
      </c>
      <c r="C31" s="128">
        <v>0.92204940319060569</v>
      </c>
      <c r="D31" s="128">
        <v>-0.20241248607635498</v>
      </c>
      <c r="E31" s="96">
        <v>0</v>
      </c>
    </row>
    <row r="32" spans="2:5" x14ac:dyDescent="0.25">
      <c r="B32" s="2">
        <v>2047</v>
      </c>
      <c r="C32" s="128">
        <v>0.8578912019729561</v>
      </c>
      <c r="D32" s="128">
        <v>-0.27161639928817749</v>
      </c>
      <c r="E32" s="96">
        <v>0</v>
      </c>
    </row>
    <row r="33" spans="2:5" x14ac:dyDescent="0.25">
      <c r="B33" s="2">
        <v>2048</v>
      </c>
      <c r="C33" s="128">
        <v>0.7861734628677377</v>
      </c>
      <c r="D33" s="128">
        <v>-0.34642720222473056</v>
      </c>
      <c r="E33" s="96">
        <v>0</v>
      </c>
    </row>
    <row r="34" spans="2:5" x14ac:dyDescent="0.25">
      <c r="B34" s="2">
        <v>2049</v>
      </c>
      <c r="C34" s="128">
        <v>0.71020847558974864</v>
      </c>
      <c r="D34" s="128">
        <v>-0.42402976751327515</v>
      </c>
      <c r="E34" s="96">
        <v>0</v>
      </c>
    </row>
    <row r="35" spans="2:5" x14ac:dyDescent="0.25">
      <c r="B35" s="2">
        <v>2050</v>
      </c>
      <c r="C35" s="128">
        <v>0.61977863311766779</v>
      </c>
      <c r="D35" s="128">
        <v>-0.51476317644119174</v>
      </c>
      <c r="E35" s="96">
        <v>0</v>
      </c>
    </row>
    <row r="36" spans="2:5" x14ac:dyDescent="0.25">
      <c r="B36" s="2"/>
      <c r="C36" s="147"/>
      <c r="D36" s="147"/>
    </row>
  </sheetData>
  <hyperlinks>
    <hyperlink ref="J1" location="Summary!A1" display="Back to summary" xr:uid="{B585E080-F54F-43CB-A59A-6E457065401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94E78-C50B-46AC-A942-CC5C0B7B28AA}">
  <dimension ref="A1:J30"/>
  <sheetViews>
    <sheetView workbookViewId="0">
      <selection activeCell="T21" sqref="T21"/>
    </sheetView>
  </sheetViews>
  <sheetFormatPr defaultRowHeight="15" x14ac:dyDescent="0.25"/>
  <cols>
    <col min="3" max="3" width="10.140625" bestFit="1" customWidth="1"/>
    <col min="4" max="4" width="6" bestFit="1" customWidth="1"/>
    <col min="5" max="5" width="13.42578125" bestFit="1" customWidth="1"/>
    <col min="6" max="6" width="20.7109375" bestFit="1" customWidth="1"/>
    <col min="7" max="7" width="6" bestFit="1" customWidth="1"/>
  </cols>
  <sheetData>
    <row r="1" spans="1:10" x14ac:dyDescent="0.25">
      <c r="A1" t="s">
        <v>0</v>
      </c>
      <c r="B1" t="s">
        <v>388</v>
      </c>
      <c r="J1" s="140" t="s">
        <v>875</v>
      </c>
    </row>
    <row r="2" spans="1:10" x14ac:dyDescent="0.25">
      <c r="A2" t="s">
        <v>1</v>
      </c>
      <c r="B2" t="s">
        <v>389</v>
      </c>
    </row>
    <row r="3" spans="1:10" x14ac:dyDescent="0.25">
      <c r="A3" t="s">
        <v>7</v>
      </c>
      <c r="B3" t="s">
        <v>464</v>
      </c>
    </row>
    <row r="4" spans="1:10" x14ac:dyDescent="0.25">
      <c r="A4" t="s">
        <v>9</v>
      </c>
      <c r="B4" t="s">
        <v>389</v>
      </c>
    </row>
    <row r="6" spans="1:10" x14ac:dyDescent="0.25">
      <c r="C6" s="60" t="s">
        <v>929</v>
      </c>
      <c r="D6" s="60" t="s">
        <v>930</v>
      </c>
      <c r="E6" s="60" t="s">
        <v>931</v>
      </c>
      <c r="F6" s="60" t="s">
        <v>932</v>
      </c>
      <c r="G6" s="60" t="s">
        <v>933</v>
      </c>
    </row>
    <row r="7" spans="1:10" x14ac:dyDescent="0.25">
      <c r="B7" s="60" t="s">
        <v>390</v>
      </c>
      <c r="C7" s="60" t="s">
        <v>391</v>
      </c>
      <c r="D7" s="60" t="s">
        <v>386</v>
      </c>
      <c r="E7" s="60" t="s">
        <v>392</v>
      </c>
      <c r="F7" s="60" t="s">
        <v>393</v>
      </c>
      <c r="G7" s="60" t="s">
        <v>394</v>
      </c>
    </row>
    <row r="8" spans="1:10" x14ac:dyDescent="0.25">
      <c r="B8" s="60">
        <v>2000</v>
      </c>
      <c r="C8" s="60">
        <v>12.61</v>
      </c>
      <c r="D8" s="60">
        <v>30.45</v>
      </c>
      <c r="E8" s="60">
        <v>0.81</v>
      </c>
      <c r="F8" s="60">
        <v>46.04</v>
      </c>
      <c r="G8" s="60">
        <v>10.07</v>
      </c>
    </row>
    <row r="9" spans="1:10" x14ac:dyDescent="0.25">
      <c r="B9" s="60">
        <v>2001</v>
      </c>
      <c r="C9" s="60">
        <v>13.1</v>
      </c>
      <c r="D9" s="60">
        <v>29.32</v>
      </c>
      <c r="E9" s="60">
        <v>0.96</v>
      </c>
      <c r="F9" s="60">
        <v>46.68</v>
      </c>
      <c r="G9" s="60">
        <v>9.94</v>
      </c>
    </row>
    <row r="10" spans="1:10" x14ac:dyDescent="0.25">
      <c r="B10" s="60">
        <v>2002</v>
      </c>
      <c r="C10" s="60">
        <v>13.7</v>
      </c>
      <c r="D10" s="60">
        <v>29.91</v>
      </c>
      <c r="E10" s="60">
        <v>1.3</v>
      </c>
      <c r="F10" s="60">
        <v>44.63</v>
      </c>
      <c r="G10" s="60">
        <v>10.46</v>
      </c>
    </row>
    <row r="11" spans="1:10" x14ac:dyDescent="0.25">
      <c r="B11" s="60">
        <v>2003</v>
      </c>
      <c r="C11" s="60">
        <v>15.01</v>
      </c>
      <c r="D11" s="60">
        <v>30.3</v>
      </c>
      <c r="E11" s="60">
        <v>1.56</v>
      </c>
      <c r="F11" s="60">
        <v>43.24</v>
      </c>
      <c r="G11" s="60">
        <v>9.8800000000000008</v>
      </c>
    </row>
    <row r="12" spans="1:10" x14ac:dyDescent="0.25">
      <c r="B12" s="60">
        <v>2004</v>
      </c>
      <c r="C12" s="60">
        <v>16.05</v>
      </c>
      <c r="D12" s="60">
        <v>29.12</v>
      </c>
      <c r="E12" s="60">
        <v>2.02</v>
      </c>
      <c r="F12" s="60">
        <v>43.62</v>
      </c>
      <c r="G12" s="60">
        <v>9.18</v>
      </c>
    </row>
    <row r="13" spans="1:10" x14ac:dyDescent="0.25">
      <c r="B13" s="60">
        <v>2005</v>
      </c>
      <c r="C13" s="60">
        <v>17.86</v>
      </c>
      <c r="D13" s="60">
        <v>28.06</v>
      </c>
      <c r="E13" s="60">
        <v>2.41</v>
      </c>
      <c r="F13" s="60">
        <v>42.43</v>
      </c>
      <c r="G13" s="60">
        <v>9.25</v>
      </c>
    </row>
    <row r="14" spans="1:10" x14ac:dyDescent="0.25">
      <c r="B14" s="60">
        <v>2006</v>
      </c>
      <c r="C14" s="60">
        <v>18.48</v>
      </c>
      <c r="D14" s="60">
        <v>27.82</v>
      </c>
      <c r="E14" s="60">
        <v>2.76</v>
      </c>
      <c r="F14" s="60">
        <v>41.72</v>
      </c>
      <c r="G14" s="60">
        <v>9.2100000000000009</v>
      </c>
    </row>
    <row r="15" spans="1:10" x14ac:dyDescent="0.25">
      <c r="B15" s="60">
        <v>2007</v>
      </c>
      <c r="C15" s="60">
        <v>19.47</v>
      </c>
      <c r="D15" s="60">
        <v>28.08</v>
      </c>
      <c r="E15" s="60">
        <v>3.52</v>
      </c>
      <c r="F15" s="60">
        <v>39.979999999999997</v>
      </c>
      <c r="G15" s="60">
        <v>8.9700000000000006</v>
      </c>
    </row>
    <row r="16" spans="1:10" x14ac:dyDescent="0.25">
      <c r="B16" s="60">
        <v>2008</v>
      </c>
      <c r="C16" s="60">
        <v>20.71</v>
      </c>
      <c r="D16" s="60">
        <v>25.53</v>
      </c>
      <c r="E16" s="60">
        <v>4.07</v>
      </c>
      <c r="F16" s="60">
        <v>40.82</v>
      </c>
      <c r="G16" s="60">
        <v>8.86</v>
      </c>
    </row>
    <row r="17" spans="2:7" x14ac:dyDescent="0.25">
      <c r="B17" s="60">
        <v>2009</v>
      </c>
      <c r="C17" s="60">
        <v>20.13</v>
      </c>
      <c r="D17" s="60">
        <v>25</v>
      </c>
      <c r="E17" s="60">
        <v>4.93</v>
      </c>
      <c r="F17" s="60">
        <v>41.01</v>
      </c>
      <c r="G17" s="60">
        <v>8.93</v>
      </c>
    </row>
    <row r="18" spans="2:7" x14ac:dyDescent="0.25">
      <c r="B18" s="60">
        <v>2010</v>
      </c>
      <c r="C18" s="60">
        <v>19.98</v>
      </c>
      <c r="D18" s="60">
        <v>23.77</v>
      </c>
      <c r="E18" s="60">
        <v>5.53</v>
      </c>
      <c r="F18" s="60">
        <v>41.56</v>
      </c>
      <c r="G18" s="60">
        <v>9.16</v>
      </c>
    </row>
    <row r="19" spans="2:7" x14ac:dyDescent="0.25">
      <c r="B19" s="60">
        <v>2011</v>
      </c>
      <c r="C19" s="60">
        <v>19.190000000000001</v>
      </c>
      <c r="D19" s="60">
        <v>24.9</v>
      </c>
      <c r="E19" s="60">
        <v>7.3</v>
      </c>
      <c r="F19" s="60">
        <v>39.340000000000003</v>
      </c>
      <c r="G19" s="60">
        <v>9.2799999999999994</v>
      </c>
    </row>
    <row r="20" spans="2:7" x14ac:dyDescent="0.25">
      <c r="B20" s="60">
        <v>2012</v>
      </c>
      <c r="C20" s="60">
        <v>16.68</v>
      </c>
      <c r="D20" s="60">
        <v>25.55</v>
      </c>
      <c r="E20" s="60">
        <v>8.86</v>
      </c>
      <c r="F20" s="60">
        <v>39.35</v>
      </c>
      <c r="G20" s="60">
        <v>9.5500000000000007</v>
      </c>
    </row>
    <row r="21" spans="2:7" x14ac:dyDescent="0.25">
      <c r="B21" s="60">
        <v>2013</v>
      </c>
      <c r="C21" s="60">
        <v>14.39</v>
      </c>
      <c r="D21" s="60">
        <v>25.24</v>
      </c>
      <c r="E21" s="60">
        <v>10.16</v>
      </c>
      <c r="F21" s="60">
        <v>40.659999999999997</v>
      </c>
      <c r="G21" s="60">
        <v>9.5399999999999991</v>
      </c>
    </row>
    <row r="22" spans="2:7" x14ac:dyDescent="0.25">
      <c r="B22" s="60">
        <v>2014</v>
      </c>
      <c r="C22" s="60">
        <v>12.64</v>
      </c>
      <c r="D22" s="60">
        <v>24.5</v>
      </c>
      <c r="E22" s="60">
        <v>11.19</v>
      </c>
      <c r="F22" s="60">
        <v>41.82</v>
      </c>
      <c r="G22" s="60">
        <v>9.85</v>
      </c>
    </row>
    <row r="23" spans="2:7" x14ac:dyDescent="0.25">
      <c r="B23" s="60">
        <v>2015</v>
      </c>
      <c r="C23" s="60">
        <v>13.81</v>
      </c>
      <c r="D23" s="60">
        <v>24.54</v>
      </c>
      <c r="E23" s="60">
        <v>12.67</v>
      </c>
      <c r="F23" s="60">
        <v>39.07</v>
      </c>
      <c r="G23" s="60">
        <v>9.92</v>
      </c>
    </row>
    <row r="24" spans="2:7" x14ac:dyDescent="0.25">
      <c r="B24" s="60">
        <v>2016</v>
      </c>
      <c r="C24" s="60">
        <v>16.12</v>
      </c>
      <c r="D24" s="60">
        <v>22.77</v>
      </c>
      <c r="E24" s="60">
        <v>12.71</v>
      </c>
      <c r="F24" s="60">
        <v>38.47</v>
      </c>
      <c r="G24" s="60">
        <v>9.94</v>
      </c>
    </row>
    <row r="25" spans="2:7" x14ac:dyDescent="0.25">
      <c r="B25" s="60">
        <v>2017</v>
      </c>
      <c r="C25" s="60">
        <v>17.96</v>
      </c>
      <c r="D25" s="60">
        <v>21.83</v>
      </c>
      <c r="E25" s="60">
        <v>14.36</v>
      </c>
      <c r="F25" s="60">
        <v>36.01</v>
      </c>
      <c r="G25" s="60">
        <v>9.84</v>
      </c>
    </row>
    <row r="26" spans="2:7" x14ac:dyDescent="0.25">
      <c r="B26" s="60">
        <v>2018</v>
      </c>
      <c r="C26" s="60">
        <v>16.86</v>
      </c>
      <c r="D26" s="60">
        <v>20.45</v>
      </c>
      <c r="E26" s="60">
        <v>14.89</v>
      </c>
      <c r="F26" s="60">
        <v>37.979999999999997</v>
      </c>
      <c r="G26" s="60">
        <v>9.82</v>
      </c>
    </row>
    <row r="27" spans="2:7" x14ac:dyDescent="0.25">
      <c r="B27" s="60">
        <v>2019</v>
      </c>
      <c r="C27" s="60">
        <v>19.8</v>
      </c>
      <c r="D27" s="60">
        <v>15.67</v>
      </c>
      <c r="E27" s="60">
        <v>17.07</v>
      </c>
      <c r="F27" s="60">
        <v>37.729999999999997</v>
      </c>
      <c r="G27" s="60">
        <v>9.73</v>
      </c>
    </row>
    <row r="28" spans="2:7" x14ac:dyDescent="0.25">
      <c r="B28" s="60">
        <v>2020</v>
      </c>
      <c r="C28" s="60">
        <v>20.36</v>
      </c>
      <c r="D28" s="60">
        <v>12.79</v>
      </c>
      <c r="E28" s="60">
        <v>19.690000000000001</v>
      </c>
      <c r="F28" s="60">
        <v>37.4</v>
      </c>
      <c r="G28" s="60">
        <v>9.77</v>
      </c>
    </row>
    <row r="29" spans="2:7" x14ac:dyDescent="0.25">
      <c r="B29" s="60">
        <v>2021</v>
      </c>
      <c r="C29" s="60">
        <v>19.16</v>
      </c>
      <c r="D29" s="60">
        <v>14.54</v>
      </c>
      <c r="E29" s="60">
        <v>19.100000000000001</v>
      </c>
      <c r="F29" s="60">
        <v>37.5</v>
      </c>
      <c r="G29" s="60">
        <v>9.69</v>
      </c>
    </row>
    <row r="30" spans="2:7" x14ac:dyDescent="0.25">
      <c r="B30" s="60">
        <v>2022</v>
      </c>
      <c r="C30" s="60">
        <v>19.91</v>
      </c>
      <c r="D30" s="60">
        <v>15.99</v>
      </c>
      <c r="E30" s="60">
        <v>22.28</v>
      </c>
      <c r="F30" s="60">
        <v>32.04</v>
      </c>
      <c r="G30" s="60">
        <v>9.7899999999999991</v>
      </c>
    </row>
  </sheetData>
  <hyperlinks>
    <hyperlink ref="J1" location="Summary!A1" display="Back to summary" xr:uid="{F27B7280-AFFD-49CA-8184-2C9DFE76A95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9BA2-2E60-425E-B43F-6F8BB465D8AB}">
  <dimension ref="A1:J37"/>
  <sheetViews>
    <sheetView workbookViewId="0">
      <selection activeCell="S17" sqref="S17"/>
    </sheetView>
  </sheetViews>
  <sheetFormatPr defaultRowHeight="15" x14ac:dyDescent="0.25"/>
  <cols>
    <col min="3" max="3" width="13.28515625" bestFit="1" customWidth="1"/>
    <col min="4" max="4" width="17.5703125" bestFit="1" customWidth="1"/>
  </cols>
  <sheetData>
    <row r="1" spans="1:10" x14ac:dyDescent="0.25">
      <c r="A1" t="s">
        <v>0</v>
      </c>
      <c r="B1" t="s">
        <v>776</v>
      </c>
      <c r="J1" s="140" t="s">
        <v>875</v>
      </c>
    </row>
    <row r="2" spans="1:10" x14ac:dyDescent="0.25">
      <c r="A2" t="s">
        <v>1</v>
      </c>
      <c r="B2" t="s">
        <v>2</v>
      </c>
    </row>
    <row r="3" spans="1:10" x14ac:dyDescent="0.25">
      <c r="A3" t="s">
        <v>7</v>
      </c>
      <c r="B3" t="s">
        <v>803</v>
      </c>
    </row>
    <row r="4" spans="1:10" x14ac:dyDescent="0.25">
      <c r="A4" t="s">
        <v>9</v>
      </c>
      <c r="B4" t="s">
        <v>2</v>
      </c>
    </row>
    <row r="7" spans="1:10" x14ac:dyDescent="0.25">
      <c r="B7" s="2" t="s">
        <v>385</v>
      </c>
      <c r="C7" s="2" t="s">
        <v>768</v>
      </c>
      <c r="D7" s="2" t="s">
        <v>765</v>
      </c>
    </row>
    <row r="8" spans="1:10" x14ac:dyDescent="0.25">
      <c r="B8" s="2">
        <v>2021</v>
      </c>
      <c r="C8" s="148">
        <v>0</v>
      </c>
      <c r="D8" s="148">
        <v>0</v>
      </c>
      <c r="E8" s="96">
        <v>0</v>
      </c>
    </row>
    <row r="9" spans="1:10" x14ac:dyDescent="0.25">
      <c r="B9" s="2">
        <v>2022</v>
      </c>
      <c r="C9" s="148">
        <v>0</v>
      </c>
      <c r="D9" s="148">
        <v>0</v>
      </c>
      <c r="E9" s="96">
        <v>0</v>
      </c>
    </row>
    <row r="10" spans="1:10" x14ac:dyDescent="0.25">
      <c r="B10" s="2">
        <v>2023</v>
      </c>
      <c r="C10" s="148">
        <v>-3.1042076483615344E-2</v>
      </c>
      <c r="D10" s="148">
        <v>-7.7911747671222109E-3</v>
      </c>
      <c r="E10" s="96">
        <v>0</v>
      </c>
    </row>
    <row r="11" spans="1:10" x14ac:dyDescent="0.25">
      <c r="B11" s="2">
        <v>2024</v>
      </c>
      <c r="C11" s="148">
        <v>-3.9622355696022238E-2</v>
      </c>
      <c r="D11" s="148">
        <v>-9.3887448131868556E-3</v>
      </c>
      <c r="E11" s="96">
        <v>0</v>
      </c>
    </row>
    <row r="12" spans="1:10" x14ac:dyDescent="0.25">
      <c r="B12" s="2">
        <v>2025</v>
      </c>
      <c r="C12" s="148">
        <v>-4.2822324987822125E-2</v>
      </c>
      <c r="D12" s="148">
        <v>-9.0698514028301203E-3</v>
      </c>
      <c r="E12" s="96">
        <v>0</v>
      </c>
    </row>
    <row r="13" spans="1:10" x14ac:dyDescent="0.25">
      <c r="B13" s="2">
        <v>2026</v>
      </c>
      <c r="C13" s="148">
        <v>-3.8268985464456118E-2</v>
      </c>
      <c r="D13" s="148">
        <v>-7.9670060470427018E-3</v>
      </c>
      <c r="E13" s="96">
        <v>0</v>
      </c>
    </row>
    <row r="14" spans="1:10" x14ac:dyDescent="0.25">
      <c r="B14" s="2">
        <v>2027</v>
      </c>
      <c r="C14" s="148">
        <v>-3.3503424416613692E-2</v>
      </c>
      <c r="D14" s="148">
        <v>-6.7560846541017128E-3</v>
      </c>
      <c r="E14" s="96">
        <v>0</v>
      </c>
    </row>
    <row r="15" spans="1:10" x14ac:dyDescent="0.25">
      <c r="B15" s="2">
        <v>2028</v>
      </c>
      <c r="C15" s="148">
        <v>-3.289767414732403E-2</v>
      </c>
      <c r="D15" s="148">
        <v>-5.9440449933932937E-3</v>
      </c>
      <c r="E15" s="96">
        <v>0</v>
      </c>
    </row>
    <row r="16" spans="1:10" x14ac:dyDescent="0.25">
      <c r="B16" s="2">
        <v>2029</v>
      </c>
      <c r="C16" s="148">
        <v>-3.2829476670328983E-2</v>
      </c>
      <c r="D16" s="148">
        <v>-5.3063567938830269E-3</v>
      </c>
      <c r="E16" s="96">
        <v>0</v>
      </c>
    </row>
    <row r="17" spans="2:5" x14ac:dyDescent="0.25">
      <c r="B17" s="2">
        <v>2030</v>
      </c>
      <c r="C17" s="148">
        <v>-3.2045716022462645E-2</v>
      </c>
      <c r="D17" s="148">
        <v>4.8938195734482548E-5</v>
      </c>
      <c r="E17" s="96">
        <v>0</v>
      </c>
    </row>
    <row r="18" spans="2:5" x14ac:dyDescent="0.25">
      <c r="B18" s="2">
        <v>2031</v>
      </c>
      <c r="C18" s="148">
        <v>-2.9217608463914302E-2</v>
      </c>
      <c r="D18" s="148">
        <v>-9.1192362562495521E-3</v>
      </c>
      <c r="E18" s="96">
        <v>0</v>
      </c>
    </row>
    <row r="19" spans="2:5" x14ac:dyDescent="0.25">
      <c r="B19" s="2">
        <v>2032</v>
      </c>
      <c r="C19" s="148">
        <v>-2.4839984055965103E-2</v>
      </c>
      <c r="D19" s="148">
        <v>-2.4094946327247624E-2</v>
      </c>
      <c r="E19" s="96">
        <v>0</v>
      </c>
    </row>
    <row r="20" spans="2:5" x14ac:dyDescent="0.25">
      <c r="B20" s="2">
        <v>2033</v>
      </c>
      <c r="C20" s="148">
        <v>-2.2159413469112654E-2</v>
      </c>
      <c r="D20" s="148">
        <v>-4.2414473244166584E-2</v>
      </c>
      <c r="E20" s="96">
        <v>0</v>
      </c>
    </row>
    <row r="21" spans="2:5" x14ac:dyDescent="0.25">
      <c r="B21" s="2">
        <v>2034</v>
      </c>
      <c r="C21" s="148">
        <v>-2.0011772591659538E-2</v>
      </c>
      <c r="D21" s="148">
        <v>-5.1383765232560497E-2</v>
      </c>
      <c r="E21" s="96">
        <v>0</v>
      </c>
    </row>
    <row r="22" spans="2:5" x14ac:dyDescent="0.25">
      <c r="B22" s="2">
        <v>2035</v>
      </c>
      <c r="C22" s="148">
        <v>-1.7345827182580043E-2</v>
      </c>
      <c r="D22" s="148">
        <v>-5.1863712703741904E-2</v>
      </c>
      <c r="E22" s="96">
        <v>0</v>
      </c>
    </row>
    <row r="23" spans="2:5" x14ac:dyDescent="0.25">
      <c r="B23" s="2">
        <v>2036</v>
      </c>
      <c r="C23" s="148">
        <v>-1.2049304405531314E-2</v>
      </c>
      <c r="D23" s="148">
        <v>-4.165491513087749E-2</v>
      </c>
      <c r="E23" s="96">
        <v>0</v>
      </c>
    </row>
    <row r="24" spans="2:5" x14ac:dyDescent="0.25">
      <c r="B24" s="2">
        <v>2037</v>
      </c>
      <c r="C24" s="148">
        <v>-6.3515613519665726E-3</v>
      </c>
      <c r="D24" s="148">
        <v>-3.3765297941639183E-2</v>
      </c>
      <c r="E24" s="96">
        <v>0</v>
      </c>
    </row>
    <row r="25" spans="2:5" x14ac:dyDescent="0.25">
      <c r="B25" s="2">
        <v>2038</v>
      </c>
      <c r="C25" s="148">
        <v>-1.4821391748491841E-3</v>
      </c>
      <c r="D25" s="148">
        <v>-3.2381943614153474E-2</v>
      </c>
      <c r="E25" s="96">
        <v>0</v>
      </c>
    </row>
    <row r="26" spans="2:5" x14ac:dyDescent="0.25">
      <c r="B26" s="2">
        <v>2039</v>
      </c>
      <c r="C26" s="148">
        <v>3.5182610960367011E-3</v>
      </c>
      <c r="D26" s="148">
        <v>-2.8932314774991696E-2</v>
      </c>
      <c r="E26" s="96">
        <v>0</v>
      </c>
    </row>
    <row r="27" spans="2:5" x14ac:dyDescent="0.25">
      <c r="B27" s="2">
        <v>2040</v>
      </c>
      <c r="C27" s="148">
        <v>8.1951143692016171E-3</v>
      </c>
      <c r="D27" s="148">
        <v>-2.4507734189788577E-2</v>
      </c>
      <c r="E27" s="96">
        <v>0</v>
      </c>
    </row>
    <row r="28" spans="2:5" x14ac:dyDescent="0.25">
      <c r="B28" s="2">
        <v>2041</v>
      </c>
      <c r="C28" s="148">
        <v>2.0101642088270477E-3</v>
      </c>
      <c r="D28" s="148">
        <v>-2.8049690766993041E-2</v>
      </c>
      <c r="E28" s="96">
        <v>0</v>
      </c>
    </row>
    <row r="29" spans="2:5" x14ac:dyDescent="0.25">
      <c r="B29" s="2">
        <v>2042</v>
      </c>
      <c r="C29" s="148">
        <v>-5.0186647759864478E-3</v>
      </c>
      <c r="D29" s="148">
        <v>-3.1889223923491028E-2</v>
      </c>
      <c r="E29" s="96">
        <v>0</v>
      </c>
    </row>
    <row r="30" spans="2:5" x14ac:dyDescent="0.25">
      <c r="B30" s="2">
        <v>2043</v>
      </c>
      <c r="C30" s="148">
        <v>-3.7199015808022651E-3</v>
      </c>
      <c r="D30" s="148">
        <v>-3.0159680139583367E-2</v>
      </c>
      <c r="E30" s="96">
        <v>0</v>
      </c>
    </row>
    <row r="31" spans="2:5" x14ac:dyDescent="0.25">
      <c r="B31" s="2">
        <v>2044</v>
      </c>
      <c r="C31" s="148">
        <v>-2.717229198443416E-4</v>
      </c>
      <c r="D31" s="148">
        <v>-2.7157076569488181E-2</v>
      </c>
      <c r="E31" s="96">
        <v>0</v>
      </c>
    </row>
    <row r="32" spans="2:5" x14ac:dyDescent="0.25">
      <c r="B32" s="2">
        <v>2045</v>
      </c>
      <c r="C32" s="148">
        <v>3.6379436723013026E-3</v>
      </c>
      <c r="D32" s="148">
        <v>-2.3875003731258837E-2</v>
      </c>
      <c r="E32" s="96">
        <v>0</v>
      </c>
    </row>
    <row r="33" spans="2:5" x14ac:dyDescent="0.25">
      <c r="B33" s="2">
        <v>2046</v>
      </c>
      <c r="C33" s="148">
        <v>5.8231767314653737E-3</v>
      </c>
      <c r="D33" s="148">
        <v>-2.5483171900527402E-2</v>
      </c>
      <c r="E33" s="96">
        <v>0</v>
      </c>
    </row>
    <row r="34" spans="2:5" x14ac:dyDescent="0.25">
      <c r="B34" s="2">
        <v>2047</v>
      </c>
      <c r="C34" s="148">
        <v>8.2702134477803391E-3</v>
      </c>
      <c r="D34" s="148">
        <v>-2.6693390914969584E-2</v>
      </c>
      <c r="E34" s="96">
        <v>0</v>
      </c>
    </row>
    <row r="35" spans="2:5" x14ac:dyDescent="0.25">
      <c r="B35" s="2">
        <v>2048</v>
      </c>
      <c r="C35" s="148">
        <v>1.227517227232644E-2</v>
      </c>
      <c r="D35" s="148">
        <v>-2.4219805164998665E-2</v>
      </c>
      <c r="E35" s="96">
        <v>0</v>
      </c>
    </row>
    <row r="36" spans="2:5" x14ac:dyDescent="0.25">
      <c r="B36" s="2">
        <v>2049</v>
      </c>
      <c r="C36" s="148">
        <v>1.6699935801626209E-2</v>
      </c>
      <c r="D36" s="148">
        <v>-2.1170115579889015E-2</v>
      </c>
      <c r="E36" s="96">
        <v>0</v>
      </c>
    </row>
    <row r="37" spans="2:5" x14ac:dyDescent="0.25">
      <c r="B37" s="2">
        <v>2050</v>
      </c>
      <c r="C37" s="148">
        <v>2.1619383361260569E-2</v>
      </c>
      <c r="D37" s="148">
        <v>-1.7828765240144651E-2</v>
      </c>
      <c r="E37" s="96">
        <v>0</v>
      </c>
    </row>
  </sheetData>
  <hyperlinks>
    <hyperlink ref="J1" location="Summary!A1" display="Back to summary" xr:uid="{24E0E3AF-10BE-450D-A59C-7489D0FC1339}"/>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1D898-D96F-4F1F-B14E-07DA16593AB8}">
  <dimension ref="A1:J12"/>
  <sheetViews>
    <sheetView topLeftCell="A9" workbookViewId="0">
      <selection activeCell="Q28" sqref="Q28"/>
    </sheetView>
  </sheetViews>
  <sheetFormatPr defaultRowHeight="15" x14ac:dyDescent="0.25"/>
  <cols>
    <col min="1" max="1" width="21.42578125" bestFit="1" customWidth="1"/>
    <col min="2" max="2" width="27.140625" customWidth="1"/>
    <col min="3" max="3" width="22.7109375" customWidth="1"/>
    <col min="4" max="4" width="15.85546875" customWidth="1"/>
  </cols>
  <sheetData>
    <row r="1" spans="1:10" x14ac:dyDescent="0.25">
      <c r="A1" t="s">
        <v>0</v>
      </c>
      <c r="B1" s="149" t="s">
        <v>777</v>
      </c>
      <c r="J1" s="140" t="s">
        <v>875</v>
      </c>
    </row>
    <row r="2" spans="1:10" x14ac:dyDescent="0.25">
      <c r="A2" t="s">
        <v>1</v>
      </c>
      <c r="B2" t="s">
        <v>2</v>
      </c>
    </row>
    <row r="3" spans="1:10" x14ac:dyDescent="0.25">
      <c r="A3" t="s">
        <v>7</v>
      </c>
      <c r="B3" t="s">
        <v>804</v>
      </c>
    </row>
    <row r="4" spans="1:10" x14ac:dyDescent="0.25">
      <c r="A4" t="s">
        <v>9</v>
      </c>
      <c r="B4" t="s">
        <v>2</v>
      </c>
    </row>
    <row r="6" spans="1:10" x14ac:dyDescent="0.25">
      <c r="C6" t="s">
        <v>819</v>
      </c>
    </row>
    <row r="7" spans="1:10" x14ac:dyDescent="0.25">
      <c r="C7" t="s">
        <v>778</v>
      </c>
    </row>
    <row r="8" spans="1:10" x14ac:dyDescent="0.25">
      <c r="A8" t="s">
        <v>820</v>
      </c>
      <c r="B8" t="s">
        <v>779</v>
      </c>
      <c r="C8">
        <v>12</v>
      </c>
      <c r="D8">
        <v>12</v>
      </c>
    </row>
    <row r="9" spans="1:10" x14ac:dyDescent="0.25">
      <c r="A9" t="s">
        <v>821</v>
      </c>
      <c r="B9" t="s">
        <v>780</v>
      </c>
      <c r="C9">
        <v>7</v>
      </c>
      <c r="D9">
        <v>7</v>
      </c>
    </row>
    <row r="10" spans="1:10" x14ac:dyDescent="0.25">
      <c r="A10" t="s">
        <v>822</v>
      </c>
      <c r="B10" t="s">
        <v>781</v>
      </c>
      <c r="C10">
        <v>10</v>
      </c>
      <c r="D10">
        <v>10</v>
      </c>
    </row>
    <row r="11" spans="1:10" x14ac:dyDescent="0.25">
      <c r="A11" t="s">
        <v>823</v>
      </c>
      <c r="B11" t="s">
        <v>782</v>
      </c>
      <c r="C11">
        <v>9</v>
      </c>
      <c r="D11">
        <v>9</v>
      </c>
    </row>
    <row r="12" spans="1:10" x14ac:dyDescent="0.25">
      <c r="A12" t="s">
        <v>824</v>
      </c>
      <c r="B12" t="s">
        <v>783</v>
      </c>
      <c r="C12">
        <v>13</v>
      </c>
      <c r="D12">
        <v>13</v>
      </c>
    </row>
  </sheetData>
  <hyperlinks>
    <hyperlink ref="J1" location="Summary!A1" display="Back to summary" xr:uid="{BBE20B7A-4975-4BC1-8BDE-E03FA2581053}"/>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4EC36-73A6-4AC7-85EB-4EC1922093EB}">
  <dimension ref="A1:J12"/>
  <sheetViews>
    <sheetView topLeftCell="B1" workbookViewId="0">
      <selection activeCell="N23" sqref="N23"/>
    </sheetView>
  </sheetViews>
  <sheetFormatPr defaultRowHeight="15" x14ac:dyDescent="0.25"/>
  <cols>
    <col min="1" max="1" width="19.42578125" bestFit="1" customWidth="1"/>
    <col min="2" max="2" width="21.85546875" customWidth="1"/>
    <col min="3" max="3" width="17.28515625" bestFit="1" customWidth="1"/>
    <col min="4" max="4" width="16.140625" bestFit="1" customWidth="1"/>
    <col min="5" max="5" width="11" bestFit="1" customWidth="1"/>
    <col min="6" max="6" width="10.85546875" bestFit="1" customWidth="1"/>
  </cols>
  <sheetData>
    <row r="1" spans="1:10" x14ac:dyDescent="0.25">
      <c r="A1" t="s">
        <v>0</v>
      </c>
      <c r="B1" s="150" t="s">
        <v>784</v>
      </c>
      <c r="J1" s="140" t="s">
        <v>875</v>
      </c>
    </row>
    <row r="2" spans="1:10" x14ac:dyDescent="0.25">
      <c r="A2" t="s">
        <v>1</v>
      </c>
      <c r="B2" t="s">
        <v>2</v>
      </c>
    </row>
    <row r="3" spans="1:10" x14ac:dyDescent="0.25">
      <c r="A3" t="s">
        <v>7</v>
      </c>
      <c r="B3" t="s">
        <v>805</v>
      </c>
    </row>
    <row r="4" spans="1:10" x14ac:dyDescent="0.25">
      <c r="A4" t="s">
        <v>9</v>
      </c>
      <c r="B4" t="s">
        <v>2</v>
      </c>
    </row>
    <row r="8" spans="1:10" x14ac:dyDescent="0.25">
      <c r="C8" t="s">
        <v>815</v>
      </c>
      <c r="D8" t="s">
        <v>816</v>
      </c>
      <c r="E8" t="s">
        <v>817</v>
      </c>
      <c r="F8" t="s">
        <v>818</v>
      </c>
    </row>
    <row r="9" spans="1:10" x14ac:dyDescent="0.25">
      <c r="B9" s="151"/>
      <c r="C9" s="151" t="s">
        <v>785</v>
      </c>
      <c r="D9" s="151" t="s">
        <v>786</v>
      </c>
      <c r="E9" s="151" t="s">
        <v>787</v>
      </c>
      <c r="F9" s="152" t="s">
        <v>788</v>
      </c>
    </row>
    <row r="10" spans="1:10" x14ac:dyDescent="0.25">
      <c r="A10" t="s">
        <v>812</v>
      </c>
      <c r="B10" s="153" t="s">
        <v>789</v>
      </c>
      <c r="C10">
        <v>2</v>
      </c>
      <c r="D10">
        <v>0</v>
      </c>
      <c r="E10">
        <v>0</v>
      </c>
      <c r="F10">
        <v>7</v>
      </c>
    </row>
    <row r="11" spans="1:10" x14ac:dyDescent="0.25">
      <c r="A11" t="s">
        <v>813</v>
      </c>
      <c r="B11" s="153" t="s">
        <v>790</v>
      </c>
      <c r="C11">
        <v>0</v>
      </c>
      <c r="D11">
        <v>5</v>
      </c>
      <c r="E11">
        <v>2</v>
      </c>
      <c r="F11">
        <v>0</v>
      </c>
    </row>
    <row r="12" spans="1:10" x14ac:dyDescent="0.25">
      <c r="A12" t="s">
        <v>814</v>
      </c>
      <c r="B12" s="153" t="s">
        <v>791</v>
      </c>
      <c r="C12">
        <v>0</v>
      </c>
      <c r="D12">
        <v>5</v>
      </c>
      <c r="E12">
        <v>0</v>
      </c>
      <c r="F12">
        <v>0</v>
      </c>
    </row>
  </sheetData>
  <hyperlinks>
    <hyperlink ref="J1" location="Summary!A1" display="Back to summary" xr:uid="{23068EF7-1C15-4443-9EC1-9D5E49847ACF}"/>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5A1B7-F1A2-4C81-AC4B-27A2F841626A}">
  <dimension ref="A1:J15"/>
  <sheetViews>
    <sheetView workbookViewId="0">
      <selection activeCell="J1" sqref="J1"/>
    </sheetView>
  </sheetViews>
  <sheetFormatPr defaultRowHeight="15" x14ac:dyDescent="0.25"/>
  <sheetData>
    <row r="1" spans="1:10" x14ac:dyDescent="0.25">
      <c r="A1" t="s">
        <v>0</v>
      </c>
      <c r="B1" s="150" t="s">
        <v>792</v>
      </c>
      <c r="J1" s="140" t="s">
        <v>875</v>
      </c>
    </row>
    <row r="2" spans="1:10" x14ac:dyDescent="0.25">
      <c r="A2" t="s">
        <v>1</v>
      </c>
      <c r="B2" t="s">
        <v>2</v>
      </c>
    </row>
    <row r="3" spans="1:10" x14ac:dyDescent="0.25">
      <c r="A3" t="s">
        <v>7</v>
      </c>
      <c r="B3" t="s">
        <v>806</v>
      </c>
    </row>
    <row r="4" spans="1:10" x14ac:dyDescent="0.25">
      <c r="A4" t="s">
        <v>9</v>
      </c>
      <c r="B4" t="s">
        <v>2</v>
      </c>
    </row>
    <row r="7" spans="1:10" x14ac:dyDescent="0.25">
      <c r="D7" t="s">
        <v>810</v>
      </c>
    </row>
    <row r="8" spans="1:10" x14ac:dyDescent="0.25">
      <c r="D8" t="s">
        <v>793</v>
      </c>
    </row>
    <row r="9" spans="1:10" x14ac:dyDescent="0.25">
      <c r="B9" t="s">
        <v>808</v>
      </c>
      <c r="C9" t="s">
        <v>794</v>
      </c>
      <c r="D9" s="63">
        <f>E9/22</f>
        <v>0.40909090909090912</v>
      </c>
      <c r="E9">
        <v>9</v>
      </c>
    </row>
    <row r="10" spans="1:10" x14ac:dyDescent="0.25">
      <c r="B10" t="s">
        <v>809</v>
      </c>
      <c r="C10" t="s">
        <v>795</v>
      </c>
      <c r="D10" s="63">
        <f>E10/22</f>
        <v>0.59090909090909094</v>
      </c>
      <c r="E10">
        <v>13</v>
      </c>
    </row>
    <row r="12" spans="1:10" x14ac:dyDescent="0.25">
      <c r="D12" t="s">
        <v>811</v>
      </c>
    </row>
    <row r="13" spans="1:10" x14ac:dyDescent="0.25">
      <c r="D13" t="s">
        <v>796</v>
      </c>
    </row>
    <row r="14" spans="1:10" x14ac:dyDescent="0.25">
      <c r="B14" t="s">
        <v>808</v>
      </c>
      <c r="C14" t="s">
        <v>794</v>
      </c>
      <c r="D14" s="63">
        <f>E14/21</f>
        <v>0.7142857142857143</v>
      </c>
      <c r="E14">
        <v>15</v>
      </c>
    </row>
    <row r="15" spans="1:10" x14ac:dyDescent="0.25">
      <c r="B15" t="s">
        <v>809</v>
      </c>
      <c r="C15" t="s">
        <v>795</v>
      </c>
      <c r="D15" s="63">
        <f>E15/21</f>
        <v>0.2857142857142857</v>
      </c>
      <c r="E15">
        <v>6</v>
      </c>
    </row>
  </sheetData>
  <hyperlinks>
    <hyperlink ref="J1" location="Summary!A1" display="Back to summary" xr:uid="{7E24A5A0-F1E1-4692-A303-44BF69EFC99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3C016-DA03-4156-A4E5-50F495612CEB}">
  <dimension ref="A1:J8"/>
  <sheetViews>
    <sheetView workbookViewId="0">
      <selection activeCell="K22" sqref="K22"/>
    </sheetView>
  </sheetViews>
  <sheetFormatPr defaultRowHeight="15" x14ac:dyDescent="0.25"/>
  <cols>
    <col min="4" max="4" width="10.7109375" customWidth="1"/>
    <col min="5" max="5" width="13.5703125" customWidth="1"/>
  </cols>
  <sheetData>
    <row r="1" spans="1:10" x14ac:dyDescent="0.25">
      <c r="A1" t="s">
        <v>0</v>
      </c>
      <c r="B1" s="150" t="s">
        <v>797</v>
      </c>
      <c r="J1" s="140" t="s">
        <v>875</v>
      </c>
    </row>
    <row r="2" spans="1:10" x14ac:dyDescent="0.25">
      <c r="A2" t="s">
        <v>1</v>
      </c>
      <c r="B2" t="s">
        <v>2</v>
      </c>
    </row>
    <row r="3" spans="1:10" x14ac:dyDescent="0.25">
      <c r="A3" t="s">
        <v>7</v>
      </c>
      <c r="B3" t="s">
        <v>807</v>
      </c>
    </row>
    <row r="4" spans="1:10" x14ac:dyDescent="0.25">
      <c r="A4" t="s">
        <v>9</v>
      </c>
      <c r="B4" t="s">
        <v>2</v>
      </c>
    </row>
    <row r="6" spans="1:10" x14ac:dyDescent="0.25">
      <c r="D6" t="s">
        <v>797</v>
      </c>
    </row>
    <row r="7" spans="1:10" x14ac:dyDescent="0.25">
      <c r="B7" t="s">
        <v>808</v>
      </c>
      <c r="C7" t="s">
        <v>794</v>
      </c>
      <c r="D7" s="63">
        <f>E7/20</f>
        <v>0.7</v>
      </c>
      <c r="E7">
        <v>14</v>
      </c>
    </row>
    <row r="8" spans="1:10" x14ac:dyDescent="0.25">
      <c r="B8" t="s">
        <v>809</v>
      </c>
      <c r="C8" t="s">
        <v>795</v>
      </c>
      <c r="D8" s="63">
        <f>E8/20</f>
        <v>0.3</v>
      </c>
      <c r="E8">
        <v>6</v>
      </c>
    </row>
  </sheetData>
  <hyperlinks>
    <hyperlink ref="J1" location="Summary!A1" display="Back to summary" xr:uid="{B5C9C1AA-5A5D-411E-B7B3-3B8A63AEF375}"/>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C37F6-2289-4C53-A6D4-0CEDD0CA4AEB}">
  <dimension ref="A1:J4"/>
  <sheetViews>
    <sheetView topLeftCell="H4" workbookViewId="0">
      <selection activeCell="AB7" sqref="AB7"/>
    </sheetView>
  </sheetViews>
  <sheetFormatPr defaultRowHeight="15" x14ac:dyDescent="0.25"/>
  <sheetData>
    <row r="1" spans="1:10" x14ac:dyDescent="0.25">
      <c r="A1" t="s">
        <v>0</v>
      </c>
      <c r="B1" t="s">
        <v>883</v>
      </c>
      <c r="J1" s="140" t="s">
        <v>875</v>
      </c>
    </row>
    <row r="2" spans="1:10" x14ac:dyDescent="0.25">
      <c r="A2" t="s">
        <v>1</v>
      </c>
      <c r="B2" t="s">
        <v>884</v>
      </c>
    </row>
    <row r="3" spans="1:10" x14ac:dyDescent="0.25">
      <c r="A3" t="s">
        <v>7</v>
      </c>
      <c r="B3" t="s">
        <v>885</v>
      </c>
    </row>
    <row r="4" spans="1:10" x14ac:dyDescent="0.25">
      <c r="A4" t="s">
        <v>9</v>
      </c>
      <c r="B4" t="s">
        <v>884</v>
      </c>
    </row>
  </sheetData>
  <hyperlinks>
    <hyperlink ref="J1" location="Summary!A1" display="Back to summary" xr:uid="{419E5251-FA31-442B-93B1-9AE90635B67B}"/>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4314D-73FF-4597-AAE0-61C54A85DA38}">
  <dimension ref="A1:L30"/>
  <sheetViews>
    <sheetView workbookViewId="0">
      <selection activeCell="J1" sqref="J1"/>
    </sheetView>
  </sheetViews>
  <sheetFormatPr defaultRowHeight="15" x14ac:dyDescent="0.25"/>
  <cols>
    <col min="1" max="1" width="13.5703125" customWidth="1"/>
    <col min="2" max="2" width="18.140625" customWidth="1"/>
    <col min="3" max="3" width="18.28515625" bestFit="1" customWidth="1"/>
    <col min="4" max="4" width="15.85546875" bestFit="1" customWidth="1"/>
  </cols>
  <sheetData>
    <row r="1" spans="1:10" x14ac:dyDescent="0.25">
      <c r="A1" t="s">
        <v>0</v>
      </c>
      <c r="B1" t="s">
        <v>909</v>
      </c>
      <c r="J1" s="140" t="s">
        <v>875</v>
      </c>
    </row>
    <row r="2" spans="1:10" x14ac:dyDescent="0.25">
      <c r="A2" t="s">
        <v>1</v>
      </c>
      <c r="B2" t="s">
        <v>2</v>
      </c>
    </row>
    <row r="3" spans="1:10" x14ac:dyDescent="0.25">
      <c r="A3" t="s">
        <v>7</v>
      </c>
      <c r="B3" t="s">
        <v>1007</v>
      </c>
    </row>
    <row r="4" spans="1:10" x14ac:dyDescent="0.25">
      <c r="A4" t="s">
        <v>9</v>
      </c>
      <c r="B4" t="s">
        <v>2</v>
      </c>
    </row>
    <row r="6" spans="1:10" x14ac:dyDescent="0.25">
      <c r="A6" s="2" t="s">
        <v>3</v>
      </c>
      <c r="B6" s="2" t="s">
        <v>903</v>
      </c>
      <c r="C6" t="s">
        <v>904</v>
      </c>
    </row>
    <row r="7" spans="1:10" x14ac:dyDescent="0.25">
      <c r="A7" s="97">
        <v>44196</v>
      </c>
      <c r="B7" s="3">
        <v>83034627389.045303</v>
      </c>
      <c r="C7" s="1">
        <v>0</v>
      </c>
    </row>
    <row r="8" spans="1:10" x14ac:dyDescent="0.25">
      <c r="A8" s="97">
        <v>44286</v>
      </c>
      <c r="B8" s="3">
        <v>105004812436.87535</v>
      </c>
      <c r="C8" s="1">
        <v>0</v>
      </c>
    </row>
    <row r="9" spans="1:10" x14ac:dyDescent="0.25">
      <c r="A9" s="97">
        <v>44377</v>
      </c>
      <c r="B9" s="3">
        <v>123337410020.01373</v>
      </c>
      <c r="C9" s="1">
        <v>0</v>
      </c>
    </row>
    <row r="10" spans="1:10" x14ac:dyDescent="0.25">
      <c r="A10" s="97">
        <v>44469</v>
      </c>
      <c r="B10" s="3">
        <v>158843543306.14352</v>
      </c>
      <c r="C10" s="1">
        <v>0</v>
      </c>
    </row>
    <row r="11" spans="1:10" x14ac:dyDescent="0.25">
      <c r="A11" s="97">
        <v>44561</v>
      </c>
      <c r="B11" s="3">
        <v>218985908279.40222</v>
      </c>
      <c r="C11" s="1">
        <v>8970758107</v>
      </c>
    </row>
    <row r="12" spans="1:10" x14ac:dyDescent="0.25">
      <c r="A12" s="97">
        <v>44651</v>
      </c>
      <c r="B12" s="3">
        <v>244352714399.81381</v>
      </c>
      <c r="C12" s="1">
        <v>29504292681</v>
      </c>
    </row>
    <row r="13" spans="1:10" x14ac:dyDescent="0.25">
      <c r="A13" s="97">
        <v>44742</v>
      </c>
      <c r="B13" s="3">
        <v>261976418117</v>
      </c>
      <c r="C13" s="1">
        <v>72034608892</v>
      </c>
    </row>
    <row r="14" spans="1:10" x14ac:dyDescent="0.25">
      <c r="A14" s="97">
        <v>44834</v>
      </c>
      <c r="B14" s="3">
        <v>309805699218.28992</v>
      </c>
      <c r="C14" s="1">
        <v>97387118013</v>
      </c>
    </row>
    <row r="15" spans="1:10" x14ac:dyDescent="0.25">
      <c r="A15" s="97">
        <v>44926</v>
      </c>
      <c r="B15" s="3">
        <v>328658165656.94281</v>
      </c>
      <c r="C15" s="1">
        <v>97532066430</v>
      </c>
    </row>
    <row r="18" spans="1:12" x14ac:dyDescent="0.25">
      <c r="A18" s="2" t="s">
        <v>294</v>
      </c>
      <c r="B18" t="s">
        <v>293</v>
      </c>
      <c r="C18" t="s">
        <v>905</v>
      </c>
    </row>
    <row r="19" spans="1:12" x14ac:dyDescent="0.25">
      <c r="A19" s="97">
        <v>44196</v>
      </c>
      <c r="B19" s="3">
        <v>83034627389.045303</v>
      </c>
      <c r="C19" s="1">
        <v>0</v>
      </c>
    </row>
    <row r="20" spans="1:12" x14ac:dyDescent="0.25">
      <c r="A20" s="97">
        <v>44286</v>
      </c>
      <c r="B20" s="3">
        <v>105004812436.87535</v>
      </c>
      <c r="C20" s="1">
        <v>0</v>
      </c>
    </row>
    <row r="21" spans="1:12" x14ac:dyDescent="0.25">
      <c r="A21" s="97">
        <v>44377</v>
      </c>
      <c r="B21" s="3">
        <v>123337410020.01373</v>
      </c>
      <c r="C21" s="1">
        <v>0</v>
      </c>
    </row>
    <row r="22" spans="1:12" x14ac:dyDescent="0.25">
      <c r="A22" s="97">
        <v>44469</v>
      </c>
      <c r="B22" s="3">
        <v>158843543306.14352</v>
      </c>
      <c r="C22" s="1">
        <v>0</v>
      </c>
      <c r="J22" s="167"/>
      <c r="K22" s="1"/>
      <c r="L22" s="1"/>
    </row>
    <row r="23" spans="1:12" x14ac:dyDescent="0.25">
      <c r="A23" s="97">
        <v>44561</v>
      </c>
      <c r="B23" s="3">
        <v>218985908279.40222</v>
      </c>
      <c r="C23" s="1">
        <v>8970758107</v>
      </c>
      <c r="J23" s="167"/>
      <c r="K23" s="1"/>
      <c r="L23" s="1"/>
    </row>
    <row r="24" spans="1:12" x14ac:dyDescent="0.25">
      <c r="A24" s="97">
        <v>44651</v>
      </c>
      <c r="B24" s="3">
        <v>244352714399.81381</v>
      </c>
      <c r="C24" s="1">
        <v>29504292681</v>
      </c>
      <c r="J24" s="167"/>
      <c r="K24" s="1"/>
      <c r="L24" s="1"/>
    </row>
    <row r="25" spans="1:12" x14ac:dyDescent="0.25">
      <c r="A25" s="97">
        <v>44742</v>
      </c>
      <c r="B25" s="3">
        <v>261976418117</v>
      </c>
      <c r="C25" s="1">
        <v>72034608892</v>
      </c>
      <c r="J25" s="167"/>
      <c r="K25" s="1"/>
      <c r="L25" s="1"/>
    </row>
    <row r="26" spans="1:12" x14ac:dyDescent="0.25">
      <c r="A26" s="97">
        <v>44834</v>
      </c>
      <c r="B26" s="3">
        <v>309805699218.28992</v>
      </c>
      <c r="C26" s="1">
        <v>97387118013</v>
      </c>
      <c r="J26" s="167"/>
      <c r="K26" s="1"/>
      <c r="L26" s="1"/>
    </row>
    <row r="27" spans="1:12" x14ac:dyDescent="0.25">
      <c r="A27" s="97">
        <v>44926</v>
      </c>
      <c r="B27" s="3">
        <v>328658165656.94281</v>
      </c>
      <c r="C27" s="1">
        <v>97532066430</v>
      </c>
      <c r="J27" s="167"/>
      <c r="K27" s="1"/>
      <c r="L27" s="1"/>
    </row>
    <row r="28" spans="1:12" x14ac:dyDescent="0.25">
      <c r="J28" s="167"/>
      <c r="K28" s="1"/>
      <c r="L28" s="1"/>
    </row>
    <row r="29" spans="1:12" x14ac:dyDescent="0.25">
      <c r="J29" s="167"/>
      <c r="K29" s="1"/>
      <c r="L29" s="1"/>
    </row>
    <row r="30" spans="1:12" x14ac:dyDescent="0.25">
      <c r="J30" s="167"/>
      <c r="K30" s="1"/>
      <c r="L30" s="1"/>
    </row>
  </sheetData>
  <hyperlinks>
    <hyperlink ref="J1" location="Summary!A1" display="Back to summary" xr:uid="{DC7FD9BF-A6E9-444D-BD39-E1B022E82664}"/>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9246D-485A-41C7-8EA3-A6EF1F5E5706}">
  <dimension ref="A1:J13"/>
  <sheetViews>
    <sheetView topLeftCell="D1" workbookViewId="0">
      <selection activeCell="P5" sqref="P5"/>
    </sheetView>
  </sheetViews>
  <sheetFormatPr defaultRowHeight="15" x14ac:dyDescent="0.25"/>
  <cols>
    <col min="1" max="1" width="18.42578125" customWidth="1"/>
    <col min="2" max="2" width="53.85546875" customWidth="1"/>
    <col min="3" max="10" width="10.140625" bestFit="1" customWidth="1"/>
  </cols>
  <sheetData>
    <row r="1" spans="1:10" x14ac:dyDescent="0.25">
      <c r="A1" t="s">
        <v>0</v>
      </c>
      <c r="B1" t="s">
        <v>910</v>
      </c>
      <c r="J1" s="140" t="s">
        <v>875</v>
      </c>
    </row>
    <row r="2" spans="1:10" x14ac:dyDescent="0.25">
      <c r="A2" t="s">
        <v>1</v>
      </c>
      <c r="B2" t="s">
        <v>2</v>
      </c>
    </row>
    <row r="3" spans="1:10" x14ac:dyDescent="0.25">
      <c r="A3" t="s">
        <v>7</v>
      </c>
      <c r="B3" t="s">
        <v>292</v>
      </c>
    </row>
    <row r="4" spans="1:10" x14ac:dyDescent="0.25">
      <c r="A4" t="s">
        <v>9</v>
      </c>
      <c r="B4" t="s">
        <v>2</v>
      </c>
    </row>
    <row r="7" spans="1:10" x14ac:dyDescent="0.25">
      <c r="C7" s="98" t="s">
        <v>300</v>
      </c>
      <c r="D7" s="98" t="s">
        <v>301</v>
      </c>
      <c r="E7" s="98" t="s">
        <v>302</v>
      </c>
      <c r="F7" s="98" t="s">
        <v>295</v>
      </c>
      <c r="G7" s="98" t="s">
        <v>296</v>
      </c>
      <c r="H7" s="98" t="s">
        <v>297</v>
      </c>
      <c r="I7" s="98" t="s">
        <v>298</v>
      </c>
      <c r="J7" s="98" t="s">
        <v>299</v>
      </c>
    </row>
    <row r="8" spans="1:10" x14ac:dyDescent="0.25">
      <c r="B8" t="s">
        <v>4</v>
      </c>
      <c r="C8" s="4">
        <v>1.7087153631909491E-2</v>
      </c>
      <c r="D8" s="4">
        <v>-1.3412086868747397E-2</v>
      </c>
      <c r="E8" s="4">
        <v>5.3162069349757424E-2</v>
      </c>
      <c r="F8" s="4">
        <v>4.4236040975328184E-2</v>
      </c>
      <c r="G8" s="4">
        <v>-4.4305663019048591E-3</v>
      </c>
      <c r="H8" s="4">
        <v>6.4209912752236642E-2</v>
      </c>
      <c r="I8" s="4">
        <v>8.873877398433351E-2</v>
      </c>
      <c r="J8" s="4">
        <v>1.3575021959595368E-3</v>
      </c>
    </row>
    <row r="9" spans="1:10" x14ac:dyDescent="0.25">
      <c r="B9" t="s">
        <v>5</v>
      </c>
      <c r="C9" s="4">
        <v>0.26459063813091266</v>
      </c>
      <c r="D9" s="4">
        <v>0.17458816560583057</v>
      </c>
      <c r="E9" s="4">
        <v>0.28787805160144253</v>
      </c>
      <c r="F9" s="4">
        <v>0.37862643782344163</v>
      </c>
      <c r="G9" s="4">
        <v>0.1158376185925456</v>
      </c>
      <c r="H9" s="4">
        <v>7.2124034965087347E-2</v>
      </c>
      <c r="I9" s="4">
        <v>0.18257094071699664</v>
      </c>
      <c r="J9" s="4">
        <v>6.0852548827287301E-2</v>
      </c>
    </row>
    <row r="11" spans="1:10" x14ac:dyDescent="0.25">
      <c r="C11" s="98" t="s">
        <v>300</v>
      </c>
      <c r="D11" s="98" t="s">
        <v>301</v>
      </c>
      <c r="E11" s="98" t="s">
        <v>302</v>
      </c>
      <c r="F11" s="98" t="s">
        <v>295</v>
      </c>
      <c r="G11" s="98" t="s">
        <v>296</v>
      </c>
      <c r="H11" s="98" t="s">
        <v>297</v>
      </c>
      <c r="I11" s="98" t="s">
        <v>298</v>
      </c>
      <c r="J11" s="98" t="s">
        <v>299</v>
      </c>
    </row>
    <row r="12" spans="1:10" x14ac:dyDescent="0.25">
      <c r="B12" t="s">
        <v>303</v>
      </c>
      <c r="C12" s="4">
        <v>1.7087153631909491E-2</v>
      </c>
      <c r="D12" s="4">
        <v>-1.3412086868747397E-2</v>
      </c>
      <c r="E12" s="4">
        <v>5.3162069349757424E-2</v>
      </c>
      <c r="F12" s="4">
        <v>4.4236040975328184E-2</v>
      </c>
      <c r="G12" s="4">
        <v>-4.4305663019048591E-3</v>
      </c>
      <c r="H12" s="4">
        <v>6.4209912752236642E-2</v>
      </c>
      <c r="I12" s="4">
        <v>8.873877398433351E-2</v>
      </c>
      <c r="J12" s="4">
        <v>1.3575021959595368E-3</v>
      </c>
    </row>
    <row r="13" spans="1:10" x14ac:dyDescent="0.25">
      <c r="B13" t="s">
        <v>304</v>
      </c>
      <c r="C13" s="4">
        <v>0.26459063813091266</v>
      </c>
      <c r="D13" s="4">
        <v>0.17458816560583057</v>
      </c>
      <c r="E13" s="4">
        <v>0.28787805160144253</v>
      </c>
      <c r="F13" s="4">
        <v>0.37862643782344163</v>
      </c>
      <c r="G13" s="4">
        <v>0.1158376185925456</v>
      </c>
      <c r="H13" s="4">
        <v>7.2124034965087347E-2</v>
      </c>
      <c r="I13" s="4">
        <v>0.18257094071699664</v>
      </c>
      <c r="J13" s="4">
        <v>6.0852548827287301E-2</v>
      </c>
    </row>
  </sheetData>
  <hyperlinks>
    <hyperlink ref="J1" location="Summary!A1" display="Back to summary" xr:uid="{C507770E-D2FD-4614-B7A1-9E8F8CFAC27D}"/>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9367C-1B4A-47BC-979C-07588E6A67BD}">
  <dimension ref="A1:AH36"/>
  <sheetViews>
    <sheetView showGridLines="0" zoomScale="75" zoomScaleNormal="75" workbookViewId="0">
      <selection activeCell="B3" sqref="B3"/>
    </sheetView>
  </sheetViews>
  <sheetFormatPr defaultColWidth="9.140625" defaultRowHeight="15" x14ac:dyDescent="0.25"/>
  <cols>
    <col min="1" max="1" width="12.85546875" style="7" bestFit="1" customWidth="1"/>
    <col min="2" max="13" width="9.140625" style="7"/>
    <col min="14" max="14" width="12.42578125" style="7" bestFit="1" customWidth="1"/>
    <col min="15" max="15" width="12.42578125" style="7" customWidth="1"/>
    <col min="16" max="16" width="10.5703125" style="7" bestFit="1" customWidth="1"/>
    <col min="17" max="30" width="9.140625" style="7"/>
    <col min="31" max="32" width="29.42578125" style="7" customWidth="1"/>
    <col min="33" max="16384" width="9.140625" style="7"/>
  </cols>
  <sheetData>
    <row r="1" spans="1:34" ht="15.75" x14ac:dyDescent="0.25">
      <c r="A1" s="5" t="s">
        <v>0</v>
      </c>
      <c r="B1" s="6" t="s">
        <v>6</v>
      </c>
      <c r="J1" s="140" t="s">
        <v>875</v>
      </c>
      <c r="S1" s="8"/>
    </row>
    <row r="2" spans="1:34" ht="15.75" x14ac:dyDescent="0.25">
      <c r="A2" s="5" t="s">
        <v>7</v>
      </c>
      <c r="B2" s="6" t="s">
        <v>1008</v>
      </c>
    </row>
    <row r="3" spans="1:34" ht="15.75" x14ac:dyDescent="0.25">
      <c r="A3" s="5" t="s">
        <v>1</v>
      </c>
      <c r="B3" s="9" t="s">
        <v>8</v>
      </c>
    </row>
    <row r="4" spans="1:34" ht="15.75" x14ac:dyDescent="0.25">
      <c r="A4" s="5" t="s">
        <v>9</v>
      </c>
      <c r="B4" s="9" t="s">
        <v>10</v>
      </c>
    </row>
    <row r="5" spans="1:34" ht="15.75" x14ac:dyDescent="0.25">
      <c r="A5" s="10" t="s">
        <v>11</v>
      </c>
      <c r="B5" s="11" t="s">
        <v>12</v>
      </c>
    </row>
    <row r="6" spans="1:34" ht="15.75" x14ac:dyDescent="0.25">
      <c r="A6" s="10" t="s">
        <v>13</v>
      </c>
      <c r="B6" s="11" t="s">
        <v>14</v>
      </c>
    </row>
    <row r="7" spans="1:34" ht="15.75" x14ac:dyDescent="0.25">
      <c r="A7" s="10"/>
      <c r="B7" s="11"/>
    </row>
    <row r="8" spans="1:34" ht="45.75" customHeight="1" x14ac:dyDescent="0.25">
      <c r="A8" s="10"/>
      <c r="B8" s="11"/>
      <c r="AE8" s="12" t="s">
        <v>15</v>
      </c>
      <c r="AF8" s="12" t="s">
        <v>16</v>
      </c>
    </row>
    <row r="9" spans="1:34" ht="45.75" customHeight="1" x14ac:dyDescent="0.25">
      <c r="R9" s="7" t="s">
        <v>17</v>
      </c>
      <c r="S9" s="7" t="s">
        <v>18</v>
      </c>
      <c r="T9" s="7" t="s">
        <v>19</v>
      </c>
      <c r="U9" s="7" t="s">
        <v>20</v>
      </c>
      <c r="V9" s="7" t="s">
        <v>21</v>
      </c>
      <c r="W9" s="7" t="s">
        <v>22</v>
      </c>
      <c r="X9" s="7" t="s">
        <v>23</v>
      </c>
      <c r="Y9" s="7" t="s">
        <v>24</v>
      </c>
      <c r="Z9" s="7" t="s">
        <v>25</v>
      </c>
      <c r="AA9" s="7" t="s">
        <v>26</v>
      </c>
      <c r="AB9" s="7" t="s">
        <v>27</v>
      </c>
      <c r="AC9" s="7" t="s">
        <v>28</v>
      </c>
      <c r="AE9" s="12" t="s">
        <v>29</v>
      </c>
      <c r="AF9" s="12" t="s">
        <v>30</v>
      </c>
    </row>
    <row r="10" spans="1:34" x14ac:dyDescent="0.25">
      <c r="N10" s="7" t="s">
        <v>31</v>
      </c>
      <c r="O10" s="7">
        <v>2016</v>
      </c>
      <c r="P10" s="7" t="s">
        <v>32</v>
      </c>
      <c r="Q10" s="7">
        <v>2016</v>
      </c>
      <c r="R10" s="7">
        <v>227</v>
      </c>
      <c r="S10" s="7">
        <v>297</v>
      </c>
      <c r="T10" s="7">
        <v>196</v>
      </c>
      <c r="U10" s="7">
        <v>528</v>
      </c>
      <c r="V10" s="7">
        <v>26001</v>
      </c>
      <c r="W10" s="7">
        <v>17698</v>
      </c>
      <c r="X10" s="7">
        <v>18437</v>
      </c>
      <c r="Y10" s="7">
        <v>18014</v>
      </c>
      <c r="Z10" s="7">
        <v>16121</v>
      </c>
      <c r="AA10" s="7">
        <v>20419</v>
      </c>
      <c r="AB10" s="7">
        <v>15345</v>
      </c>
      <c r="AC10" s="7">
        <v>7822</v>
      </c>
      <c r="AD10" s="13"/>
      <c r="AE10" s="13">
        <f t="shared" ref="AE10:AE15" si="0">+SUM(R10:V10)/SUM(R10:AC10)*100</f>
        <v>19.311151270330605</v>
      </c>
      <c r="AF10" s="14">
        <f t="shared" ref="AF10:AF15" si="1">+SUM(R10:U10)/SUM(R10:AC10)*100</f>
        <v>0.88444775167428513</v>
      </c>
    </row>
    <row r="11" spans="1:34" x14ac:dyDescent="0.25">
      <c r="O11" s="7">
        <v>2017</v>
      </c>
      <c r="Q11" s="7">
        <v>2017</v>
      </c>
      <c r="R11" s="7">
        <v>269</v>
      </c>
      <c r="S11" s="7">
        <v>529</v>
      </c>
      <c r="T11" s="7">
        <v>407</v>
      </c>
      <c r="U11" s="7">
        <v>1562</v>
      </c>
      <c r="V11" s="7">
        <v>28273</v>
      </c>
      <c r="W11" s="7">
        <v>18684</v>
      </c>
      <c r="X11" s="7">
        <v>20208</v>
      </c>
      <c r="Y11" s="7">
        <v>18807</v>
      </c>
      <c r="Z11" s="7">
        <v>17749</v>
      </c>
      <c r="AA11" s="7">
        <v>21671</v>
      </c>
      <c r="AB11" s="7">
        <v>16248</v>
      </c>
      <c r="AC11" s="7">
        <v>8313</v>
      </c>
      <c r="AD11" s="13"/>
      <c r="AE11" s="13">
        <f t="shared" si="0"/>
        <v>20.324777370350969</v>
      </c>
      <c r="AF11" s="14">
        <f t="shared" si="1"/>
        <v>1.8118124672603457</v>
      </c>
    </row>
    <row r="12" spans="1:34" x14ac:dyDescent="0.25">
      <c r="O12" s="7">
        <v>2018</v>
      </c>
      <c r="Q12" s="7">
        <v>2018</v>
      </c>
      <c r="R12" s="7">
        <v>416</v>
      </c>
      <c r="S12" s="7">
        <v>645</v>
      </c>
      <c r="T12" s="7">
        <v>378</v>
      </c>
      <c r="U12" s="7">
        <v>2166</v>
      </c>
      <c r="V12" s="7">
        <v>30787</v>
      </c>
      <c r="W12" s="7">
        <v>18515</v>
      </c>
      <c r="X12" s="7">
        <v>19889</v>
      </c>
      <c r="Y12" s="7">
        <v>19349</v>
      </c>
      <c r="Z12" s="7">
        <v>18383</v>
      </c>
      <c r="AA12" s="7">
        <v>22674</v>
      </c>
      <c r="AB12" s="7">
        <v>17209</v>
      </c>
      <c r="AC12" s="7">
        <v>8756</v>
      </c>
      <c r="AD12" s="13"/>
      <c r="AE12" s="13">
        <f t="shared" si="0"/>
        <v>21.60749401571934</v>
      </c>
      <c r="AF12" s="14">
        <f t="shared" si="1"/>
        <v>2.2649167226874916</v>
      </c>
    </row>
    <row r="13" spans="1:34" x14ac:dyDescent="0.25">
      <c r="O13" s="7">
        <v>2019</v>
      </c>
      <c r="Q13" s="7">
        <v>2019</v>
      </c>
      <c r="R13" s="7">
        <v>374</v>
      </c>
      <c r="S13" s="7">
        <v>492</v>
      </c>
      <c r="T13" s="7">
        <v>379</v>
      </c>
      <c r="U13" s="7">
        <v>3621</v>
      </c>
      <c r="V13" s="7">
        <v>33541</v>
      </c>
      <c r="W13" s="7">
        <v>17186</v>
      </c>
      <c r="X13" s="7">
        <v>18189</v>
      </c>
      <c r="Y13" s="7">
        <v>17682</v>
      </c>
      <c r="Z13" s="7">
        <v>16959</v>
      </c>
      <c r="AA13" s="7">
        <v>21812</v>
      </c>
      <c r="AB13" s="7">
        <v>16186</v>
      </c>
      <c r="AC13" s="7">
        <v>8126</v>
      </c>
      <c r="AD13" s="13"/>
      <c r="AE13" s="13">
        <f t="shared" si="0"/>
        <v>24.851339721896899</v>
      </c>
      <c r="AF13" s="14">
        <f t="shared" si="1"/>
        <v>3.1485567497266205</v>
      </c>
      <c r="AG13" s="13"/>
      <c r="AH13" s="13"/>
    </row>
    <row r="14" spans="1:34" x14ac:dyDescent="0.25">
      <c r="O14" s="7">
        <v>2020</v>
      </c>
      <c r="Q14" s="7">
        <v>2020</v>
      </c>
      <c r="R14" s="7">
        <v>740</v>
      </c>
      <c r="S14" s="7">
        <v>702</v>
      </c>
      <c r="T14" s="7">
        <v>482</v>
      </c>
      <c r="U14" s="7">
        <v>5146</v>
      </c>
      <c r="V14" s="7">
        <v>40449</v>
      </c>
      <c r="W14" s="7">
        <v>15936</v>
      </c>
      <c r="X14" s="7">
        <v>16089</v>
      </c>
      <c r="Y14" s="7">
        <v>15361</v>
      </c>
      <c r="Z14" s="7">
        <v>14487</v>
      </c>
      <c r="AA14" s="7">
        <v>18110</v>
      </c>
      <c r="AB14" s="7">
        <v>13661</v>
      </c>
      <c r="AC14" s="7">
        <v>6764</v>
      </c>
      <c r="AD14" s="13"/>
      <c r="AE14" s="13">
        <f t="shared" si="0"/>
        <v>32.123277021774257</v>
      </c>
      <c r="AF14" s="14">
        <f t="shared" si="1"/>
        <v>4.7793844261020642</v>
      </c>
      <c r="AH14" s="13"/>
    </row>
    <row r="15" spans="1:34" x14ac:dyDescent="0.25">
      <c r="O15" s="7">
        <v>2021</v>
      </c>
      <c r="Q15" s="7">
        <v>2021</v>
      </c>
      <c r="R15" s="7">
        <v>470</v>
      </c>
      <c r="S15" s="7">
        <v>660</v>
      </c>
      <c r="T15" s="7">
        <v>504</v>
      </c>
      <c r="U15" s="7">
        <v>7903</v>
      </c>
      <c r="V15" s="7">
        <v>27928</v>
      </c>
      <c r="W15" s="7">
        <v>15868</v>
      </c>
      <c r="X15" s="7">
        <v>16932</v>
      </c>
      <c r="Y15" s="7">
        <v>16798</v>
      </c>
      <c r="Z15" s="7">
        <v>16235</v>
      </c>
      <c r="AA15" s="7">
        <v>21273</v>
      </c>
      <c r="AB15" s="7">
        <v>15784</v>
      </c>
      <c r="AC15" s="7">
        <v>7755</v>
      </c>
      <c r="AD15" s="13"/>
      <c r="AE15" s="13">
        <f t="shared" si="0"/>
        <v>25.295388562554859</v>
      </c>
      <c r="AF15" s="14">
        <f t="shared" si="1"/>
        <v>6.4391330767672672</v>
      </c>
    </row>
    <row r="16" spans="1:34" x14ac:dyDescent="0.25">
      <c r="O16" s="7">
        <v>2022</v>
      </c>
      <c r="Q16" s="7">
        <v>2022</v>
      </c>
      <c r="R16" s="7">
        <v>540</v>
      </c>
      <c r="S16" s="7">
        <v>720</v>
      </c>
      <c r="T16" s="7">
        <v>759</v>
      </c>
      <c r="U16" s="7">
        <v>13568</v>
      </c>
      <c r="V16" s="7">
        <v>20808</v>
      </c>
      <c r="W16" s="7">
        <v>12134</v>
      </c>
      <c r="X16" s="7">
        <v>12997</v>
      </c>
      <c r="Y16" s="7">
        <v>13430</v>
      </c>
      <c r="Z16" s="7">
        <v>13457</v>
      </c>
      <c r="AA16" s="7">
        <v>17517</v>
      </c>
      <c r="AB16" s="7">
        <v>13210</v>
      </c>
      <c r="AC16" s="7">
        <v>6726</v>
      </c>
      <c r="AD16" s="13"/>
      <c r="AE16" s="13">
        <f>+SUM(R16:V16)/SUM(R16:AC16)*100</f>
        <v>28.915672222840161</v>
      </c>
      <c r="AF16" s="14">
        <f>+SUM(R16:U16)/SUM(R16:AC16)*100</f>
        <v>12.383804998967156</v>
      </c>
    </row>
    <row r="17" spans="14:34" x14ac:dyDescent="0.25">
      <c r="N17" s="7" t="s">
        <v>1003</v>
      </c>
      <c r="O17" s="7">
        <v>2016</v>
      </c>
      <c r="P17" s="7" t="s">
        <v>33</v>
      </c>
      <c r="Q17" s="7">
        <v>2016</v>
      </c>
      <c r="R17" s="7">
        <v>227</v>
      </c>
      <c r="S17" s="7">
        <v>297</v>
      </c>
      <c r="T17" s="7">
        <v>196</v>
      </c>
      <c r="U17" s="7">
        <v>422</v>
      </c>
      <c r="V17" s="7">
        <v>16688</v>
      </c>
      <c r="W17" s="7">
        <v>12009</v>
      </c>
      <c r="X17" s="7">
        <v>12157</v>
      </c>
      <c r="Y17" s="7">
        <v>11456</v>
      </c>
      <c r="Z17" s="7">
        <v>10886</v>
      </c>
      <c r="AA17" s="7">
        <v>16019</v>
      </c>
      <c r="AB17" s="7">
        <v>13222</v>
      </c>
      <c r="AC17" s="7">
        <v>6457</v>
      </c>
      <c r="AD17" s="13"/>
      <c r="AE17" s="13">
        <f t="shared" ref="AE17:AE30" si="2">+SUM(R17:V17)/SUM(R17:AC17)*100</f>
        <v>17.823583509936423</v>
      </c>
      <c r="AF17" s="14">
        <f t="shared" ref="AF17:AF30" si="3">+SUM(R17:U17)/SUM(R17:AC17)*100</f>
        <v>1.1415890279499381</v>
      </c>
    </row>
    <row r="18" spans="14:34" x14ac:dyDescent="0.25">
      <c r="O18" s="7">
        <v>2017</v>
      </c>
      <c r="Q18" s="7">
        <v>2017</v>
      </c>
      <c r="R18" s="7">
        <v>175</v>
      </c>
      <c r="S18" s="7">
        <v>361</v>
      </c>
      <c r="T18" s="7">
        <v>310</v>
      </c>
      <c r="U18" s="7">
        <v>1238</v>
      </c>
      <c r="V18" s="7">
        <v>18902</v>
      </c>
      <c r="W18" s="7">
        <v>12978</v>
      </c>
      <c r="X18" s="7">
        <v>13917</v>
      </c>
      <c r="Y18" s="7">
        <v>12649</v>
      </c>
      <c r="Z18" s="7">
        <v>12560</v>
      </c>
      <c r="AA18" s="7">
        <v>17506</v>
      </c>
      <c r="AB18" s="7">
        <v>14309</v>
      </c>
      <c r="AC18" s="7">
        <v>6901</v>
      </c>
      <c r="AD18" s="13"/>
      <c r="AE18" s="13">
        <f t="shared" si="2"/>
        <v>18.77001234280808</v>
      </c>
      <c r="AF18" s="14">
        <f t="shared" si="3"/>
        <v>1.8639429010965423</v>
      </c>
      <c r="AH18" s="13"/>
    </row>
    <row r="19" spans="14:34" x14ac:dyDescent="0.25">
      <c r="O19" s="7">
        <v>2018</v>
      </c>
      <c r="Q19" s="7">
        <v>2018</v>
      </c>
      <c r="R19" s="7">
        <v>184</v>
      </c>
      <c r="S19" s="7">
        <v>445</v>
      </c>
      <c r="T19" s="7">
        <v>242</v>
      </c>
      <c r="U19" s="7">
        <v>1711</v>
      </c>
      <c r="V19" s="7">
        <v>21392</v>
      </c>
      <c r="W19" s="7">
        <v>13201</v>
      </c>
      <c r="X19" s="7">
        <v>14324</v>
      </c>
      <c r="Y19" s="7">
        <v>13697</v>
      </c>
      <c r="Z19" s="7">
        <v>13457</v>
      </c>
      <c r="AA19" s="7">
        <v>18653</v>
      </c>
      <c r="AB19" s="7">
        <v>15297</v>
      </c>
      <c r="AC19" s="7">
        <v>7343</v>
      </c>
      <c r="AD19" s="13"/>
      <c r="AE19" s="13">
        <f t="shared" si="2"/>
        <v>19.987327630767179</v>
      </c>
      <c r="AF19" s="14">
        <f t="shared" si="3"/>
        <v>2.1526353525753255</v>
      </c>
      <c r="AH19" s="13"/>
    </row>
    <row r="20" spans="14:34" x14ac:dyDescent="0.25">
      <c r="O20" s="7">
        <v>2019</v>
      </c>
      <c r="Q20" s="7">
        <v>2019</v>
      </c>
      <c r="R20" s="7">
        <v>261</v>
      </c>
      <c r="S20" s="7">
        <v>267</v>
      </c>
      <c r="T20" s="7">
        <v>223</v>
      </c>
      <c r="U20" s="7">
        <v>2920</v>
      </c>
      <c r="V20" s="7">
        <v>23659</v>
      </c>
      <c r="W20" s="7">
        <v>12588</v>
      </c>
      <c r="X20" s="7">
        <v>13538</v>
      </c>
      <c r="Y20" s="7">
        <v>12987</v>
      </c>
      <c r="Z20" s="7">
        <v>13000</v>
      </c>
      <c r="AA20" s="7">
        <v>18406</v>
      </c>
      <c r="AB20" s="7">
        <v>14622</v>
      </c>
      <c r="AC20" s="7">
        <v>6957</v>
      </c>
      <c r="AD20" s="13"/>
      <c r="AE20" s="13">
        <f t="shared" si="2"/>
        <v>22.884080785075529</v>
      </c>
      <c r="AF20" s="14">
        <f t="shared" si="3"/>
        <v>3.0738185350169136</v>
      </c>
    </row>
    <row r="21" spans="14:34" x14ac:dyDescent="0.25">
      <c r="O21" s="7">
        <v>2020</v>
      </c>
      <c r="Q21" s="7">
        <v>2020</v>
      </c>
      <c r="R21" s="7">
        <v>459</v>
      </c>
      <c r="S21" s="7">
        <v>446</v>
      </c>
      <c r="T21" s="7">
        <v>348</v>
      </c>
      <c r="U21" s="7">
        <v>3976</v>
      </c>
      <c r="V21" s="7">
        <v>30363</v>
      </c>
      <c r="W21" s="7">
        <v>12390</v>
      </c>
      <c r="X21" s="7">
        <v>12459</v>
      </c>
      <c r="Y21" s="7">
        <v>12039</v>
      </c>
      <c r="Z21" s="7">
        <v>11751</v>
      </c>
      <c r="AA21" s="7">
        <v>16014</v>
      </c>
      <c r="AB21" s="7">
        <v>12614</v>
      </c>
      <c r="AC21" s="7">
        <v>6024</v>
      </c>
      <c r="AD21" s="13"/>
      <c r="AE21" s="13">
        <f t="shared" si="2"/>
        <v>29.93867920560551</v>
      </c>
      <c r="AF21" s="14">
        <f t="shared" si="3"/>
        <v>4.3984421658269053</v>
      </c>
    </row>
    <row r="22" spans="14:34" x14ac:dyDescent="0.25">
      <c r="O22" s="7">
        <v>2021</v>
      </c>
      <c r="Q22" s="7">
        <v>2021</v>
      </c>
      <c r="R22" s="7">
        <v>373</v>
      </c>
      <c r="S22" s="7">
        <v>421</v>
      </c>
      <c r="T22" s="7">
        <v>326</v>
      </c>
      <c r="U22" s="7">
        <v>6195</v>
      </c>
      <c r="V22" s="7">
        <v>19441</v>
      </c>
      <c r="W22" s="7">
        <v>11067</v>
      </c>
      <c r="X22" s="7">
        <v>12359</v>
      </c>
      <c r="Y22" s="7">
        <v>12262</v>
      </c>
      <c r="Z22" s="7">
        <v>12457</v>
      </c>
      <c r="AA22" s="7">
        <v>18071</v>
      </c>
      <c r="AB22" s="7">
        <v>14263</v>
      </c>
      <c r="AC22" s="7">
        <v>6723</v>
      </c>
      <c r="AD22" s="13"/>
      <c r="AE22" s="13">
        <f t="shared" si="2"/>
        <v>23.478825532213623</v>
      </c>
      <c r="AF22" s="14">
        <f t="shared" si="3"/>
        <v>6.4190315730356797</v>
      </c>
    </row>
    <row r="23" spans="14:34" x14ac:dyDescent="0.25">
      <c r="O23" s="7">
        <v>2022</v>
      </c>
      <c r="Q23" s="7">
        <v>2022</v>
      </c>
      <c r="R23" s="7">
        <v>393</v>
      </c>
      <c r="S23" s="7">
        <v>347</v>
      </c>
      <c r="T23" s="7">
        <v>573</v>
      </c>
      <c r="U23" s="7">
        <v>10916</v>
      </c>
      <c r="V23" s="7">
        <v>14302</v>
      </c>
      <c r="W23" s="7">
        <v>8085</v>
      </c>
      <c r="X23" s="7">
        <v>8980</v>
      </c>
      <c r="Y23" s="7">
        <v>9169</v>
      </c>
      <c r="Z23" s="7">
        <v>9831</v>
      </c>
      <c r="AA23" s="7">
        <v>14448</v>
      </c>
      <c r="AB23" s="7">
        <v>11756</v>
      </c>
      <c r="AC23" s="7">
        <v>5858</v>
      </c>
      <c r="AD23" s="13"/>
      <c r="AE23" s="13">
        <f t="shared" si="2"/>
        <v>28.028270193750132</v>
      </c>
      <c r="AF23" s="14">
        <f t="shared" si="3"/>
        <v>12.91914048469226</v>
      </c>
      <c r="AH23" s="13"/>
    </row>
    <row r="24" spans="14:34" x14ac:dyDescent="0.25">
      <c r="N24" s="7" t="s">
        <v>34</v>
      </c>
      <c r="O24" s="7">
        <v>2016</v>
      </c>
      <c r="P24" s="7" t="s">
        <v>34</v>
      </c>
      <c r="Q24" s="7">
        <v>2016</v>
      </c>
      <c r="R24" s="7">
        <v>0</v>
      </c>
      <c r="S24" s="7">
        <v>0</v>
      </c>
      <c r="T24" s="7">
        <v>0</v>
      </c>
      <c r="U24" s="7">
        <v>106</v>
      </c>
      <c r="V24" s="7">
        <v>9313</v>
      </c>
      <c r="W24" s="7">
        <v>5689</v>
      </c>
      <c r="X24" s="7">
        <v>6280</v>
      </c>
      <c r="Y24" s="7">
        <v>6558</v>
      </c>
      <c r="Z24" s="7">
        <v>5235</v>
      </c>
      <c r="AA24" s="7">
        <v>4400</v>
      </c>
      <c r="AB24" s="7">
        <v>2123</v>
      </c>
      <c r="AC24" s="7">
        <v>1365</v>
      </c>
      <c r="AD24" s="13"/>
      <c r="AE24" s="13">
        <f t="shared" si="2"/>
        <v>22.934573522608293</v>
      </c>
      <c r="AF24" s="14">
        <f t="shared" si="3"/>
        <v>0.25810221821812074</v>
      </c>
      <c r="AH24" s="13"/>
    </row>
    <row r="25" spans="14:34" x14ac:dyDescent="0.25">
      <c r="O25" s="7">
        <v>2017</v>
      </c>
      <c r="Q25" s="7">
        <v>2017</v>
      </c>
      <c r="R25" s="7">
        <v>94</v>
      </c>
      <c r="S25" s="7">
        <v>168</v>
      </c>
      <c r="T25" s="7">
        <v>97</v>
      </c>
      <c r="U25" s="7">
        <v>324</v>
      </c>
      <c r="V25" s="7">
        <v>9371</v>
      </c>
      <c r="W25" s="7">
        <v>5706</v>
      </c>
      <c r="X25" s="7">
        <v>6291</v>
      </c>
      <c r="Y25" s="7">
        <v>6158</v>
      </c>
      <c r="Z25" s="7">
        <v>5189</v>
      </c>
      <c r="AA25" s="7">
        <v>4165</v>
      </c>
      <c r="AB25" s="7">
        <v>1939</v>
      </c>
      <c r="AC25" s="7">
        <v>1412</v>
      </c>
      <c r="AD25" s="13"/>
      <c r="AE25" s="13">
        <f t="shared" si="2"/>
        <v>24.57349562496945</v>
      </c>
      <c r="AF25" s="14">
        <f t="shared" si="3"/>
        <v>1.669355232927604</v>
      </c>
    </row>
    <row r="26" spans="14:34" x14ac:dyDescent="0.25">
      <c r="O26" s="7">
        <v>2018</v>
      </c>
      <c r="Q26" s="7">
        <v>2018</v>
      </c>
      <c r="R26" s="7">
        <v>232</v>
      </c>
      <c r="S26" s="7">
        <v>200</v>
      </c>
      <c r="T26" s="7">
        <v>136</v>
      </c>
      <c r="U26" s="7">
        <v>455</v>
      </c>
      <c r="V26" s="7">
        <v>9395</v>
      </c>
      <c r="W26" s="7">
        <v>5314</v>
      </c>
      <c r="X26" s="7">
        <v>5565</v>
      </c>
      <c r="Y26" s="7">
        <v>5652</v>
      </c>
      <c r="Z26" s="7">
        <v>4926</v>
      </c>
      <c r="AA26" s="7">
        <v>4021</v>
      </c>
      <c r="AB26" s="7">
        <v>1912</v>
      </c>
      <c r="AC26" s="7">
        <v>1413</v>
      </c>
      <c r="AD26" s="13"/>
      <c r="AE26" s="13">
        <f t="shared" si="2"/>
        <v>26.562300808240487</v>
      </c>
      <c r="AF26" s="14">
        <f t="shared" si="3"/>
        <v>2.6082965758139771</v>
      </c>
    </row>
    <row r="27" spans="14:34" x14ac:dyDescent="0.25">
      <c r="O27" s="7">
        <v>2019</v>
      </c>
      <c r="Q27" s="7">
        <v>2019</v>
      </c>
      <c r="R27" s="7">
        <v>113</v>
      </c>
      <c r="S27" s="7">
        <v>225</v>
      </c>
      <c r="T27" s="7">
        <v>156</v>
      </c>
      <c r="U27" s="7">
        <v>701</v>
      </c>
      <c r="V27" s="7">
        <v>9882</v>
      </c>
      <c r="W27" s="7">
        <v>4598</v>
      </c>
      <c r="X27" s="7">
        <v>4651</v>
      </c>
      <c r="Y27" s="7">
        <v>4695</v>
      </c>
      <c r="Z27" s="7">
        <v>3959</v>
      </c>
      <c r="AA27" s="7">
        <v>3406</v>
      </c>
      <c r="AB27" s="7">
        <v>1564</v>
      </c>
      <c r="AC27" s="7">
        <v>1169</v>
      </c>
      <c r="AD27" s="13"/>
      <c r="AE27" s="13">
        <f t="shared" si="2"/>
        <v>31.541330903499532</v>
      </c>
      <c r="AF27" s="14">
        <f t="shared" si="3"/>
        <v>3.4027164782596313</v>
      </c>
    </row>
    <row r="28" spans="14:34" x14ac:dyDescent="0.25">
      <c r="O28" s="7">
        <v>2020</v>
      </c>
      <c r="Q28" s="7">
        <v>2020</v>
      </c>
      <c r="R28" s="7">
        <v>281</v>
      </c>
      <c r="S28" s="7">
        <v>256</v>
      </c>
      <c r="T28" s="7">
        <v>134</v>
      </c>
      <c r="U28" s="7">
        <v>1170</v>
      </c>
      <c r="V28" s="7">
        <v>10086</v>
      </c>
      <c r="W28" s="7">
        <v>3546</v>
      </c>
      <c r="X28" s="7">
        <v>3630</v>
      </c>
      <c r="Y28" s="7">
        <v>3322</v>
      </c>
      <c r="Z28" s="7">
        <v>2736</v>
      </c>
      <c r="AA28" s="7">
        <v>2096</v>
      </c>
      <c r="AB28" s="7">
        <v>1047</v>
      </c>
      <c r="AC28" s="7">
        <v>740</v>
      </c>
      <c r="AD28" s="13"/>
      <c r="AE28" s="13">
        <f t="shared" si="2"/>
        <v>41.065280264426384</v>
      </c>
      <c r="AF28" s="14">
        <f t="shared" si="3"/>
        <v>6.3386585869714924</v>
      </c>
    </row>
    <row r="29" spans="14:34" x14ac:dyDescent="0.25">
      <c r="O29" s="7">
        <v>2021</v>
      </c>
      <c r="Q29" s="7">
        <v>2021</v>
      </c>
      <c r="R29" s="7">
        <v>97</v>
      </c>
      <c r="S29" s="7">
        <v>239</v>
      </c>
      <c r="T29" s="7">
        <v>178</v>
      </c>
      <c r="U29" s="7">
        <v>1708</v>
      </c>
      <c r="V29" s="7">
        <v>8487</v>
      </c>
      <c r="W29" s="7">
        <v>4801</v>
      </c>
      <c r="X29" s="7">
        <v>4573</v>
      </c>
      <c r="Y29" s="7">
        <v>4536</v>
      </c>
      <c r="Z29" s="7">
        <v>3778</v>
      </c>
      <c r="AA29" s="7">
        <v>3202</v>
      </c>
      <c r="AB29" s="7">
        <v>1521</v>
      </c>
      <c r="AC29" s="7">
        <v>1032</v>
      </c>
      <c r="AE29" s="13">
        <f t="shared" si="2"/>
        <v>31.356875146404313</v>
      </c>
      <c r="AF29" s="14">
        <f t="shared" si="3"/>
        <v>6.506207542750059</v>
      </c>
    </row>
    <row r="30" spans="14:34" x14ac:dyDescent="0.25">
      <c r="O30" s="7">
        <v>2022</v>
      </c>
      <c r="Q30" s="7">
        <v>2022</v>
      </c>
      <c r="R30" s="7">
        <v>147</v>
      </c>
      <c r="S30" s="7">
        <v>373</v>
      </c>
      <c r="T30" s="7">
        <v>186</v>
      </c>
      <c r="U30" s="7">
        <v>2652</v>
      </c>
      <c r="V30" s="7">
        <v>6506</v>
      </c>
      <c r="W30" s="7">
        <v>4049</v>
      </c>
      <c r="X30" s="7">
        <v>4017</v>
      </c>
      <c r="Y30" s="7">
        <v>4261</v>
      </c>
      <c r="Z30" s="7">
        <v>3626</v>
      </c>
      <c r="AA30" s="7">
        <v>3069</v>
      </c>
      <c r="AB30" s="7">
        <v>1454</v>
      </c>
      <c r="AC30" s="7">
        <v>868</v>
      </c>
      <c r="AE30" s="13">
        <f t="shared" si="2"/>
        <v>31.607280184568058</v>
      </c>
      <c r="AF30" s="14">
        <f t="shared" si="3"/>
        <v>10.760061522686492</v>
      </c>
    </row>
    <row r="36" spans="29:29" x14ac:dyDescent="0.25">
      <c r="AC36" s="13"/>
    </row>
  </sheetData>
  <hyperlinks>
    <hyperlink ref="J1" location="Summary!A1" display="Back to summary" xr:uid="{14C29182-F5D6-4CEE-B35E-9770A3B0EE75}"/>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839D-7F7C-4BF2-B54E-8AF526C30486}">
  <dimension ref="A1:AI42"/>
  <sheetViews>
    <sheetView showGridLines="0" zoomScale="85" zoomScaleNormal="85" workbookViewId="0">
      <selection activeCell="J1" sqref="J1"/>
    </sheetView>
  </sheetViews>
  <sheetFormatPr defaultColWidth="9.140625" defaultRowHeight="15.75" x14ac:dyDescent="0.25"/>
  <cols>
    <col min="1" max="1" width="13.7109375" style="17" bestFit="1" customWidth="1"/>
    <col min="2" max="2" width="128.140625" style="17" customWidth="1"/>
    <col min="3" max="16384" width="9.140625" style="17"/>
  </cols>
  <sheetData>
    <row r="1" spans="1:35" x14ac:dyDescent="0.25">
      <c r="A1" s="5" t="s">
        <v>0</v>
      </c>
      <c r="B1" s="15" t="s">
        <v>35</v>
      </c>
      <c r="C1" s="16"/>
      <c r="J1" s="140" t="s">
        <v>875</v>
      </c>
    </row>
    <row r="2" spans="1:35" x14ac:dyDescent="0.25">
      <c r="A2" s="5" t="s">
        <v>7</v>
      </c>
      <c r="B2" s="15" t="s">
        <v>36</v>
      </c>
    </row>
    <row r="3" spans="1:35" x14ac:dyDescent="0.25">
      <c r="A3" s="5" t="s">
        <v>1</v>
      </c>
      <c r="B3" s="18" t="s">
        <v>37</v>
      </c>
    </row>
    <row r="4" spans="1:35" x14ac:dyDescent="0.25">
      <c r="A4" s="5" t="s">
        <v>9</v>
      </c>
      <c r="B4" s="18" t="s">
        <v>38</v>
      </c>
      <c r="N4" s="19"/>
      <c r="O4" s="19"/>
      <c r="P4" s="19"/>
      <c r="Q4" s="19"/>
      <c r="R4" s="19"/>
      <c r="S4" s="19"/>
      <c r="T4" s="19"/>
      <c r="U4" s="19"/>
      <c r="V4" s="19"/>
      <c r="W4" s="19"/>
      <c r="X4" s="19"/>
      <c r="Y4" s="19"/>
      <c r="Z4" s="19"/>
    </row>
    <row r="5" spans="1:35" x14ac:dyDescent="0.25">
      <c r="A5" s="10" t="s">
        <v>11</v>
      </c>
      <c r="B5" s="11" t="s">
        <v>39</v>
      </c>
      <c r="N5" s="19"/>
      <c r="O5" s="19"/>
      <c r="P5" s="19"/>
      <c r="Q5" s="19"/>
      <c r="R5" s="19"/>
      <c r="S5" s="19"/>
      <c r="T5" s="19"/>
      <c r="U5" s="19"/>
      <c r="V5" s="19"/>
      <c r="W5" s="19"/>
      <c r="X5" s="19"/>
      <c r="Y5" s="19"/>
      <c r="Z5" s="19"/>
    </row>
    <row r="6" spans="1:35" x14ac:dyDescent="0.25">
      <c r="A6" s="10" t="s">
        <v>13</v>
      </c>
      <c r="B6" s="11" t="s">
        <v>40</v>
      </c>
      <c r="N6" s="19"/>
      <c r="O6" s="19"/>
      <c r="P6" s="19"/>
      <c r="Q6" s="19"/>
      <c r="R6" s="19"/>
      <c r="S6" s="19"/>
      <c r="T6" s="19"/>
      <c r="U6" s="19"/>
      <c r="V6" s="19"/>
      <c r="W6" s="19"/>
      <c r="X6" s="19"/>
      <c r="Y6" s="19"/>
      <c r="Z6" s="19"/>
    </row>
    <row r="7" spans="1:35" x14ac:dyDescent="0.25">
      <c r="N7" s="19"/>
      <c r="O7" s="19"/>
      <c r="P7" s="19"/>
      <c r="Q7" s="19"/>
      <c r="R7" s="19"/>
      <c r="S7" s="19"/>
      <c r="T7" s="19"/>
      <c r="U7" s="19"/>
      <c r="V7" s="19"/>
      <c r="W7" s="19"/>
      <c r="X7" s="19"/>
      <c r="Y7" s="19"/>
      <c r="Z7" s="19"/>
    </row>
    <row r="8" spans="1:35" x14ac:dyDescent="0.25">
      <c r="N8" s="19"/>
      <c r="O8" s="19"/>
      <c r="P8" s="19"/>
      <c r="Q8" s="19"/>
      <c r="R8" s="19"/>
      <c r="S8" s="19"/>
      <c r="T8" s="19"/>
      <c r="U8" s="19"/>
      <c r="V8" s="19"/>
      <c r="W8" s="19"/>
      <c r="X8" s="19"/>
      <c r="Y8" s="19"/>
      <c r="Z8" s="19"/>
    </row>
    <row r="9" spans="1:35" x14ac:dyDescent="0.25">
      <c r="N9" s="19"/>
      <c r="O9" s="19"/>
      <c r="P9" s="19"/>
      <c r="Q9" s="19"/>
      <c r="R9" s="19"/>
      <c r="S9" s="19"/>
      <c r="T9" s="19"/>
      <c r="U9" s="19"/>
      <c r="V9" s="19"/>
      <c r="W9" s="19"/>
      <c r="X9" s="19"/>
      <c r="Y9" s="19"/>
      <c r="Z9" s="19"/>
    </row>
    <row r="10" spans="1:35" x14ac:dyDescent="0.25">
      <c r="N10" s="19"/>
      <c r="O10" s="19"/>
      <c r="P10" s="19"/>
      <c r="Q10" s="19"/>
      <c r="R10" s="19"/>
      <c r="S10" s="19"/>
      <c r="T10" s="19"/>
      <c r="U10" s="19"/>
      <c r="V10" s="19"/>
      <c r="W10" s="19"/>
      <c r="X10" s="19"/>
      <c r="Y10" s="19"/>
      <c r="Z10" s="19"/>
    </row>
    <row r="11" spans="1:35" x14ac:dyDescent="0.25">
      <c r="F11" s="17" t="s">
        <v>17</v>
      </c>
      <c r="G11" s="17" t="s">
        <v>18</v>
      </c>
      <c r="H11" s="17" t="s">
        <v>19</v>
      </c>
      <c r="I11" s="17" t="s">
        <v>20</v>
      </c>
      <c r="J11" s="17" t="s">
        <v>21</v>
      </c>
      <c r="K11" s="17" t="s">
        <v>41</v>
      </c>
      <c r="N11" s="19"/>
      <c r="O11" s="19"/>
      <c r="P11" s="19"/>
      <c r="Q11" s="19"/>
      <c r="R11" s="19"/>
      <c r="S11" s="19"/>
      <c r="T11" s="19"/>
      <c r="U11" s="19"/>
      <c r="V11" s="19"/>
      <c r="W11" s="19"/>
      <c r="X11" s="19"/>
      <c r="Y11" s="19"/>
      <c r="Z11" s="19"/>
    </row>
    <row r="12" spans="1:35" x14ac:dyDescent="0.25">
      <c r="D12" s="17" t="s">
        <v>42</v>
      </c>
      <c r="E12" s="17" t="s">
        <v>43</v>
      </c>
      <c r="F12" s="19">
        <v>3.4775558969107356</v>
      </c>
      <c r="G12" s="19">
        <v>5.5768902543096095</v>
      </c>
      <c r="H12" s="19">
        <v>4.8813790749274615</v>
      </c>
      <c r="I12" s="19">
        <v>19.18416111964499</v>
      </c>
      <c r="J12" s="19">
        <v>63.325652841781874</v>
      </c>
      <c r="K12" s="19">
        <v>3.5543608124253288</v>
      </c>
      <c r="N12" s="19"/>
      <c r="O12" s="19"/>
      <c r="P12" s="19"/>
      <c r="Q12" s="19"/>
      <c r="R12" s="19"/>
      <c r="S12" s="19"/>
      <c r="T12" s="19"/>
      <c r="U12" s="19"/>
      <c r="V12" s="19"/>
      <c r="W12" s="19"/>
      <c r="X12" s="19"/>
      <c r="Y12" s="19"/>
      <c r="Z12" s="19"/>
    </row>
    <row r="13" spans="1:35" x14ac:dyDescent="0.25">
      <c r="D13" s="17" t="s">
        <v>44</v>
      </c>
      <c r="E13" s="17" t="s">
        <v>45</v>
      </c>
      <c r="F13" s="19">
        <v>4.0211470682473562</v>
      </c>
      <c r="G13" s="19">
        <v>6.0637616148670297</v>
      </c>
      <c r="H13" s="19">
        <v>4.5938801666132649</v>
      </c>
      <c r="I13" s="19">
        <v>22.420698494072415</v>
      </c>
      <c r="J13" s="19">
        <v>60.05286767061839</v>
      </c>
      <c r="K13" s="19">
        <v>2.8476449855815442</v>
      </c>
      <c r="N13" s="19"/>
      <c r="O13" s="19"/>
      <c r="P13" s="19"/>
      <c r="Q13" s="19"/>
      <c r="R13" s="19"/>
      <c r="S13" s="20"/>
      <c r="T13" s="20"/>
      <c r="U13" s="20"/>
      <c r="V13" s="20"/>
      <c r="W13" s="20"/>
      <c r="X13" s="20"/>
      <c r="Y13" s="20"/>
      <c r="Z13" s="20"/>
      <c r="AA13" s="20"/>
      <c r="AB13" s="20"/>
      <c r="AC13" s="20"/>
      <c r="AD13" s="20"/>
      <c r="AE13" s="20"/>
      <c r="AF13" s="20"/>
      <c r="AG13" s="20"/>
      <c r="AH13" s="20"/>
      <c r="AI13" s="20"/>
    </row>
    <row r="14" spans="1:35" x14ac:dyDescent="0.25">
      <c r="D14" s="17" t="s">
        <v>46</v>
      </c>
      <c r="E14" s="17" t="s">
        <v>47</v>
      </c>
      <c r="F14" s="19">
        <v>3.8761944329040303</v>
      </c>
      <c r="G14" s="19">
        <v>7.0294972995430003</v>
      </c>
      <c r="H14" s="19">
        <v>5.8080598255089324</v>
      </c>
      <c r="I14" s="19">
        <v>24.187785625259657</v>
      </c>
      <c r="J14" s="19">
        <v>57.935189031990028</v>
      </c>
      <c r="K14" s="19">
        <v>1.1632737847943497</v>
      </c>
      <c r="N14" s="19"/>
      <c r="O14" s="19"/>
      <c r="P14" s="19"/>
      <c r="Q14" s="19"/>
      <c r="R14" s="19"/>
      <c r="S14" s="20"/>
      <c r="T14" s="20"/>
      <c r="U14" s="20"/>
      <c r="V14" s="20"/>
      <c r="W14" s="20"/>
      <c r="X14" s="20"/>
      <c r="Y14" s="20"/>
      <c r="Z14" s="20"/>
      <c r="AA14" s="20"/>
      <c r="AB14" s="20"/>
      <c r="AC14" s="20"/>
      <c r="AD14" s="20"/>
      <c r="AE14" s="20"/>
      <c r="AF14" s="20"/>
      <c r="AG14" s="20"/>
      <c r="AH14" s="20"/>
      <c r="AI14" s="20"/>
    </row>
    <row r="15" spans="1:35" x14ac:dyDescent="0.25">
      <c r="D15" s="17" t="s">
        <v>48</v>
      </c>
      <c r="E15" s="17" t="s">
        <v>49</v>
      </c>
      <c r="F15" s="19">
        <v>3.6750091266782947</v>
      </c>
      <c r="G15" s="19">
        <v>8.8346245892994766</v>
      </c>
      <c r="H15" s="19">
        <v>5.4719506753741936</v>
      </c>
      <c r="I15" s="19">
        <v>25.574980732568044</v>
      </c>
      <c r="J15" s="19">
        <v>55.311726767533365</v>
      </c>
      <c r="K15" s="19">
        <v>1.1317081085466272</v>
      </c>
      <c r="N15" s="19"/>
      <c r="O15" s="19"/>
      <c r="P15" s="19"/>
      <c r="Q15" s="19"/>
      <c r="R15" s="19"/>
      <c r="S15" s="20"/>
      <c r="T15" s="20"/>
      <c r="U15" s="20"/>
      <c r="V15" s="20"/>
      <c r="W15" s="20"/>
      <c r="X15" s="20"/>
      <c r="Y15" s="20"/>
      <c r="Z15" s="20"/>
      <c r="AA15" s="20"/>
      <c r="AB15" s="20"/>
      <c r="AC15" s="20"/>
      <c r="AD15" s="20"/>
      <c r="AE15" s="20"/>
      <c r="AF15" s="20"/>
      <c r="AG15" s="20"/>
      <c r="AH15" s="20"/>
      <c r="AI15" s="20"/>
    </row>
    <row r="16" spans="1:35" x14ac:dyDescent="0.25">
      <c r="D16" s="17" t="s">
        <v>50</v>
      </c>
      <c r="E16" s="17" t="s">
        <v>51</v>
      </c>
      <c r="F16" s="19">
        <v>3.7168141592920354</v>
      </c>
      <c r="G16" s="19">
        <v>9.6544458491361151</v>
      </c>
      <c r="H16" s="19">
        <v>4.5259165613147907</v>
      </c>
      <c r="I16" s="19">
        <v>27.909818794774548</v>
      </c>
      <c r="J16" s="19">
        <v>53.088916982722289</v>
      </c>
      <c r="K16" s="19">
        <v>1.104087652760219</v>
      </c>
      <c r="S16" s="20"/>
      <c r="T16" s="20"/>
      <c r="U16" s="20"/>
      <c r="V16" s="20"/>
      <c r="W16" s="20"/>
      <c r="X16" s="20"/>
      <c r="Y16" s="20"/>
      <c r="Z16" s="20"/>
      <c r="AA16" s="20"/>
      <c r="AB16" s="20"/>
      <c r="AC16" s="20"/>
      <c r="AD16" s="20"/>
      <c r="AE16" s="20"/>
      <c r="AF16" s="20"/>
      <c r="AG16" s="20"/>
      <c r="AH16" s="20"/>
      <c r="AI16" s="20"/>
    </row>
    <row r="17" spans="4:35" x14ac:dyDescent="0.25">
      <c r="D17" s="17" t="s">
        <v>44</v>
      </c>
      <c r="E17" s="17" t="s">
        <v>45</v>
      </c>
      <c r="F17" s="19">
        <v>4.2123562449852905</v>
      </c>
      <c r="G17" s="19">
        <v>10.301328340911118</v>
      </c>
      <c r="H17" s="19">
        <v>4.8007488633324424</v>
      </c>
      <c r="I17" s="19">
        <v>27.997682089685298</v>
      </c>
      <c r="J17" s="19">
        <v>50.766693411785681</v>
      </c>
      <c r="K17" s="19">
        <v>1.9211910493001694</v>
      </c>
      <c r="S17" s="20"/>
      <c r="T17" s="20"/>
      <c r="U17" s="20"/>
      <c r="V17" s="20"/>
      <c r="W17" s="20"/>
      <c r="X17" s="20"/>
      <c r="Y17" s="20"/>
      <c r="Z17" s="20"/>
      <c r="AA17" s="20"/>
      <c r="AB17" s="20"/>
      <c r="AC17" s="20"/>
      <c r="AD17" s="20"/>
      <c r="AE17" s="20"/>
      <c r="AF17" s="20"/>
      <c r="AG17" s="20"/>
      <c r="AH17" s="20"/>
      <c r="AI17" s="20"/>
    </row>
    <row r="18" spans="4:35" x14ac:dyDescent="0.25">
      <c r="D18" s="17" t="s">
        <v>46</v>
      </c>
      <c r="E18" s="17" t="s">
        <v>47</v>
      </c>
      <c r="F18" s="19">
        <v>4.2711441678172184</v>
      </c>
      <c r="G18" s="19">
        <v>10.292611232352025</v>
      </c>
      <c r="H18" s="19">
        <v>4.8278626464169596</v>
      </c>
      <c r="I18" s="19">
        <v>28.63759853917071</v>
      </c>
      <c r="J18" s="19">
        <v>50.024495613058384</v>
      </c>
      <c r="K18" s="19">
        <v>1.9462878011846971</v>
      </c>
      <c r="S18" s="20"/>
      <c r="T18" s="20"/>
      <c r="U18" s="20"/>
      <c r="V18" s="20"/>
      <c r="W18" s="20"/>
      <c r="X18" s="20"/>
      <c r="Y18" s="20"/>
      <c r="Z18" s="20"/>
      <c r="AA18" s="20"/>
      <c r="AB18" s="20"/>
      <c r="AC18" s="20"/>
      <c r="AD18" s="20"/>
      <c r="AE18" s="20"/>
      <c r="AF18" s="20"/>
      <c r="AG18" s="20"/>
      <c r="AH18" s="20"/>
      <c r="AI18" s="20"/>
    </row>
    <row r="19" spans="4:35" x14ac:dyDescent="0.25">
      <c r="D19" s="17" t="s">
        <v>48</v>
      </c>
      <c r="E19" s="17" t="s">
        <v>49</v>
      </c>
      <c r="F19" s="19">
        <v>4.0400491832074472</v>
      </c>
      <c r="G19" s="19">
        <v>10.631477252766555</v>
      </c>
      <c r="H19" s="19">
        <v>4.3694010187950116</v>
      </c>
      <c r="I19" s="19">
        <v>31.503600913402423</v>
      </c>
      <c r="J19" s="19">
        <v>47.747233444581063</v>
      </c>
      <c r="K19" s="19">
        <v>1.7082381872474968</v>
      </c>
      <c r="S19" s="20"/>
      <c r="T19" s="20"/>
      <c r="U19" s="20"/>
      <c r="V19" s="20"/>
      <c r="W19" s="20"/>
      <c r="X19" s="20"/>
      <c r="Y19" s="20"/>
      <c r="Z19" s="20"/>
      <c r="AA19" s="20"/>
      <c r="AB19" s="20"/>
      <c r="AC19" s="20"/>
      <c r="AD19" s="20"/>
      <c r="AE19" s="20"/>
      <c r="AF19" s="20"/>
      <c r="AG19" s="20"/>
      <c r="AH19" s="20"/>
      <c r="AI19" s="20"/>
    </row>
    <row r="20" spans="4:35" x14ac:dyDescent="0.25">
      <c r="D20" s="17" t="s">
        <v>52</v>
      </c>
      <c r="E20" s="17" t="s">
        <v>53</v>
      </c>
      <c r="F20" s="19">
        <v>3.4500648508430611</v>
      </c>
      <c r="G20" s="19">
        <v>10.350194552529182</v>
      </c>
      <c r="H20" s="19">
        <v>4.4617380025940339</v>
      </c>
      <c r="I20" s="19">
        <v>35.832252485948985</v>
      </c>
      <c r="J20" s="19">
        <v>44.172070903588413</v>
      </c>
      <c r="K20" s="19">
        <v>1.7336792044963252</v>
      </c>
      <c r="S20" s="20"/>
      <c r="T20" s="20"/>
      <c r="U20" s="20"/>
      <c r="V20" s="20"/>
      <c r="W20" s="20"/>
      <c r="X20" s="20"/>
      <c r="Y20" s="20"/>
      <c r="Z20" s="20"/>
      <c r="AA20" s="20"/>
      <c r="AB20" s="20"/>
      <c r="AC20" s="20"/>
      <c r="AD20" s="20"/>
      <c r="AE20" s="20"/>
      <c r="AF20" s="20"/>
      <c r="AG20" s="20"/>
      <c r="AH20" s="20"/>
      <c r="AI20" s="20"/>
    </row>
    <row r="21" spans="4:35" x14ac:dyDescent="0.25">
      <c r="D21" s="17" t="s">
        <v>44</v>
      </c>
      <c r="E21" s="17" t="s">
        <v>45</v>
      </c>
      <c r="F21" s="19">
        <v>3.3693109533385313</v>
      </c>
      <c r="G21" s="19">
        <v>10.411622276029057</v>
      </c>
      <c r="H21" s="19">
        <v>4.6045881725284197</v>
      </c>
      <c r="I21" s="19">
        <v>40.066483358640788</v>
      </c>
      <c r="J21" s="19">
        <v>38.880453071777403</v>
      </c>
      <c r="K21" s="19">
        <v>2.6675421676858049</v>
      </c>
      <c r="S21" s="20"/>
      <c r="T21" s="20"/>
      <c r="U21" s="20"/>
      <c r="V21" s="20"/>
      <c r="W21" s="20"/>
      <c r="X21" s="20"/>
      <c r="Y21" s="20"/>
      <c r="Z21" s="20"/>
      <c r="AA21" s="20"/>
      <c r="AB21" s="20"/>
      <c r="AC21" s="20"/>
      <c r="AD21" s="20"/>
      <c r="AE21" s="20"/>
      <c r="AF21" s="20"/>
      <c r="AG21" s="20"/>
      <c r="AH21" s="20"/>
      <c r="AI21" s="20"/>
    </row>
    <row r="22" spans="4:35" x14ac:dyDescent="0.25">
      <c r="D22" s="17" t="s">
        <v>46</v>
      </c>
      <c r="E22" s="17" t="s">
        <v>47</v>
      </c>
      <c r="F22" s="19">
        <v>3.0160969133753732</v>
      </c>
      <c r="G22" s="19">
        <v>9.786757384666446</v>
      </c>
      <c r="H22" s="19">
        <v>4.7170594092266844</v>
      </c>
      <c r="I22" s="19">
        <v>43.602721539993361</v>
      </c>
      <c r="J22" s="19">
        <v>36.454530368403589</v>
      </c>
      <c r="K22" s="19">
        <v>2.4228343843345503</v>
      </c>
      <c r="S22" s="20"/>
      <c r="T22" s="20"/>
      <c r="U22" s="20"/>
      <c r="V22" s="20"/>
      <c r="W22" s="20"/>
      <c r="X22" s="20"/>
      <c r="Y22" s="20"/>
      <c r="Z22" s="20"/>
      <c r="AA22" s="20"/>
      <c r="AB22" s="20"/>
      <c r="AC22" s="20"/>
      <c r="AD22" s="20"/>
      <c r="AE22" s="20"/>
      <c r="AF22" s="20"/>
      <c r="AG22" s="20"/>
      <c r="AH22" s="20"/>
      <c r="AI22" s="20"/>
    </row>
    <row r="23" spans="4:35" x14ac:dyDescent="0.25">
      <c r="D23" s="17" t="s">
        <v>48</v>
      </c>
      <c r="E23" s="17" t="s">
        <v>49</v>
      </c>
      <c r="F23" s="19">
        <v>2.5329148138460198</v>
      </c>
      <c r="G23" s="19">
        <v>10.415031824919348</v>
      </c>
      <c r="H23" s="19">
        <v>4.8609294620280759</v>
      </c>
      <c r="I23" s="19">
        <v>49.904089284157294</v>
      </c>
      <c r="J23" s="19">
        <v>28.293661173598394</v>
      </c>
      <c r="K23" s="19">
        <v>3.9933734414508675</v>
      </c>
      <c r="S23" s="20"/>
      <c r="T23" s="20"/>
      <c r="U23" s="20"/>
      <c r="V23" s="20"/>
      <c r="W23" s="20"/>
      <c r="X23" s="20"/>
      <c r="Y23" s="20"/>
      <c r="Z23" s="20"/>
      <c r="AA23" s="20"/>
      <c r="AB23" s="20"/>
      <c r="AC23" s="20"/>
      <c r="AD23" s="20"/>
      <c r="AE23" s="20"/>
      <c r="AF23" s="20"/>
      <c r="AG23" s="20"/>
      <c r="AH23" s="20"/>
      <c r="AI23" s="20"/>
    </row>
    <row r="24" spans="4:35" x14ac:dyDescent="0.25">
      <c r="D24" s="17" t="s">
        <v>54</v>
      </c>
      <c r="E24" s="17" t="s">
        <v>55</v>
      </c>
      <c r="F24" s="19">
        <v>1.9201121233356693</v>
      </c>
      <c r="G24" s="19">
        <v>12.450362064938099</v>
      </c>
      <c r="H24" s="19">
        <v>4.8540060733473487</v>
      </c>
      <c r="I24" s="19">
        <v>54.69282877832282</v>
      </c>
      <c r="J24" s="19">
        <v>21.111889745386591</v>
      </c>
      <c r="K24" s="19">
        <v>4.9708012146694704</v>
      </c>
      <c r="S24" s="20"/>
      <c r="T24" s="20"/>
      <c r="U24" s="20"/>
      <c r="V24" s="20"/>
      <c r="W24" s="20"/>
      <c r="X24" s="20"/>
      <c r="Y24" s="20"/>
      <c r="Z24" s="20"/>
      <c r="AA24" s="20"/>
      <c r="AB24" s="20"/>
      <c r="AC24" s="20"/>
      <c r="AD24" s="20"/>
      <c r="AE24" s="20"/>
      <c r="AF24" s="20"/>
      <c r="AG24" s="20"/>
      <c r="AH24" s="20"/>
      <c r="AI24" s="20"/>
    </row>
    <row r="25" spans="4:35" x14ac:dyDescent="0.25">
      <c r="D25" s="17" t="s">
        <v>44</v>
      </c>
      <c r="E25" s="17" t="s">
        <v>45</v>
      </c>
      <c r="F25" s="19">
        <v>2.1462719967449901</v>
      </c>
      <c r="G25" s="19">
        <v>12.679279829111993</v>
      </c>
      <c r="H25" s="19">
        <v>5.0859525989217778</v>
      </c>
      <c r="I25" s="19">
        <v>57.710304139965416</v>
      </c>
      <c r="J25" s="19">
        <v>14.881497304445123</v>
      </c>
      <c r="K25" s="19">
        <v>7.4966941308107007</v>
      </c>
      <c r="S25" s="20"/>
      <c r="T25" s="20"/>
      <c r="U25" s="20"/>
      <c r="V25" s="20"/>
      <c r="W25" s="20"/>
      <c r="X25" s="20"/>
      <c r="Y25" s="20"/>
      <c r="Z25" s="20"/>
      <c r="AA25" s="20"/>
      <c r="AB25" s="20"/>
      <c r="AC25" s="20"/>
      <c r="AD25" s="20"/>
      <c r="AE25" s="20"/>
      <c r="AF25" s="20"/>
      <c r="AG25" s="20"/>
      <c r="AH25" s="20"/>
      <c r="AI25" s="20"/>
    </row>
    <row r="26" spans="4:35" x14ac:dyDescent="0.25">
      <c r="D26" s="17" t="s">
        <v>46</v>
      </c>
      <c r="E26" s="17" t="s">
        <v>47</v>
      </c>
      <c r="F26" s="19">
        <v>2.7955095751705921</v>
      </c>
      <c r="G26" s="19">
        <v>12.414703940127669</v>
      </c>
      <c r="H26" s="19">
        <v>6.1853400836451682</v>
      </c>
      <c r="I26" s="19">
        <v>55.959718247853843</v>
      </c>
      <c r="J26" s="19">
        <v>14.511336121505614</v>
      </c>
      <c r="K26" s="19">
        <v>8.1333920316971167</v>
      </c>
      <c r="S26" s="20"/>
      <c r="T26" s="20"/>
      <c r="U26" s="20"/>
      <c r="V26" s="20"/>
      <c r="W26" s="20"/>
      <c r="X26" s="20"/>
      <c r="Y26" s="20"/>
      <c r="Z26" s="20"/>
      <c r="AA26" s="20"/>
      <c r="AB26" s="20"/>
      <c r="AC26" s="20"/>
      <c r="AD26" s="20"/>
      <c r="AE26" s="20"/>
      <c r="AF26" s="20"/>
      <c r="AG26" s="20"/>
      <c r="AH26" s="20"/>
      <c r="AI26" s="20"/>
    </row>
    <row r="27" spans="4:35" x14ac:dyDescent="0.25">
      <c r="D27" s="17" t="s">
        <v>48</v>
      </c>
      <c r="E27" s="17" t="s">
        <v>49</v>
      </c>
      <c r="F27" s="19">
        <v>2.8245960711379752</v>
      </c>
      <c r="G27" s="19">
        <v>12.013251191444844</v>
      </c>
      <c r="H27" s="19">
        <v>5.881669185167965</v>
      </c>
      <c r="I27" s="19">
        <v>56.712774613506909</v>
      </c>
      <c r="J27" s="19">
        <v>14.018365686388471</v>
      </c>
      <c r="K27" s="19">
        <v>8.5493432523538306</v>
      </c>
      <c r="S27" s="20"/>
      <c r="T27" s="20"/>
      <c r="U27" s="20"/>
      <c r="V27" s="20"/>
      <c r="W27" s="20"/>
      <c r="X27" s="20"/>
      <c r="Y27" s="20"/>
      <c r="Z27" s="20"/>
      <c r="AA27" s="20"/>
      <c r="AB27" s="20"/>
      <c r="AC27" s="20"/>
      <c r="AD27" s="20"/>
      <c r="AE27" s="20"/>
      <c r="AF27" s="20"/>
      <c r="AG27" s="20"/>
      <c r="AH27" s="20"/>
      <c r="AI27" s="20"/>
    </row>
    <row r="28" spans="4:35" x14ac:dyDescent="0.25">
      <c r="S28" s="20"/>
      <c r="T28" s="20"/>
      <c r="U28" s="20"/>
      <c r="V28" s="20"/>
      <c r="W28" s="20"/>
      <c r="X28" s="20"/>
      <c r="Y28" s="20"/>
      <c r="Z28" s="20"/>
      <c r="AA28" s="20"/>
      <c r="AB28" s="20"/>
      <c r="AC28" s="20"/>
      <c r="AD28" s="20"/>
      <c r="AE28" s="20"/>
      <c r="AF28" s="20"/>
      <c r="AG28" s="20"/>
      <c r="AH28" s="20"/>
      <c r="AI28" s="20"/>
    </row>
    <row r="29" spans="4:35" x14ac:dyDescent="0.25">
      <c r="S29" s="20"/>
      <c r="T29" s="20"/>
      <c r="U29" s="20"/>
      <c r="V29" s="20"/>
      <c r="W29" s="20"/>
      <c r="X29" s="20"/>
      <c r="Y29" s="20"/>
      <c r="Z29" s="20"/>
      <c r="AA29" s="20"/>
      <c r="AB29" s="20"/>
      <c r="AC29" s="20"/>
      <c r="AD29" s="20"/>
      <c r="AE29" s="20"/>
      <c r="AF29" s="20"/>
      <c r="AG29" s="20"/>
      <c r="AH29" s="20"/>
      <c r="AI29" s="20"/>
    </row>
    <row r="30" spans="4:35" x14ac:dyDescent="0.25">
      <c r="F30" s="17" t="s">
        <v>56</v>
      </c>
      <c r="S30" s="20"/>
      <c r="T30" s="20"/>
      <c r="U30" s="20"/>
      <c r="V30" s="20"/>
      <c r="W30" s="20"/>
      <c r="X30" s="20"/>
      <c r="Y30" s="20"/>
      <c r="Z30" s="20"/>
      <c r="AA30" s="20"/>
      <c r="AB30" s="20"/>
      <c r="AC30" s="20"/>
      <c r="AD30" s="20"/>
      <c r="AE30" s="20"/>
      <c r="AF30" s="20"/>
      <c r="AG30" s="20"/>
      <c r="AH30" s="20"/>
      <c r="AI30" s="20"/>
    </row>
    <row r="31" spans="4:35" x14ac:dyDescent="0.25">
      <c r="S31" s="20"/>
      <c r="T31" s="20"/>
      <c r="U31" s="20"/>
      <c r="V31" s="20"/>
      <c r="W31" s="20"/>
      <c r="X31" s="20"/>
      <c r="Y31" s="20"/>
      <c r="Z31" s="20"/>
      <c r="AA31" s="20"/>
      <c r="AB31" s="20"/>
      <c r="AC31" s="20"/>
      <c r="AD31" s="20"/>
      <c r="AE31" s="20"/>
      <c r="AF31" s="20"/>
      <c r="AG31" s="20"/>
      <c r="AH31" s="20"/>
      <c r="AI31" s="20"/>
    </row>
    <row r="32" spans="4:35" x14ac:dyDescent="0.25">
      <c r="S32" s="20"/>
      <c r="T32" s="20"/>
      <c r="U32" s="20"/>
      <c r="V32" s="20"/>
      <c r="W32" s="20"/>
      <c r="X32" s="20"/>
      <c r="Y32" s="20"/>
      <c r="Z32" s="20"/>
      <c r="AA32" s="20"/>
      <c r="AB32" s="20"/>
      <c r="AC32" s="20"/>
      <c r="AD32" s="20"/>
      <c r="AE32" s="20"/>
      <c r="AF32" s="20"/>
      <c r="AG32" s="20"/>
      <c r="AH32" s="20"/>
      <c r="AI32" s="20"/>
    </row>
    <row r="33" spans="19:35" x14ac:dyDescent="0.25">
      <c r="S33" s="20"/>
      <c r="T33" s="20"/>
      <c r="U33" s="20"/>
      <c r="V33" s="20"/>
      <c r="W33" s="20"/>
      <c r="X33" s="20"/>
      <c r="Y33" s="20"/>
      <c r="Z33" s="20"/>
      <c r="AA33" s="20"/>
      <c r="AB33" s="20"/>
      <c r="AC33" s="20"/>
      <c r="AD33" s="20"/>
      <c r="AE33" s="20"/>
      <c r="AF33" s="20"/>
      <c r="AG33" s="20"/>
      <c r="AH33" s="20"/>
      <c r="AI33" s="20"/>
    </row>
    <row r="34" spans="19:35" x14ac:dyDescent="0.25">
      <c r="S34" s="20"/>
      <c r="T34" s="20"/>
      <c r="U34" s="20"/>
      <c r="V34" s="20"/>
      <c r="W34" s="20"/>
      <c r="X34" s="20"/>
      <c r="Y34" s="20"/>
      <c r="Z34" s="20"/>
      <c r="AA34" s="20"/>
      <c r="AB34" s="20"/>
      <c r="AC34" s="20"/>
      <c r="AD34" s="20"/>
      <c r="AE34" s="20"/>
      <c r="AF34" s="20"/>
      <c r="AG34" s="20"/>
      <c r="AH34" s="20"/>
      <c r="AI34" s="20"/>
    </row>
    <row r="35" spans="19:35" x14ac:dyDescent="0.25">
      <c r="S35" s="20"/>
      <c r="T35" s="20"/>
      <c r="U35" s="20"/>
      <c r="V35" s="20"/>
      <c r="W35" s="20"/>
      <c r="X35" s="20"/>
      <c r="Y35" s="20"/>
      <c r="Z35" s="20"/>
      <c r="AA35" s="20"/>
      <c r="AB35" s="20"/>
      <c r="AC35" s="20"/>
      <c r="AD35" s="20"/>
      <c r="AE35" s="20"/>
      <c r="AF35" s="20"/>
      <c r="AG35" s="20"/>
      <c r="AH35" s="20"/>
      <c r="AI35" s="20"/>
    </row>
    <row r="36" spans="19:35" x14ac:dyDescent="0.25">
      <c r="S36" s="20"/>
      <c r="T36" s="20"/>
      <c r="U36" s="20"/>
      <c r="V36" s="20"/>
      <c r="W36" s="20"/>
      <c r="X36" s="20"/>
      <c r="Y36" s="20"/>
      <c r="Z36" s="20"/>
      <c r="AA36" s="20"/>
      <c r="AB36" s="20"/>
      <c r="AC36" s="20"/>
      <c r="AD36" s="20"/>
      <c r="AE36" s="20"/>
      <c r="AF36" s="20"/>
      <c r="AG36" s="20"/>
      <c r="AH36" s="20"/>
      <c r="AI36" s="20"/>
    </row>
    <row r="37" spans="19:35" x14ac:dyDescent="0.25">
      <c r="S37" s="20"/>
      <c r="T37" s="20"/>
      <c r="U37" s="20"/>
      <c r="V37" s="20"/>
      <c r="W37" s="20"/>
      <c r="X37" s="20"/>
      <c r="Y37" s="20"/>
      <c r="Z37" s="20"/>
      <c r="AA37" s="20"/>
      <c r="AB37" s="20"/>
      <c r="AC37" s="20"/>
      <c r="AD37" s="20"/>
      <c r="AE37" s="20"/>
      <c r="AF37" s="20"/>
      <c r="AG37" s="20"/>
      <c r="AH37" s="20"/>
      <c r="AI37" s="20"/>
    </row>
    <row r="38" spans="19:35" x14ac:dyDescent="0.25">
      <c r="S38" s="20"/>
      <c r="T38" s="20"/>
      <c r="U38" s="20"/>
      <c r="V38" s="20"/>
      <c r="W38" s="20"/>
      <c r="X38" s="20"/>
      <c r="Y38" s="20"/>
      <c r="Z38" s="20"/>
      <c r="AA38" s="20"/>
      <c r="AB38" s="20"/>
      <c r="AC38" s="20"/>
      <c r="AD38" s="20"/>
      <c r="AE38" s="20"/>
      <c r="AF38" s="20"/>
      <c r="AG38" s="20"/>
      <c r="AH38" s="20"/>
      <c r="AI38" s="20"/>
    </row>
    <row r="39" spans="19:35" x14ac:dyDescent="0.25">
      <c r="S39" s="20"/>
      <c r="T39" s="20"/>
      <c r="U39" s="20"/>
      <c r="V39" s="20"/>
      <c r="W39" s="20"/>
      <c r="X39" s="20"/>
      <c r="Y39" s="20"/>
      <c r="Z39" s="20"/>
      <c r="AA39" s="20"/>
      <c r="AB39" s="20"/>
      <c r="AC39" s="20"/>
      <c r="AD39" s="20"/>
      <c r="AE39" s="20"/>
      <c r="AF39" s="20"/>
      <c r="AG39" s="20"/>
      <c r="AH39" s="20"/>
      <c r="AI39" s="20"/>
    </row>
    <row r="40" spans="19:35" x14ac:dyDescent="0.25">
      <c r="S40" s="20"/>
      <c r="T40" s="20"/>
      <c r="U40" s="20"/>
      <c r="V40" s="20"/>
      <c r="W40" s="20"/>
      <c r="X40" s="20"/>
      <c r="Y40" s="20"/>
      <c r="Z40" s="20"/>
      <c r="AA40" s="20"/>
      <c r="AB40" s="20"/>
      <c r="AC40" s="20"/>
      <c r="AD40" s="20"/>
      <c r="AE40" s="20"/>
      <c r="AF40" s="20"/>
      <c r="AG40" s="20"/>
      <c r="AH40" s="20"/>
      <c r="AI40" s="20"/>
    </row>
    <row r="41" spans="19:35" x14ac:dyDescent="0.25">
      <c r="S41" s="20"/>
      <c r="T41" s="20"/>
      <c r="U41" s="20"/>
      <c r="V41" s="20"/>
      <c r="W41" s="20"/>
      <c r="X41" s="20"/>
      <c r="Y41" s="20"/>
      <c r="Z41" s="20"/>
      <c r="AA41" s="20"/>
      <c r="AB41" s="20"/>
      <c r="AC41" s="20"/>
      <c r="AD41" s="20"/>
      <c r="AE41" s="20"/>
      <c r="AF41" s="20"/>
      <c r="AG41" s="20"/>
      <c r="AH41" s="20"/>
      <c r="AI41" s="20"/>
    </row>
    <row r="42" spans="19:35" x14ac:dyDescent="0.25">
      <c r="S42" s="20"/>
      <c r="T42" s="20"/>
      <c r="U42" s="20"/>
      <c r="V42" s="20"/>
      <c r="W42" s="20"/>
      <c r="X42" s="20"/>
      <c r="Y42" s="20"/>
      <c r="Z42" s="20"/>
      <c r="AA42" s="20"/>
      <c r="AB42" s="20"/>
      <c r="AC42" s="20"/>
      <c r="AD42" s="20"/>
      <c r="AE42" s="20"/>
      <c r="AF42" s="20"/>
      <c r="AG42" s="20"/>
      <c r="AH42" s="20"/>
      <c r="AI42" s="20"/>
    </row>
  </sheetData>
  <hyperlinks>
    <hyperlink ref="J1" location="Summary!A1" display="Back to summary" xr:uid="{48C0EF2F-D8D5-4CB2-AD17-8F5BF86A658C}"/>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7EEF0-4E89-48E9-B1B3-44A754F821C0}">
  <dimension ref="A1:J72"/>
  <sheetViews>
    <sheetView workbookViewId="0">
      <selection activeCell="B4" sqref="B4"/>
    </sheetView>
  </sheetViews>
  <sheetFormatPr defaultRowHeight="15" x14ac:dyDescent="0.25"/>
  <cols>
    <col min="1" max="1" width="12" bestFit="1" customWidth="1"/>
  </cols>
  <sheetData>
    <row r="1" spans="1:10" x14ac:dyDescent="0.25">
      <c r="A1" t="s">
        <v>0</v>
      </c>
      <c r="B1" t="s">
        <v>894</v>
      </c>
      <c r="J1" s="140" t="s">
        <v>875</v>
      </c>
    </row>
    <row r="2" spans="1:10" x14ac:dyDescent="0.25">
      <c r="A2" t="s">
        <v>1</v>
      </c>
      <c r="B2" t="s">
        <v>383</v>
      </c>
    </row>
    <row r="3" spans="1:10" x14ac:dyDescent="0.25">
      <c r="A3" t="s">
        <v>11</v>
      </c>
      <c r="B3" t="s">
        <v>384</v>
      </c>
    </row>
    <row r="4" spans="1:10" x14ac:dyDescent="0.25">
      <c r="A4" t="s">
        <v>7</v>
      </c>
      <c r="B4" t="s">
        <v>1004</v>
      </c>
    </row>
    <row r="5" spans="1:10" x14ac:dyDescent="0.25">
      <c r="A5" t="s">
        <v>9</v>
      </c>
      <c r="B5" t="s">
        <v>383</v>
      </c>
    </row>
    <row r="6" spans="1:10" x14ac:dyDescent="0.25">
      <c r="A6" t="s">
        <v>13</v>
      </c>
      <c r="B6" t="s">
        <v>463</v>
      </c>
    </row>
    <row r="9" spans="1:10" x14ac:dyDescent="0.25">
      <c r="B9" t="s">
        <v>385</v>
      </c>
      <c r="C9" t="s">
        <v>386</v>
      </c>
      <c r="D9" t="s">
        <v>387</v>
      </c>
    </row>
    <row r="10" spans="1:10" x14ac:dyDescent="0.25">
      <c r="B10" s="129">
        <v>22049</v>
      </c>
      <c r="C10" s="124">
        <v>2.5621366836790398</v>
      </c>
      <c r="D10" s="14">
        <f>C10*3.664</f>
        <v>9.3876688090000027</v>
      </c>
    </row>
    <row r="11" spans="1:10" x14ac:dyDescent="0.25">
      <c r="B11" s="129">
        <v>22414</v>
      </c>
      <c r="C11" s="124">
        <v>2.5705403436135401</v>
      </c>
      <c r="D11" s="14">
        <f t="shared" ref="D11:D71" si="0">C11*3.664</f>
        <v>9.4184598190000113</v>
      </c>
    </row>
    <row r="12" spans="1:10" x14ac:dyDescent="0.25">
      <c r="B12" s="129">
        <v>22779</v>
      </c>
      <c r="C12" s="124">
        <v>2.6613152671943201</v>
      </c>
      <c r="D12" s="14">
        <f t="shared" si="0"/>
        <v>9.7510591389999899</v>
      </c>
    </row>
    <row r="13" spans="1:10" x14ac:dyDescent="0.25">
      <c r="B13" s="129">
        <v>23144</v>
      </c>
      <c r="C13" s="124">
        <v>2.8033992388100399</v>
      </c>
      <c r="D13" s="14">
        <f t="shared" si="0"/>
        <v>10.271654810999987</v>
      </c>
    </row>
    <row r="14" spans="1:10" x14ac:dyDescent="0.25">
      <c r="B14" s="129">
        <v>23510</v>
      </c>
      <c r="C14" s="124">
        <v>2.9556801449235799</v>
      </c>
      <c r="D14" s="14">
        <f t="shared" si="0"/>
        <v>10.829612050999998</v>
      </c>
    </row>
    <row r="15" spans="1:10" x14ac:dyDescent="0.25">
      <c r="B15" s="129">
        <v>23875</v>
      </c>
      <c r="C15" s="124">
        <v>3.0888635630458499</v>
      </c>
      <c r="D15" s="14">
        <f t="shared" si="0"/>
        <v>11.317596094999994</v>
      </c>
    </row>
    <row r="16" spans="1:10" x14ac:dyDescent="0.25">
      <c r="B16" s="129">
        <v>24240</v>
      </c>
      <c r="C16" s="124">
        <v>3.2387920231986902</v>
      </c>
      <c r="D16" s="14">
        <f t="shared" si="0"/>
        <v>11.866933973000002</v>
      </c>
    </row>
    <row r="17" spans="2:4" x14ac:dyDescent="0.25">
      <c r="B17" s="129">
        <v>24605</v>
      </c>
      <c r="C17" s="124">
        <v>3.3417109677947598</v>
      </c>
      <c r="D17" s="14">
        <f t="shared" si="0"/>
        <v>12.244028986</v>
      </c>
    </row>
    <row r="18" spans="2:4" x14ac:dyDescent="0.25">
      <c r="B18" s="129">
        <v>24971</v>
      </c>
      <c r="C18" s="124">
        <v>3.52371504667031</v>
      </c>
      <c r="D18" s="14">
        <f t="shared" si="0"/>
        <v>12.910891931000016</v>
      </c>
    </row>
    <row r="19" spans="2:4" x14ac:dyDescent="0.25">
      <c r="B19" s="129">
        <v>25336</v>
      </c>
      <c r="C19" s="124">
        <v>3.7574778561681201</v>
      </c>
      <c r="D19" s="14">
        <f t="shared" si="0"/>
        <v>13.767398864999993</v>
      </c>
    </row>
    <row r="20" spans="2:4" x14ac:dyDescent="0.25">
      <c r="B20" s="129">
        <v>25701</v>
      </c>
      <c r="C20" s="124">
        <v>4.0662432862991302</v>
      </c>
      <c r="D20" s="14">
        <f t="shared" si="0"/>
        <v>14.898715401000013</v>
      </c>
    </row>
    <row r="21" spans="2:4" x14ac:dyDescent="0.25">
      <c r="B21" s="129">
        <v>26066</v>
      </c>
      <c r="C21" s="124">
        <v>4.2318492933952001</v>
      </c>
      <c r="D21" s="14">
        <f t="shared" si="0"/>
        <v>15.505495811000014</v>
      </c>
    </row>
    <row r="22" spans="2:4" x14ac:dyDescent="0.25">
      <c r="B22" s="129">
        <v>26432</v>
      </c>
      <c r="C22" s="124">
        <v>4.4292383185043702</v>
      </c>
      <c r="D22" s="14">
        <f t="shared" si="0"/>
        <v>16.228729199000014</v>
      </c>
    </row>
    <row r="23" spans="2:4" x14ac:dyDescent="0.25">
      <c r="B23" s="129">
        <v>26797</v>
      </c>
      <c r="C23" s="124">
        <v>4.6632621315502201</v>
      </c>
      <c r="D23" s="14">
        <f t="shared" si="0"/>
        <v>17.086192450000006</v>
      </c>
    </row>
    <row r="24" spans="2:4" x14ac:dyDescent="0.25">
      <c r="B24" s="129">
        <v>27162</v>
      </c>
      <c r="C24" s="124">
        <v>4.6445076844978201</v>
      </c>
      <c r="D24" s="14">
        <f t="shared" si="0"/>
        <v>17.017476156000015</v>
      </c>
    </row>
    <row r="25" spans="2:4" x14ac:dyDescent="0.25">
      <c r="B25" s="129">
        <v>27527</v>
      </c>
      <c r="C25" s="124">
        <v>4.6546473269650699</v>
      </c>
      <c r="D25" s="14">
        <f t="shared" si="0"/>
        <v>17.054627806000017</v>
      </c>
    </row>
    <row r="26" spans="2:4" x14ac:dyDescent="0.25">
      <c r="B26" s="129">
        <v>27893</v>
      </c>
      <c r="C26" s="124">
        <v>4.9104494050218301</v>
      </c>
      <c r="D26" s="14">
        <f t="shared" si="0"/>
        <v>17.991886619999985</v>
      </c>
    </row>
    <row r="27" spans="2:4" x14ac:dyDescent="0.25">
      <c r="B27" s="129">
        <v>28258</v>
      </c>
      <c r="C27" s="124">
        <v>5.0499031763100399</v>
      </c>
      <c r="D27" s="14">
        <f t="shared" si="0"/>
        <v>18.502845237999988</v>
      </c>
    </row>
    <row r="28" spans="2:4" x14ac:dyDescent="0.25">
      <c r="B28" s="129">
        <v>28623</v>
      </c>
      <c r="C28" s="124">
        <v>5.2066573190502199</v>
      </c>
      <c r="D28" s="14">
        <f t="shared" si="0"/>
        <v>19.077192417000006</v>
      </c>
    </row>
    <row r="29" spans="2:4" x14ac:dyDescent="0.25">
      <c r="B29" s="129">
        <v>28988</v>
      </c>
      <c r="C29" s="124">
        <v>5.3543837123362401</v>
      </c>
      <c r="D29" s="14">
        <f t="shared" si="0"/>
        <v>19.618461921999984</v>
      </c>
    </row>
    <row r="30" spans="2:4" x14ac:dyDescent="0.25">
      <c r="B30" s="129">
        <v>29354</v>
      </c>
      <c r="C30" s="124">
        <v>5.32239719950873</v>
      </c>
      <c r="D30" s="14">
        <f t="shared" si="0"/>
        <v>19.501263338999987</v>
      </c>
    </row>
    <row r="31" spans="2:4" x14ac:dyDescent="0.25">
      <c r="B31" s="129">
        <v>29719</v>
      </c>
      <c r="C31" s="124">
        <v>5.1954470821506602</v>
      </c>
      <c r="D31" s="14">
        <f t="shared" si="0"/>
        <v>19.036118109000018</v>
      </c>
    </row>
    <row r="32" spans="2:4" x14ac:dyDescent="0.25">
      <c r="B32" s="129">
        <v>30084</v>
      </c>
      <c r="C32" s="124">
        <v>5.15406304967249</v>
      </c>
      <c r="D32" s="14">
        <f t="shared" si="0"/>
        <v>18.884487014000005</v>
      </c>
    </row>
    <row r="33" spans="2:4" x14ac:dyDescent="0.25">
      <c r="B33" s="129">
        <v>30449</v>
      </c>
      <c r="C33" s="124">
        <v>5.1873743515283799</v>
      </c>
      <c r="D33" s="14">
        <f t="shared" si="0"/>
        <v>19.006539623999984</v>
      </c>
    </row>
    <row r="34" spans="2:4" x14ac:dyDescent="0.25">
      <c r="B34" s="129">
        <v>30815</v>
      </c>
      <c r="C34" s="124">
        <v>5.3670179609716202</v>
      </c>
      <c r="D34" s="14">
        <f t="shared" si="0"/>
        <v>19.664753809000018</v>
      </c>
    </row>
    <row r="35" spans="2:4" x14ac:dyDescent="0.25">
      <c r="B35" s="129">
        <v>31180</v>
      </c>
      <c r="C35" s="124">
        <v>5.5473490161026202</v>
      </c>
      <c r="D35" s="14">
        <f t="shared" si="0"/>
        <v>20.325486795</v>
      </c>
    </row>
    <row r="36" spans="2:4" x14ac:dyDescent="0.25">
      <c r="B36" s="129">
        <v>31545</v>
      </c>
      <c r="C36" s="124">
        <v>5.6297375794214002</v>
      </c>
      <c r="D36" s="14">
        <f t="shared" si="0"/>
        <v>20.62735849100001</v>
      </c>
    </row>
    <row r="37" spans="2:4" x14ac:dyDescent="0.25">
      <c r="B37" s="129">
        <v>31910</v>
      </c>
      <c r="C37" s="124">
        <v>5.8061965567685601</v>
      </c>
      <c r="D37" s="14">
        <f t="shared" si="0"/>
        <v>21.273904184000006</v>
      </c>
    </row>
    <row r="38" spans="2:4" x14ac:dyDescent="0.25">
      <c r="B38" s="129">
        <v>32276</v>
      </c>
      <c r="C38" s="124">
        <v>6.0337868400654999</v>
      </c>
      <c r="D38" s="14">
        <f t="shared" si="0"/>
        <v>22.107794981999991</v>
      </c>
    </row>
    <row r="39" spans="2:4" x14ac:dyDescent="0.25">
      <c r="B39" s="129">
        <v>32641</v>
      </c>
      <c r="C39" s="124">
        <v>6.1163759626091698</v>
      </c>
      <c r="D39" s="14">
        <f t="shared" si="0"/>
        <v>22.410401526999998</v>
      </c>
    </row>
    <row r="40" spans="2:4" x14ac:dyDescent="0.25">
      <c r="B40" s="129">
        <v>33006</v>
      </c>
      <c r="C40" s="124">
        <v>6.2111027568231396</v>
      </c>
      <c r="D40" s="14">
        <f t="shared" si="0"/>
        <v>22.757480500999986</v>
      </c>
    </row>
    <row r="41" spans="2:4" x14ac:dyDescent="0.25">
      <c r="B41" s="129">
        <v>33371</v>
      </c>
      <c r="C41" s="124">
        <v>6.3441063719978201</v>
      </c>
      <c r="D41" s="14">
        <f t="shared" si="0"/>
        <v>23.244805747000015</v>
      </c>
    </row>
    <row r="42" spans="2:4" x14ac:dyDescent="0.25">
      <c r="B42" s="129">
        <v>33737</v>
      </c>
      <c r="C42" s="124">
        <v>6.1626701421943197</v>
      </c>
      <c r="D42" s="14">
        <f t="shared" si="0"/>
        <v>22.580023400999988</v>
      </c>
    </row>
    <row r="43" spans="2:4" x14ac:dyDescent="0.25">
      <c r="B43" s="129">
        <v>34102</v>
      </c>
      <c r="C43" s="124">
        <v>6.2262281173580796</v>
      </c>
      <c r="D43" s="14">
        <f t="shared" si="0"/>
        <v>22.812899822000006</v>
      </c>
    </row>
    <row r="44" spans="2:4" x14ac:dyDescent="0.25">
      <c r="B44" s="129">
        <v>34467</v>
      </c>
      <c r="C44" s="124">
        <v>6.2689678921943202</v>
      </c>
      <c r="D44" s="14">
        <f t="shared" si="0"/>
        <v>22.969498356999988</v>
      </c>
    </row>
    <row r="45" spans="2:4" x14ac:dyDescent="0.25">
      <c r="B45" s="129">
        <v>34832</v>
      </c>
      <c r="C45" s="124">
        <v>6.4024871899563296</v>
      </c>
      <c r="D45" s="14">
        <f t="shared" si="0"/>
        <v>23.458713063999994</v>
      </c>
    </row>
    <row r="46" spans="2:4" x14ac:dyDescent="0.25">
      <c r="B46" s="129">
        <v>35198</v>
      </c>
      <c r="C46" s="124">
        <v>6.5937178689956299</v>
      </c>
      <c r="D46" s="14">
        <f t="shared" si="0"/>
        <v>24.159382271999988</v>
      </c>
    </row>
    <row r="47" spans="2:4" x14ac:dyDescent="0.25">
      <c r="B47" s="129">
        <v>35563</v>
      </c>
      <c r="C47" s="124">
        <v>6.6328010447598302</v>
      </c>
      <c r="D47" s="14">
        <f t="shared" si="0"/>
        <v>24.302583028000019</v>
      </c>
    </row>
    <row r="48" spans="2:4" x14ac:dyDescent="0.25">
      <c r="B48" s="129">
        <v>35928</v>
      </c>
      <c r="C48" s="124">
        <v>6.6084226290938899</v>
      </c>
      <c r="D48" s="14">
        <f t="shared" si="0"/>
        <v>24.213260513000012</v>
      </c>
    </row>
    <row r="49" spans="2:4" x14ac:dyDescent="0.25">
      <c r="B49" s="129">
        <v>36293</v>
      </c>
      <c r="C49" s="124">
        <v>6.75010599590611</v>
      </c>
      <c r="D49" s="14">
        <f t="shared" si="0"/>
        <v>24.732388368999988</v>
      </c>
    </row>
    <row r="50" spans="2:4" x14ac:dyDescent="0.25">
      <c r="B50" s="129">
        <v>36659</v>
      </c>
      <c r="C50" s="124">
        <v>6.94694927374454</v>
      </c>
      <c r="D50" s="14">
        <f t="shared" si="0"/>
        <v>25.453622138999997</v>
      </c>
    </row>
    <row r="51" spans="2:4" x14ac:dyDescent="0.25">
      <c r="B51" s="129">
        <v>37024</v>
      </c>
      <c r="C51" s="124">
        <v>7.0054717046943198</v>
      </c>
      <c r="D51" s="14">
        <f t="shared" si="0"/>
        <v>25.66804832599999</v>
      </c>
    </row>
    <row r="52" spans="2:4" x14ac:dyDescent="0.25">
      <c r="B52" s="129">
        <v>37389</v>
      </c>
      <c r="C52" s="124">
        <v>7.1727722347161604</v>
      </c>
      <c r="D52" s="14">
        <f t="shared" si="0"/>
        <v>26.281037468000012</v>
      </c>
    </row>
    <row r="53" spans="2:4" x14ac:dyDescent="0.25">
      <c r="B53" s="129">
        <v>37754</v>
      </c>
      <c r="C53" s="124">
        <v>7.5468330930676899</v>
      </c>
      <c r="D53" s="14">
        <f t="shared" si="0"/>
        <v>27.651596453000018</v>
      </c>
    </row>
    <row r="54" spans="2:4" x14ac:dyDescent="0.25">
      <c r="B54" s="129">
        <v>38120</v>
      </c>
      <c r="C54" s="124">
        <v>7.8156918769104804</v>
      </c>
      <c r="D54" s="14">
        <f t="shared" si="0"/>
        <v>28.636695037000003</v>
      </c>
    </row>
    <row r="55" spans="2:4" x14ac:dyDescent="0.25">
      <c r="B55" s="129">
        <v>38485</v>
      </c>
      <c r="C55" s="124">
        <v>8.0825879519650705</v>
      </c>
      <c r="D55" s="14">
        <f t="shared" si="0"/>
        <v>29.614602256000019</v>
      </c>
    </row>
    <row r="56" spans="2:4" x14ac:dyDescent="0.25">
      <c r="B56" s="129">
        <v>38850</v>
      </c>
      <c r="C56" s="124">
        <v>8.3496497783842791</v>
      </c>
      <c r="D56" s="14">
        <f t="shared" si="0"/>
        <v>30.593116788</v>
      </c>
    </row>
    <row r="57" spans="2:4" x14ac:dyDescent="0.25">
      <c r="B57" s="129">
        <v>39215</v>
      </c>
      <c r="C57" s="124">
        <v>8.5990145196506607</v>
      </c>
      <c r="D57" s="14">
        <f t="shared" si="0"/>
        <v>31.506789200000021</v>
      </c>
    </row>
    <row r="58" spans="2:4" x14ac:dyDescent="0.25">
      <c r="B58" s="129">
        <v>39581</v>
      </c>
      <c r="C58" s="124">
        <v>8.7570513979257605</v>
      </c>
      <c r="D58" s="14">
        <f t="shared" si="0"/>
        <v>32.085836321999984</v>
      </c>
    </row>
    <row r="59" spans="2:4" x14ac:dyDescent="0.25">
      <c r="B59" s="129">
        <v>39946</v>
      </c>
      <c r="C59" s="124">
        <v>8.6146371975982508</v>
      </c>
      <c r="D59" s="14">
        <f t="shared" si="0"/>
        <v>31.564030691999992</v>
      </c>
    </row>
    <row r="60" spans="2:4" x14ac:dyDescent="0.25">
      <c r="B60" s="129">
        <v>40311</v>
      </c>
      <c r="C60" s="124">
        <v>9.1059897641921399</v>
      </c>
      <c r="D60" s="14">
        <f t="shared" si="0"/>
        <v>33.364346496000003</v>
      </c>
    </row>
    <row r="61" spans="2:4" x14ac:dyDescent="0.25">
      <c r="B61" s="129">
        <v>40676</v>
      </c>
      <c r="C61" s="124">
        <v>9.4123940005458504</v>
      </c>
      <c r="D61" s="14">
        <f t="shared" si="0"/>
        <v>34.487011617999997</v>
      </c>
    </row>
    <row r="62" spans="2:4" x14ac:dyDescent="0.25">
      <c r="B62" s="129">
        <v>41042</v>
      </c>
      <c r="C62" s="124">
        <v>9.5541123310589509</v>
      </c>
      <c r="D62" s="14">
        <f t="shared" si="0"/>
        <v>35.006267580999996</v>
      </c>
    </row>
    <row r="63" spans="2:4" x14ac:dyDescent="0.25">
      <c r="B63" s="129">
        <v>41407</v>
      </c>
      <c r="C63" s="124">
        <v>9.6395200938864605</v>
      </c>
      <c r="D63" s="14">
        <f t="shared" si="0"/>
        <v>35.319201623999994</v>
      </c>
    </row>
    <row r="64" spans="2:4" x14ac:dyDescent="0.25">
      <c r="B64" s="129">
        <v>41772</v>
      </c>
      <c r="C64" s="124">
        <v>9.7100258662663794</v>
      </c>
      <c r="D64" s="14">
        <f t="shared" si="0"/>
        <v>35.577534774000014</v>
      </c>
    </row>
    <row r="65" spans="2:4" x14ac:dyDescent="0.25">
      <c r="B65" s="129">
        <v>42137</v>
      </c>
      <c r="C65" s="124">
        <v>9.7048487268013108</v>
      </c>
      <c r="D65" s="14">
        <f t="shared" si="0"/>
        <v>35.558565735000002</v>
      </c>
    </row>
    <row r="66" spans="2:4" x14ac:dyDescent="0.25">
      <c r="B66" s="129">
        <v>42503</v>
      </c>
      <c r="C66" s="124">
        <v>9.6954675796943199</v>
      </c>
      <c r="D66" s="14">
        <f t="shared" si="0"/>
        <v>35.524193211999993</v>
      </c>
    </row>
    <row r="67" spans="2:4" x14ac:dyDescent="0.25">
      <c r="B67" s="129">
        <v>42868</v>
      </c>
      <c r="C67" s="124">
        <v>9.8517301517467306</v>
      </c>
      <c r="D67" s="14">
        <f t="shared" si="0"/>
        <v>36.096739276000022</v>
      </c>
    </row>
    <row r="68" spans="2:4" x14ac:dyDescent="0.25">
      <c r="B68" s="129">
        <v>43233</v>
      </c>
      <c r="C68" s="124">
        <v>10.050902456331899</v>
      </c>
      <c r="D68" s="14">
        <f t="shared" si="0"/>
        <v>36.82650660000008</v>
      </c>
    </row>
    <row r="69" spans="2:4" x14ac:dyDescent="0.25">
      <c r="B69" s="129">
        <v>43598</v>
      </c>
      <c r="C69" s="124">
        <v>10.1207857448144</v>
      </c>
      <c r="D69" s="14">
        <f t="shared" si="0"/>
        <v>37.082558968999962</v>
      </c>
    </row>
    <row r="70" spans="2:4" x14ac:dyDescent="0.25">
      <c r="B70" s="129">
        <v>43964</v>
      </c>
      <c r="C70" s="124">
        <v>9.6244775474890805</v>
      </c>
      <c r="D70" s="14">
        <f t="shared" si="0"/>
        <v>35.264085733999991</v>
      </c>
    </row>
    <row r="71" spans="2:4" x14ac:dyDescent="0.25">
      <c r="B71" s="129">
        <v>44329</v>
      </c>
      <c r="C71" s="124">
        <v>10.132055227074201</v>
      </c>
      <c r="D71" s="14">
        <f t="shared" si="0"/>
        <v>37.12385035199987</v>
      </c>
    </row>
    <row r="72" spans="2:4" x14ac:dyDescent="0.25">
      <c r="B72" s="129">
        <v>44694</v>
      </c>
      <c r="D72">
        <v>37.5</v>
      </c>
    </row>
  </sheetData>
  <hyperlinks>
    <hyperlink ref="J1" location="Summary!A1" display="Back to summary" xr:uid="{57EA1288-2846-4C6F-9C6B-D2D3DF0697C9}"/>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1B61C-D799-4617-B094-1F2923BA4E6C}">
  <dimension ref="A1:P36"/>
  <sheetViews>
    <sheetView zoomScale="90" zoomScaleNormal="90" workbookViewId="0">
      <selection activeCell="J1" sqref="J1"/>
    </sheetView>
  </sheetViews>
  <sheetFormatPr defaultColWidth="9.140625" defaultRowHeight="15.75" x14ac:dyDescent="0.25"/>
  <cols>
    <col min="1" max="1" width="12.5703125" style="23" bestFit="1" customWidth="1"/>
    <col min="2" max="2" width="59.42578125" style="23" customWidth="1"/>
    <col min="3" max="3" width="13.140625" style="23" customWidth="1"/>
    <col min="4" max="4" width="11.5703125" style="23" customWidth="1"/>
    <col min="5" max="5" width="14.5703125" style="23" customWidth="1"/>
    <col min="6" max="6" width="11.42578125" style="23" customWidth="1"/>
    <col min="7" max="7" width="9.140625" style="23"/>
    <col min="8" max="8" width="10.140625" style="23" bestFit="1" customWidth="1"/>
    <col min="9" max="9" width="9.140625" style="23"/>
    <col min="10" max="11" width="15.28515625" style="24" customWidth="1"/>
    <col min="12" max="12" width="15.42578125" style="24" customWidth="1"/>
    <col min="13" max="13" width="16" style="24" customWidth="1"/>
    <col min="14" max="14" width="12.5703125" style="24" customWidth="1"/>
    <col min="15" max="15" width="28.5703125" style="24" customWidth="1"/>
    <col min="16" max="16" width="9.140625" style="24"/>
    <col min="17" max="16384" width="9.140625" style="23"/>
  </cols>
  <sheetData>
    <row r="1" spans="1:15" x14ac:dyDescent="0.25">
      <c r="A1" s="21" t="s">
        <v>0</v>
      </c>
      <c r="B1" s="22" t="s">
        <v>57</v>
      </c>
      <c r="J1" s="140" t="s">
        <v>875</v>
      </c>
    </row>
    <row r="2" spans="1:15" x14ac:dyDescent="0.25">
      <c r="A2" s="21" t="s">
        <v>7</v>
      </c>
      <c r="B2" s="22" t="s">
        <v>1009</v>
      </c>
    </row>
    <row r="3" spans="1:15" x14ac:dyDescent="0.25">
      <c r="A3" s="21" t="s">
        <v>1</v>
      </c>
      <c r="B3" s="25" t="s">
        <v>58</v>
      </c>
    </row>
    <row r="4" spans="1:15" x14ac:dyDescent="0.25">
      <c r="A4" s="21" t="s">
        <v>9</v>
      </c>
      <c r="B4" s="25" t="s">
        <v>2</v>
      </c>
    </row>
    <row r="5" spans="1:15" x14ac:dyDescent="0.25">
      <c r="A5" s="26" t="s">
        <v>11</v>
      </c>
      <c r="B5" s="26"/>
    </row>
    <row r="6" spans="1:15" x14ac:dyDescent="0.25">
      <c r="A6" s="26" t="s">
        <v>13</v>
      </c>
      <c r="B6" s="26"/>
    </row>
    <row r="10" spans="1:15" ht="47.25" x14ac:dyDescent="0.25">
      <c r="J10" s="27" t="s">
        <v>59</v>
      </c>
      <c r="K10" s="27" t="s">
        <v>60</v>
      </c>
      <c r="L10" s="27" t="s">
        <v>61</v>
      </c>
      <c r="M10" s="27" t="s">
        <v>62</v>
      </c>
      <c r="N10" s="27" t="s">
        <v>63</v>
      </c>
      <c r="O10" s="27" t="s">
        <v>64</v>
      </c>
    </row>
    <row r="11" spans="1:15" ht="47.25" x14ac:dyDescent="0.25">
      <c r="J11" s="27" t="s">
        <v>65</v>
      </c>
      <c r="K11" s="27" t="s">
        <v>66</v>
      </c>
      <c r="L11" s="27" t="s">
        <v>67</v>
      </c>
      <c r="M11" s="27" t="s">
        <v>68</v>
      </c>
      <c r="N11" s="27" t="s">
        <v>69</v>
      </c>
      <c r="O11" s="27" t="s">
        <v>70</v>
      </c>
    </row>
    <row r="12" spans="1:15" x14ac:dyDescent="0.25">
      <c r="H12" s="23" t="s">
        <v>71</v>
      </c>
      <c r="I12" s="23" t="s">
        <v>72</v>
      </c>
      <c r="J12" s="28">
        <v>12.800502999999999</v>
      </c>
      <c r="K12" s="28">
        <v>10.970846000000002</v>
      </c>
      <c r="L12" s="28">
        <v>4.424652</v>
      </c>
      <c r="M12" s="28">
        <v>86.110910000000004</v>
      </c>
      <c r="N12" s="28">
        <v>10.050536000000001</v>
      </c>
      <c r="O12" s="28">
        <v>22.67335143990211</v>
      </c>
    </row>
    <row r="13" spans="1:15" x14ac:dyDescent="0.25">
      <c r="H13" s="23" t="s">
        <v>44</v>
      </c>
      <c r="I13" s="23" t="s">
        <v>45</v>
      </c>
      <c r="J13" s="28">
        <v>18.626369</v>
      </c>
      <c r="K13" s="28">
        <v>10.103024</v>
      </c>
      <c r="L13" s="28">
        <v>7.2406609999999993</v>
      </c>
      <c r="M13" s="28">
        <v>117.14525</v>
      </c>
      <c r="N13" s="28">
        <v>14.154126999999999</v>
      </c>
      <c r="O13" s="28">
        <v>21.504260392922607</v>
      </c>
    </row>
    <row r="14" spans="1:15" x14ac:dyDescent="0.25">
      <c r="H14" s="23" t="s">
        <v>46</v>
      </c>
      <c r="I14" s="23" t="s">
        <v>47</v>
      </c>
      <c r="J14" s="28">
        <v>19.323661999999999</v>
      </c>
      <c r="K14" s="28">
        <v>11.777018</v>
      </c>
      <c r="L14" s="28">
        <v>7.8106659999999994</v>
      </c>
      <c r="M14" s="28">
        <v>126.45395000000001</v>
      </c>
      <c r="N14" s="28">
        <v>13.310783000000001</v>
      </c>
      <c r="O14" s="28">
        <v>21.777591168205564</v>
      </c>
    </row>
    <row r="15" spans="1:15" x14ac:dyDescent="0.25">
      <c r="H15" s="23" t="s">
        <v>48</v>
      </c>
      <c r="I15" s="23" t="s">
        <v>49</v>
      </c>
      <c r="J15" s="28">
        <v>17.132992999999999</v>
      </c>
      <c r="K15" s="28">
        <v>14.964037999999999</v>
      </c>
      <c r="L15" s="28">
        <v>6.0254759999999994</v>
      </c>
      <c r="M15" s="28">
        <v>125.99259000000001</v>
      </c>
      <c r="N15" s="28">
        <v>12.955665</v>
      </c>
      <c r="O15" s="28">
        <v>21.529532357239191</v>
      </c>
    </row>
    <row r="16" spans="1:15" x14ac:dyDescent="0.25">
      <c r="H16" s="23" t="s">
        <v>73</v>
      </c>
      <c r="I16" s="23" t="s">
        <v>74</v>
      </c>
      <c r="J16" s="28">
        <v>14.931774000000001</v>
      </c>
      <c r="K16" s="28">
        <v>14.423311999999999</v>
      </c>
      <c r="L16" s="28">
        <v>5.5785420000000006</v>
      </c>
      <c r="M16" s="28">
        <v>125.19937</v>
      </c>
      <c r="N16" s="28">
        <v>10.890598000000001</v>
      </c>
      <c r="O16" s="28">
        <v>20.426203645022177</v>
      </c>
    </row>
    <row r="17" spans="8:15" x14ac:dyDescent="0.25">
      <c r="H17" s="23" t="s">
        <v>44</v>
      </c>
      <c r="I17" s="23" t="s">
        <v>45</v>
      </c>
      <c r="J17" s="28">
        <v>20.393056999999999</v>
      </c>
      <c r="K17" s="28">
        <v>16.766570000000002</v>
      </c>
      <c r="L17" s="28">
        <v>9.6704699999999999</v>
      </c>
      <c r="M17" s="28">
        <v>171.81513000000001</v>
      </c>
      <c r="N17" s="28">
        <v>12.514405</v>
      </c>
      <c r="O17" s="28">
        <v>20.258769489648611</v>
      </c>
    </row>
    <row r="18" spans="8:15" x14ac:dyDescent="0.25">
      <c r="H18" s="23" t="s">
        <v>46</v>
      </c>
      <c r="I18" s="23" t="s">
        <v>47</v>
      </c>
      <c r="J18" s="28">
        <v>23.334277999999998</v>
      </c>
      <c r="K18" s="28">
        <v>20.370744999999999</v>
      </c>
      <c r="L18" s="28">
        <v>9.2741329999999991</v>
      </c>
      <c r="M18" s="28">
        <v>177.51352</v>
      </c>
      <c r="N18" s="28">
        <v>11.589614000000001</v>
      </c>
      <c r="O18" s="28">
        <v>21.884771496502285</v>
      </c>
    </row>
    <row r="19" spans="8:15" x14ac:dyDescent="0.25">
      <c r="H19" s="23" t="s">
        <v>48</v>
      </c>
      <c r="I19" s="23" t="s">
        <v>49</v>
      </c>
      <c r="J19" s="28">
        <v>19.234763999999998</v>
      </c>
      <c r="K19" s="28">
        <v>18.216228000000001</v>
      </c>
      <c r="L19" s="28">
        <v>6.8158339999999997</v>
      </c>
      <c r="M19" s="28">
        <v>150.69021000000001</v>
      </c>
      <c r="N19" s="28">
        <v>11.041523999999999</v>
      </c>
      <c r="O19" s="28">
        <v>21.488900699111682</v>
      </c>
    </row>
    <row r="20" spans="8:15" x14ac:dyDescent="0.25">
      <c r="H20" s="23" t="s">
        <v>42</v>
      </c>
      <c r="I20" s="23" t="s">
        <v>43</v>
      </c>
      <c r="J20" s="28">
        <v>20.334799</v>
      </c>
      <c r="K20" s="28">
        <v>23.882058999999998</v>
      </c>
      <c r="L20" s="28">
        <v>5.5029970000000006</v>
      </c>
      <c r="M20" s="28">
        <v>142.56562000000002</v>
      </c>
      <c r="N20" s="28">
        <v>9.7674599999999998</v>
      </c>
      <c r="O20" s="28">
        <v>24.607341140577841</v>
      </c>
    </row>
    <row r="21" spans="8:15" x14ac:dyDescent="0.25">
      <c r="H21" s="23" t="s">
        <v>44</v>
      </c>
      <c r="I21" s="23" t="s">
        <v>45</v>
      </c>
      <c r="J21" s="28">
        <v>30.263190999999999</v>
      </c>
      <c r="K21" s="28">
        <v>24.085725</v>
      </c>
      <c r="L21" s="28">
        <v>10.108815999999999</v>
      </c>
      <c r="M21" s="28">
        <v>177.28818000000001</v>
      </c>
      <c r="N21" s="28">
        <v>9.9512300000000007</v>
      </c>
      <c r="O21" s="28">
        <v>25.609242714404761</v>
      </c>
    </row>
    <row r="22" spans="8:15" x14ac:dyDescent="0.25">
      <c r="H22" s="23" t="s">
        <v>46</v>
      </c>
      <c r="I22" s="23" t="s">
        <v>47</v>
      </c>
      <c r="J22" s="28">
        <v>24.678553000000001</v>
      </c>
      <c r="K22" s="28">
        <v>22.751777000000004</v>
      </c>
      <c r="L22" s="28">
        <v>7.6262559999999997</v>
      </c>
      <c r="M22" s="28">
        <v>156.99699999999999</v>
      </c>
      <c r="N22" s="28">
        <v>9.0201779999999996</v>
      </c>
      <c r="O22" s="28">
        <v>24.904169994590582</v>
      </c>
    </row>
    <row r="23" spans="8:15" x14ac:dyDescent="0.25">
      <c r="H23" s="23" t="s">
        <v>48</v>
      </c>
      <c r="I23" s="23" t="s">
        <v>49</v>
      </c>
      <c r="J23" s="28">
        <v>24.579234000000003</v>
      </c>
      <c r="K23" s="28">
        <v>35.094338</v>
      </c>
      <c r="L23" s="28">
        <v>6.9194979999999999</v>
      </c>
      <c r="M23" s="28">
        <v>156.01362</v>
      </c>
      <c r="N23" s="28">
        <v>9.6997180000000007</v>
      </c>
      <c r="O23" s="28">
        <v>28.666049539193089</v>
      </c>
    </row>
    <row r="24" spans="8:15" x14ac:dyDescent="0.25">
      <c r="H24" s="23" t="s">
        <v>50</v>
      </c>
      <c r="I24" s="23" t="s">
        <v>51</v>
      </c>
      <c r="J24" s="28">
        <v>27.123128000000001</v>
      </c>
      <c r="K24" s="28">
        <v>28.057634</v>
      </c>
      <c r="L24" s="28">
        <v>8.1205309999999997</v>
      </c>
      <c r="M24" s="28">
        <v>164.71036000000001</v>
      </c>
      <c r="N24" s="28">
        <v>11.259191</v>
      </c>
      <c r="O24" s="28">
        <v>26.455915790559086</v>
      </c>
    </row>
    <row r="25" spans="8:15" x14ac:dyDescent="0.25">
      <c r="H25" s="23" t="s">
        <v>44</v>
      </c>
      <c r="I25" s="23" t="s">
        <v>45</v>
      </c>
      <c r="J25" s="28">
        <v>16.707528</v>
      </c>
      <c r="K25" s="28">
        <v>26.223915999999996</v>
      </c>
      <c r="L25" s="28">
        <v>8.6783549999999998</v>
      </c>
      <c r="M25" s="28">
        <v>138.50182000000001</v>
      </c>
      <c r="N25" s="28">
        <v>11.334631</v>
      </c>
      <c r="O25" s="28">
        <v>25.619637496354482</v>
      </c>
    </row>
    <row r="26" spans="8:15" x14ac:dyDescent="0.25">
      <c r="H26" s="23" t="s">
        <v>46</v>
      </c>
      <c r="I26" s="23" t="s">
        <v>47</v>
      </c>
      <c r="J26" s="28">
        <v>16.384315999999998</v>
      </c>
      <c r="K26" s="28">
        <v>26.362461</v>
      </c>
      <c r="L26" s="28">
        <v>8.4892079999999996</v>
      </c>
      <c r="M26" s="28">
        <v>177.41373000000002</v>
      </c>
      <c r="N26" s="28">
        <v>11.943047</v>
      </c>
      <c r="O26" s="28">
        <v>21.295730002052181</v>
      </c>
    </row>
    <row r="27" spans="8:15" x14ac:dyDescent="0.25">
      <c r="H27" s="23" t="s">
        <v>48</v>
      </c>
      <c r="I27" s="23" t="s">
        <v>49</v>
      </c>
      <c r="J27" s="28">
        <v>15.981509000000001</v>
      </c>
      <c r="K27" s="28">
        <v>25.459419</v>
      </c>
      <c r="L27" s="28">
        <v>7.576092</v>
      </c>
      <c r="M27" s="28">
        <v>176.38998000000001</v>
      </c>
      <c r="N27" s="28">
        <v>10.693085</v>
      </c>
      <c r="O27" s="28">
        <v>20.761119166899071</v>
      </c>
    </row>
    <row r="28" spans="8:15" x14ac:dyDescent="0.25">
      <c r="H28" s="23" t="s">
        <v>52</v>
      </c>
      <c r="I28" s="23" t="s">
        <v>53</v>
      </c>
      <c r="J28" s="28">
        <v>13.540959000000001</v>
      </c>
      <c r="K28" s="28">
        <v>22.842538000000001</v>
      </c>
      <c r="L28" s="28">
        <v>12.37471</v>
      </c>
      <c r="M28" s="28">
        <v>174.83536000000001</v>
      </c>
      <c r="N28" s="28">
        <v>8.3243530000000003</v>
      </c>
      <c r="O28" s="28">
        <v>21.023906647662244</v>
      </c>
    </row>
    <row r="29" spans="8:15" x14ac:dyDescent="0.25">
      <c r="H29" s="23" t="s">
        <v>44</v>
      </c>
      <c r="I29" s="23" t="s">
        <v>45</v>
      </c>
      <c r="J29" s="28">
        <v>27.943059999999999</v>
      </c>
      <c r="K29" s="28">
        <v>37.665230000000001</v>
      </c>
      <c r="L29" s="28">
        <v>39.276009999999999</v>
      </c>
      <c r="M29" s="28">
        <v>247.92801</v>
      </c>
      <c r="N29" s="28">
        <v>11.289251999999999</v>
      </c>
      <c r="O29" s="28">
        <v>28.806330690775777</v>
      </c>
    </row>
    <row r="30" spans="8:15" x14ac:dyDescent="0.25">
      <c r="H30" s="23" t="s">
        <v>46</v>
      </c>
      <c r="I30" s="23" t="s">
        <v>47</v>
      </c>
      <c r="J30" s="28">
        <v>32.585897000000003</v>
      </c>
      <c r="K30" s="28">
        <v>38.734020000000001</v>
      </c>
      <c r="L30" s="28">
        <v>30.073537000000002</v>
      </c>
      <c r="M30" s="28">
        <v>263.08131000000003</v>
      </c>
      <c r="N30" s="28">
        <v>14.184757000000001</v>
      </c>
      <c r="O30" s="28">
        <v>26.776945613893595</v>
      </c>
    </row>
    <row r="31" spans="8:15" x14ac:dyDescent="0.25">
      <c r="H31" s="23" t="s">
        <v>48</v>
      </c>
      <c r="I31" s="23" t="s">
        <v>49</v>
      </c>
      <c r="J31" s="28">
        <v>35.017485000000001</v>
      </c>
      <c r="K31" s="28">
        <v>39.682549999999999</v>
      </c>
      <c r="L31" s="28">
        <v>17.386509</v>
      </c>
      <c r="M31" s="28">
        <v>219.83706000000001</v>
      </c>
      <c r="N31" s="28">
        <v>12.849147</v>
      </c>
      <c r="O31" s="28">
        <v>28.354147235708204</v>
      </c>
    </row>
    <row r="32" spans="8:15" x14ac:dyDescent="0.25">
      <c r="H32" s="23" t="s">
        <v>54</v>
      </c>
      <c r="I32" s="23" t="s">
        <v>55</v>
      </c>
      <c r="J32" s="28">
        <v>55.367560000000005</v>
      </c>
      <c r="K32" s="28">
        <v>66.977879999999999</v>
      </c>
      <c r="L32" s="28">
        <v>16.679045000000002</v>
      </c>
      <c r="M32" s="28">
        <v>195.76846</v>
      </c>
      <c r="N32" s="28">
        <v>10.266843000000001</v>
      </c>
      <c r="O32" s="28">
        <v>40.289969980506676</v>
      </c>
    </row>
    <row r="33" spans="8:15" x14ac:dyDescent="0.25">
      <c r="H33" s="23" t="s">
        <v>44</v>
      </c>
      <c r="I33" s="23" t="s">
        <v>45</v>
      </c>
      <c r="J33" s="28">
        <v>66.137389999999996</v>
      </c>
      <c r="K33" s="28">
        <v>99.533079999999984</v>
      </c>
      <c r="L33" s="28">
        <v>26.643822</v>
      </c>
      <c r="M33" s="28">
        <v>215.88140999999999</v>
      </c>
      <c r="N33" s="28">
        <v>12.747431000000001</v>
      </c>
      <c r="O33" s="28">
        <v>45.68652554785826</v>
      </c>
    </row>
    <row r="34" spans="8:15" x14ac:dyDescent="0.25">
      <c r="H34" s="23" t="s">
        <v>46</v>
      </c>
      <c r="I34" s="23" t="s">
        <v>47</v>
      </c>
      <c r="J34" s="28">
        <v>32.395229999999998</v>
      </c>
      <c r="K34" s="28">
        <v>40.001280000000001</v>
      </c>
      <c r="L34" s="28">
        <v>24.592376000000002</v>
      </c>
      <c r="M34" s="28">
        <v>161.83885000000001</v>
      </c>
      <c r="N34" s="28">
        <v>8.0596930000000011</v>
      </c>
      <c r="O34" s="28">
        <v>36.340747244412178</v>
      </c>
    </row>
    <row r="35" spans="8:15" x14ac:dyDescent="0.25">
      <c r="H35" s="23" t="s">
        <v>48</v>
      </c>
      <c r="I35" s="23" t="s">
        <v>49</v>
      </c>
      <c r="J35" s="28">
        <v>13.257247</v>
      </c>
      <c r="K35" s="28">
        <v>17.562280000000001</v>
      </c>
      <c r="L35" s="28">
        <v>16.380725999999999</v>
      </c>
      <c r="M35" s="28">
        <v>96.441789999999997</v>
      </c>
      <c r="N35" s="28">
        <v>5.7781560000000001</v>
      </c>
      <c r="O35" s="28">
        <v>31.588937316299514</v>
      </c>
    </row>
    <row r="36" spans="8:15" x14ac:dyDescent="0.25">
      <c r="J36" s="29"/>
      <c r="K36" s="29"/>
      <c r="L36" s="29"/>
      <c r="M36" s="29"/>
      <c r="N36" s="29"/>
    </row>
  </sheetData>
  <hyperlinks>
    <hyperlink ref="J1" location="Summary!A1" display="Back to summary" xr:uid="{1A22D788-2E24-4DDB-8867-85F285DC72D9}"/>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AFB6-376F-4E68-B37A-C9C8BAAAC72E}">
  <dimension ref="A1:T48"/>
  <sheetViews>
    <sheetView topLeftCell="A6" zoomScale="70" zoomScaleNormal="70" workbookViewId="0">
      <selection activeCell="J1" sqref="J1"/>
    </sheetView>
  </sheetViews>
  <sheetFormatPr defaultRowHeight="15" x14ac:dyDescent="0.25"/>
  <cols>
    <col min="1" max="1" width="10.140625" bestFit="1" customWidth="1"/>
  </cols>
  <sheetData>
    <row r="1" spans="1:20" ht="15.75" x14ac:dyDescent="0.25">
      <c r="A1" s="52" t="s">
        <v>0</v>
      </c>
      <c r="B1" t="s">
        <v>132</v>
      </c>
      <c r="J1" s="140" t="s">
        <v>875</v>
      </c>
    </row>
    <row r="2" spans="1:20" ht="15.75" x14ac:dyDescent="0.25">
      <c r="A2" s="52" t="s">
        <v>7</v>
      </c>
      <c r="B2" t="s">
        <v>133</v>
      </c>
    </row>
    <row r="3" spans="1:20" ht="15.75" x14ac:dyDescent="0.25">
      <c r="A3" s="52" t="s">
        <v>1</v>
      </c>
      <c r="B3" t="s">
        <v>2</v>
      </c>
    </row>
    <row r="4" spans="1:20" ht="15.75" x14ac:dyDescent="0.25">
      <c r="A4" s="52" t="s">
        <v>9</v>
      </c>
      <c r="B4" t="s">
        <v>2</v>
      </c>
    </row>
    <row r="5" spans="1:20" ht="15.75" x14ac:dyDescent="0.25">
      <c r="A5" s="53" t="s">
        <v>11</v>
      </c>
    </row>
    <row r="6" spans="1:20" ht="15.75" x14ac:dyDescent="0.25">
      <c r="A6" s="53" t="s">
        <v>13</v>
      </c>
    </row>
    <row r="8" spans="1:20" x14ac:dyDescent="0.25">
      <c r="B8" s="54"/>
      <c r="C8" s="54"/>
      <c r="D8" s="54"/>
      <c r="E8" s="54"/>
      <c r="F8" s="54"/>
      <c r="G8" s="54"/>
      <c r="H8" s="54"/>
      <c r="I8" s="54"/>
      <c r="J8" s="54"/>
      <c r="K8" s="54"/>
      <c r="L8" s="54"/>
      <c r="M8" s="54"/>
      <c r="N8" s="54"/>
      <c r="O8" s="54"/>
      <c r="P8" s="54"/>
      <c r="Q8" s="54"/>
      <c r="R8" s="54"/>
      <c r="S8" s="54"/>
      <c r="T8" s="54"/>
    </row>
    <row r="9" spans="1:20" x14ac:dyDescent="0.25">
      <c r="D9" s="54"/>
      <c r="E9" s="54"/>
      <c r="F9" s="54"/>
      <c r="G9" s="54"/>
      <c r="H9" s="54"/>
      <c r="I9" s="54"/>
      <c r="J9" s="54"/>
      <c r="K9" s="54"/>
      <c r="L9" s="54"/>
      <c r="M9" s="54"/>
      <c r="N9" s="54"/>
      <c r="O9" s="54"/>
      <c r="P9" s="54"/>
      <c r="Q9" s="54"/>
      <c r="R9" s="54"/>
      <c r="S9" s="54"/>
      <c r="T9" s="54"/>
    </row>
    <row r="10" spans="1:20" x14ac:dyDescent="0.25">
      <c r="D10" s="54"/>
      <c r="E10" s="54"/>
      <c r="F10" s="54"/>
      <c r="G10" s="54"/>
      <c r="H10" s="54"/>
      <c r="I10" s="54"/>
      <c r="J10" s="54"/>
      <c r="K10" s="54"/>
      <c r="L10" s="54"/>
      <c r="M10" s="54"/>
      <c r="N10" s="54"/>
      <c r="O10" s="54"/>
      <c r="P10" s="54"/>
      <c r="Q10" s="54"/>
      <c r="R10" s="54"/>
      <c r="S10" s="54"/>
      <c r="T10" s="54"/>
    </row>
    <row r="11" spans="1:20" x14ac:dyDescent="0.25">
      <c r="A11" s="55"/>
      <c r="B11" s="55"/>
      <c r="C11" s="55" t="s">
        <v>134</v>
      </c>
      <c r="D11" s="55" t="s">
        <v>135</v>
      </c>
      <c r="E11" s="55" t="s">
        <v>136</v>
      </c>
      <c r="F11" s="55" t="s">
        <v>137</v>
      </c>
      <c r="G11" s="55" t="s">
        <v>138</v>
      </c>
      <c r="H11" s="54"/>
      <c r="I11" s="54"/>
      <c r="J11" s="54"/>
      <c r="K11" s="54"/>
      <c r="L11" s="54"/>
      <c r="M11" s="54"/>
      <c r="N11" s="54"/>
      <c r="O11" s="54"/>
      <c r="P11" s="54"/>
      <c r="Q11" s="54"/>
      <c r="R11" s="54"/>
      <c r="S11" s="54"/>
      <c r="T11" s="54"/>
    </row>
    <row r="12" spans="1:20" x14ac:dyDescent="0.25">
      <c r="A12" s="55"/>
      <c r="B12" s="55"/>
      <c r="C12" s="55" t="s">
        <v>139</v>
      </c>
      <c r="D12" s="55" t="s">
        <v>68</v>
      </c>
      <c r="E12" s="55" t="s">
        <v>140</v>
      </c>
      <c r="F12" s="55" t="s">
        <v>141</v>
      </c>
      <c r="G12" s="55" t="s">
        <v>142</v>
      </c>
      <c r="H12" s="54"/>
      <c r="I12" s="54"/>
      <c r="J12" s="54"/>
      <c r="K12" s="54"/>
      <c r="L12" s="54"/>
      <c r="M12" s="54"/>
      <c r="N12" s="54"/>
      <c r="O12" s="54"/>
      <c r="P12" s="54"/>
      <c r="Q12" s="54"/>
      <c r="R12" s="54"/>
      <c r="S12" s="54"/>
      <c r="T12" s="54"/>
    </row>
    <row r="13" spans="1:20" x14ac:dyDescent="0.25">
      <c r="A13" s="56" t="s">
        <v>143</v>
      </c>
      <c r="B13" s="55" t="s">
        <v>144</v>
      </c>
      <c r="C13" s="57">
        <v>5.862367003064719</v>
      </c>
      <c r="D13" s="57">
        <v>43.776203002402326</v>
      </c>
      <c r="E13" s="57">
        <v>9.0948029824648984</v>
      </c>
      <c r="F13" s="57"/>
      <c r="G13" s="57">
        <v>5259</v>
      </c>
      <c r="H13" s="54"/>
      <c r="I13" s="54"/>
      <c r="J13" s="54"/>
      <c r="K13" s="54"/>
      <c r="L13" s="54"/>
      <c r="M13" s="54"/>
      <c r="N13" s="54"/>
      <c r="O13" s="54"/>
      <c r="P13" s="54"/>
      <c r="Q13" s="54"/>
      <c r="R13" s="54"/>
      <c r="S13" s="54"/>
      <c r="T13" s="54"/>
    </row>
    <row r="14" spans="1:20" x14ac:dyDescent="0.25">
      <c r="A14" s="55" t="s">
        <v>117</v>
      </c>
      <c r="B14" s="55" t="s">
        <v>145</v>
      </c>
      <c r="C14" s="57">
        <v>5.1971630116750021</v>
      </c>
      <c r="D14" s="57">
        <v>54.489216924009725</v>
      </c>
      <c r="E14" s="57">
        <v>9.0419119742582552</v>
      </c>
      <c r="F14" s="57"/>
      <c r="G14" s="57">
        <v>5949</v>
      </c>
      <c r="H14" s="54"/>
      <c r="I14" s="54"/>
      <c r="J14" s="54"/>
      <c r="K14" s="54"/>
      <c r="L14" s="54"/>
      <c r="M14" s="54"/>
      <c r="N14" s="54"/>
      <c r="O14" s="54"/>
      <c r="P14" s="54"/>
      <c r="Q14" s="54"/>
      <c r="R14" s="54"/>
      <c r="S14" s="54"/>
      <c r="T14" s="54"/>
    </row>
    <row r="15" spans="1:20" x14ac:dyDescent="0.25">
      <c r="A15" s="55" t="s">
        <v>95</v>
      </c>
      <c r="B15" s="55" t="s">
        <v>146</v>
      </c>
      <c r="C15" s="57">
        <v>9.6395330313262093</v>
      </c>
      <c r="D15" s="57">
        <v>76.56993592656363</v>
      </c>
      <c r="E15" s="57">
        <v>18.246778895496391</v>
      </c>
      <c r="F15" s="57"/>
      <c r="G15" s="57">
        <v>8885</v>
      </c>
      <c r="H15" s="54"/>
      <c r="I15" s="54"/>
      <c r="J15" s="54"/>
      <c r="K15" s="54"/>
      <c r="L15" s="54"/>
      <c r="M15" s="54"/>
      <c r="N15" s="54"/>
      <c r="O15" s="54"/>
      <c r="P15" s="54"/>
      <c r="Q15" s="54"/>
      <c r="R15" s="54"/>
      <c r="S15" s="54"/>
      <c r="T15" s="54"/>
    </row>
    <row r="16" spans="1:20" x14ac:dyDescent="0.25">
      <c r="A16" s="55" t="s">
        <v>97</v>
      </c>
      <c r="B16" s="55" t="s">
        <v>147</v>
      </c>
      <c r="C16" s="57">
        <v>14.830506066544331</v>
      </c>
      <c r="D16" s="57">
        <v>72.776458904983883</v>
      </c>
      <c r="E16" s="57">
        <v>19.71243989514187</v>
      </c>
      <c r="F16" s="57"/>
      <c r="G16" s="57">
        <v>9310</v>
      </c>
      <c r="H16" s="54"/>
      <c r="I16" s="54"/>
      <c r="J16" s="54"/>
      <c r="K16" s="54"/>
      <c r="L16" s="54"/>
      <c r="M16" s="54"/>
      <c r="N16" s="54"/>
      <c r="O16" s="54"/>
      <c r="P16" s="54"/>
      <c r="Q16" s="54"/>
      <c r="R16" s="54"/>
      <c r="S16" s="54"/>
      <c r="T16" s="54"/>
    </row>
    <row r="17" spans="1:20" x14ac:dyDescent="0.25">
      <c r="A17" s="55" t="s">
        <v>99</v>
      </c>
      <c r="B17" s="55" t="s">
        <v>148</v>
      </c>
      <c r="C17" s="57">
        <v>17.36773308206466</v>
      </c>
      <c r="D17" s="57">
        <v>81.686306859235629</v>
      </c>
      <c r="E17" s="57">
        <v>21.2965898916882</v>
      </c>
      <c r="F17" s="57"/>
      <c r="G17" s="57">
        <v>10663</v>
      </c>
      <c r="H17" s="54"/>
      <c r="I17" s="54"/>
      <c r="J17" s="54"/>
      <c r="K17" s="54"/>
      <c r="L17" s="54"/>
      <c r="M17" s="54"/>
      <c r="N17" s="54"/>
      <c r="O17" s="54"/>
      <c r="P17" s="54"/>
      <c r="Q17" s="54"/>
      <c r="R17" s="54"/>
      <c r="S17" s="54"/>
      <c r="T17" s="54"/>
    </row>
    <row r="18" spans="1:20" x14ac:dyDescent="0.25">
      <c r="A18" s="55" t="s">
        <v>149</v>
      </c>
      <c r="B18" s="55" t="s">
        <v>150</v>
      </c>
      <c r="C18" s="57">
        <v>18.367022090478713</v>
      </c>
      <c r="D18" s="57">
        <v>93.465237827796955</v>
      </c>
      <c r="E18" s="57">
        <v>24.599259843467735</v>
      </c>
      <c r="F18" s="57"/>
      <c r="G18" s="57">
        <v>11777</v>
      </c>
      <c r="H18" s="54"/>
      <c r="I18" s="54"/>
      <c r="J18" s="54"/>
      <c r="K18" s="54"/>
      <c r="L18" s="54"/>
      <c r="M18" s="54"/>
      <c r="N18" s="54"/>
      <c r="O18" s="54"/>
      <c r="P18" s="54"/>
      <c r="Q18" s="54"/>
      <c r="R18" s="54"/>
      <c r="S18" s="54"/>
      <c r="T18" s="54"/>
    </row>
    <row r="19" spans="1:20" x14ac:dyDescent="0.25">
      <c r="A19" s="55" t="s">
        <v>151</v>
      </c>
      <c r="B19" s="55" t="s">
        <v>152</v>
      </c>
      <c r="C19" s="57">
        <v>15.578646054498677</v>
      </c>
      <c r="D19" s="57">
        <v>91.85352391275228</v>
      </c>
      <c r="E19" s="57">
        <v>24.912531840120209</v>
      </c>
      <c r="F19" s="57"/>
      <c r="G19" s="57">
        <v>11070</v>
      </c>
      <c r="H19" s="54"/>
      <c r="I19" s="54"/>
      <c r="J19" s="54"/>
      <c r="K19" s="54"/>
      <c r="L19" s="54"/>
      <c r="M19" s="54"/>
      <c r="N19" s="54"/>
      <c r="O19" s="54"/>
      <c r="P19" s="54"/>
      <c r="Q19" s="54"/>
      <c r="R19" s="54"/>
      <c r="S19" s="54"/>
      <c r="T19" s="54"/>
    </row>
    <row r="20" spans="1:20" x14ac:dyDescent="0.25">
      <c r="A20" s="55" t="s">
        <v>153</v>
      </c>
      <c r="B20" s="55" t="s">
        <v>154</v>
      </c>
      <c r="C20" s="57">
        <v>14.3636980474148</v>
      </c>
      <c r="D20" s="57">
        <v>82.346942889118509</v>
      </c>
      <c r="E20" s="57">
        <v>21.372731854731683</v>
      </c>
      <c r="F20" s="57"/>
      <c r="G20" s="57">
        <v>9855</v>
      </c>
      <c r="H20" s="54"/>
      <c r="I20" s="54"/>
      <c r="J20" s="54"/>
      <c r="K20" s="54"/>
      <c r="L20" s="54"/>
      <c r="M20" s="54"/>
      <c r="N20" s="54"/>
      <c r="O20" s="54"/>
      <c r="P20" s="54"/>
      <c r="Q20" s="54"/>
      <c r="R20" s="54"/>
      <c r="S20" s="54"/>
      <c r="T20" s="54"/>
    </row>
    <row r="21" spans="1:20" x14ac:dyDescent="0.25">
      <c r="A21" s="55" t="s">
        <v>155</v>
      </c>
      <c r="B21" s="55" t="s">
        <v>156</v>
      </c>
      <c r="C21" s="57">
        <v>14.315952039905824</v>
      </c>
      <c r="D21" s="57">
        <v>88.880845877822139</v>
      </c>
      <c r="E21" s="57">
        <v>25.034668851352762</v>
      </c>
      <c r="F21" s="57"/>
      <c r="G21" s="57">
        <v>10521</v>
      </c>
      <c r="H21" s="54"/>
      <c r="I21" s="54"/>
      <c r="J21" s="54"/>
      <c r="K21" s="54"/>
      <c r="L21" s="54"/>
      <c r="M21" s="54"/>
      <c r="N21" s="54"/>
      <c r="O21" s="54"/>
      <c r="P21" s="54"/>
      <c r="Q21" s="54"/>
      <c r="R21" s="54"/>
      <c r="S21" s="54"/>
      <c r="T21" s="54"/>
    </row>
    <row r="22" spans="1:20" x14ac:dyDescent="0.25">
      <c r="A22" s="55" t="s">
        <v>109</v>
      </c>
      <c r="B22" s="55" t="s">
        <v>157</v>
      </c>
      <c r="C22" s="57">
        <v>12.239393024421588</v>
      </c>
      <c r="D22" s="57">
        <v>76.929858822702954</v>
      </c>
      <c r="E22" s="57">
        <v>18.902069915377069</v>
      </c>
      <c r="F22" s="57"/>
      <c r="G22" s="57">
        <v>8931</v>
      </c>
      <c r="H22" s="54"/>
      <c r="I22" s="54"/>
      <c r="J22" s="54"/>
      <c r="K22" s="54"/>
      <c r="L22" s="54"/>
      <c r="M22" s="54"/>
      <c r="N22" s="54"/>
      <c r="O22" s="54"/>
      <c r="P22" s="54"/>
      <c r="Q22" s="54"/>
      <c r="R22" s="54"/>
      <c r="S22" s="54"/>
      <c r="T22" s="54"/>
    </row>
    <row r="23" spans="1:20" x14ac:dyDescent="0.25">
      <c r="A23" s="55" t="s">
        <v>111</v>
      </c>
      <c r="B23" s="55" t="s">
        <v>158</v>
      </c>
      <c r="C23" s="57">
        <v>9.7249520268160268</v>
      </c>
      <c r="D23" s="57">
        <v>74.679615884451778</v>
      </c>
      <c r="E23" s="57">
        <v>14.308575945327902</v>
      </c>
      <c r="F23" s="57">
        <v>12.812960909155663</v>
      </c>
      <c r="G23" s="57">
        <v>8766</v>
      </c>
      <c r="H23" s="58"/>
      <c r="I23" s="54"/>
      <c r="J23" s="54"/>
      <c r="K23" s="54"/>
      <c r="L23" s="54"/>
      <c r="M23" s="54"/>
      <c r="N23" s="54"/>
      <c r="O23" s="54"/>
      <c r="P23" s="54"/>
      <c r="Q23" s="54"/>
      <c r="R23" s="54"/>
      <c r="S23" s="54"/>
      <c r="T23" s="54"/>
    </row>
    <row r="24" spans="1:20" x14ac:dyDescent="0.25">
      <c r="A24" s="55" t="s">
        <v>113</v>
      </c>
      <c r="B24" s="55" t="s">
        <v>159</v>
      </c>
      <c r="C24" s="57">
        <v>8.2713110120857891</v>
      </c>
      <c r="D24" s="57">
        <v>68.227577859873463</v>
      </c>
      <c r="E24" s="57">
        <v>9.1453849559511582</v>
      </c>
      <c r="F24" s="57">
        <v>19.531053888087627</v>
      </c>
      <c r="G24" s="57">
        <v>8172</v>
      </c>
      <c r="H24" s="58"/>
      <c r="I24" s="54"/>
      <c r="J24" s="54"/>
      <c r="K24" s="54"/>
      <c r="L24" s="54"/>
      <c r="M24" s="54"/>
      <c r="N24" s="54"/>
      <c r="O24" s="54"/>
      <c r="P24" s="54"/>
      <c r="Q24" s="54"/>
      <c r="R24" s="54"/>
      <c r="S24" s="54"/>
      <c r="T24" s="54"/>
    </row>
    <row r="25" spans="1:20" x14ac:dyDescent="0.25">
      <c r="A25" s="56" t="s">
        <v>160</v>
      </c>
      <c r="B25" s="55" t="s">
        <v>161</v>
      </c>
      <c r="C25" s="57">
        <v>8.1530510343363858</v>
      </c>
      <c r="D25" s="57">
        <v>66.241817893940606</v>
      </c>
      <c r="E25" s="57">
        <v>7.764822980039753</v>
      </c>
      <c r="F25" s="57">
        <v>25.845998838252854</v>
      </c>
      <c r="G25" s="57">
        <v>8148</v>
      </c>
      <c r="H25" s="54"/>
      <c r="I25" s="54"/>
      <c r="J25" s="54"/>
      <c r="K25" s="54"/>
      <c r="L25" s="54"/>
      <c r="M25" s="54"/>
      <c r="N25" s="54"/>
      <c r="O25" s="54"/>
      <c r="P25" s="54"/>
      <c r="Q25" s="54"/>
      <c r="R25" s="54"/>
      <c r="S25" s="54"/>
      <c r="T25" s="54"/>
    </row>
    <row r="26" spans="1:20" x14ac:dyDescent="0.25">
      <c r="A26" s="55" t="s">
        <v>117</v>
      </c>
      <c r="B26" s="55" t="s">
        <v>145</v>
      </c>
      <c r="C26" s="57">
        <v>8.8070040218699432</v>
      </c>
      <c r="D26" s="57">
        <v>60.280625865096226</v>
      </c>
      <c r="E26" s="57">
        <v>6.4518509670742787</v>
      </c>
      <c r="F26" s="57">
        <v>27.51984680921305</v>
      </c>
      <c r="G26" s="57">
        <v>7717</v>
      </c>
      <c r="H26" s="54"/>
      <c r="I26" s="54"/>
      <c r="J26" s="54"/>
      <c r="K26" s="54"/>
      <c r="L26" s="54"/>
      <c r="M26" s="54"/>
      <c r="N26" s="54"/>
      <c r="O26" s="54"/>
      <c r="P26" s="54"/>
      <c r="Q26" s="54"/>
      <c r="R26" s="54"/>
      <c r="S26" s="54"/>
      <c r="T26" s="54"/>
    </row>
    <row r="27" spans="1:20" x14ac:dyDescent="0.25">
      <c r="A27" s="55" t="s">
        <v>95</v>
      </c>
      <c r="B27" s="55" t="s">
        <v>146</v>
      </c>
      <c r="C27" s="57">
        <v>9.9858330340102839</v>
      </c>
      <c r="D27" s="57">
        <v>69.246007896421361</v>
      </c>
      <c r="E27" s="57">
        <v>5.3071439825580455</v>
      </c>
      <c r="F27" s="57">
        <v>49.455774756206665</v>
      </c>
      <c r="G27" s="57">
        <v>9222</v>
      </c>
      <c r="H27" s="54"/>
      <c r="I27" s="54"/>
      <c r="J27" s="54"/>
      <c r="K27" s="54"/>
      <c r="L27" s="54"/>
      <c r="M27" s="54"/>
      <c r="N27" s="54"/>
      <c r="O27" s="54"/>
      <c r="P27" s="54"/>
      <c r="Q27" s="54"/>
      <c r="R27" s="54"/>
      <c r="S27" s="54"/>
      <c r="T27" s="54"/>
    </row>
    <row r="28" spans="1:20" x14ac:dyDescent="0.25">
      <c r="A28" s="55" t="s">
        <v>97</v>
      </c>
      <c r="B28" s="55" t="s">
        <v>147</v>
      </c>
      <c r="C28" s="57">
        <v>12.286574038786057</v>
      </c>
      <c r="D28" s="57">
        <v>63.263788858777843</v>
      </c>
      <c r="E28" s="57">
        <v>5.3063419755781069</v>
      </c>
      <c r="F28" s="57">
        <v>62.050674677593634</v>
      </c>
      <c r="G28" s="57">
        <v>9404</v>
      </c>
      <c r="H28" s="54"/>
      <c r="I28" s="54"/>
      <c r="J28" s="54"/>
      <c r="K28" s="54"/>
      <c r="L28" s="54"/>
      <c r="M28" s="54"/>
      <c r="N28" s="54"/>
      <c r="O28" s="54"/>
      <c r="P28" s="54"/>
      <c r="Q28" s="54"/>
      <c r="R28" s="54"/>
      <c r="S28" s="54"/>
      <c r="T28" s="54"/>
    </row>
    <row r="29" spans="1:20" x14ac:dyDescent="0.25">
      <c r="A29" s="55" t="s">
        <v>99</v>
      </c>
      <c r="B29" s="55" t="s">
        <v>148</v>
      </c>
      <c r="C29" s="57">
        <v>14.097971058723488</v>
      </c>
      <c r="D29" s="57">
        <v>75.935309849795885</v>
      </c>
      <c r="E29" s="57">
        <v>7.7491459591255989</v>
      </c>
      <c r="F29" s="57">
        <v>54.30870378180407</v>
      </c>
      <c r="G29" s="57">
        <v>10643</v>
      </c>
      <c r="H29" s="54"/>
      <c r="I29" s="54"/>
      <c r="J29" s="54"/>
      <c r="K29" s="54"/>
      <c r="L29" s="54"/>
      <c r="M29" s="54"/>
      <c r="N29" s="54"/>
      <c r="O29" s="54"/>
      <c r="P29" s="54"/>
      <c r="Q29" s="54"/>
      <c r="R29" s="54"/>
      <c r="S29" s="54"/>
      <c r="T29" s="54"/>
    </row>
    <row r="30" spans="1:20" x14ac:dyDescent="0.25">
      <c r="A30" s="55" t="s">
        <v>149</v>
      </c>
      <c r="B30" s="55" t="s">
        <v>150</v>
      </c>
      <c r="C30" s="57">
        <v>13.006707017790177</v>
      </c>
      <c r="D30" s="57">
        <v>76.682306820854137</v>
      </c>
      <c r="E30" s="57">
        <v>12.862501937270281</v>
      </c>
      <c r="F30" s="57">
        <v>23.393098862608895</v>
      </c>
      <c r="G30" s="57">
        <v>9288</v>
      </c>
      <c r="H30" s="54"/>
      <c r="I30" s="54"/>
      <c r="J30" s="54"/>
      <c r="K30" s="54"/>
      <c r="L30" s="54"/>
      <c r="M30" s="54"/>
      <c r="N30" s="54"/>
      <c r="O30" s="54"/>
      <c r="P30" s="54"/>
      <c r="Q30" s="54"/>
      <c r="R30" s="54"/>
      <c r="S30" s="54"/>
      <c r="T30" s="54"/>
    </row>
    <row r="31" spans="1:20" x14ac:dyDescent="0.25">
      <c r="A31" s="55" t="s">
        <v>151</v>
      </c>
      <c r="B31" s="55" t="s">
        <v>152</v>
      </c>
      <c r="C31" s="57">
        <v>10.160317037290952</v>
      </c>
      <c r="D31" s="57">
        <v>57.454047820436244</v>
      </c>
      <c r="E31" s="57">
        <v>13.830666920053773</v>
      </c>
      <c r="F31" s="57">
        <v>8.919579982990399</v>
      </c>
      <c r="G31" s="57">
        <v>7503</v>
      </c>
      <c r="H31" s="54"/>
      <c r="I31" s="54"/>
      <c r="J31" s="54"/>
      <c r="K31" s="54"/>
      <c r="L31" s="54"/>
      <c r="M31" s="54"/>
      <c r="N31" s="54"/>
      <c r="O31" s="54"/>
      <c r="P31" s="54"/>
      <c r="Q31" s="54"/>
      <c r="R31" s="54"/>
      <c r="S31" s="54"/>
      <c r="T31" s="54"/>
    </row>
    <row r="32" spans="1:20" x14ac:dyDescent="0.25">
      <c r="A32" s="55" t="s">
        <v>153</v>
      </c>
      <c r="B32" s="55" t="s">
        <v>154</v>
      </c>
      <c r="C32" s="57">
        <v>10.676805041890475</v>
      </c>
      <c r="D32" s="57">
        <v>58.660226877334935</v>
      </c>
      <c r="E32" s="57">
        <v>18.054999873798806</v>
      </c>
      <c r="F32" s="57">
        <v>7.9160449609626085</v>
      </c>
      <c r="G32" s="57">
        <v>7981</v>
      </c>
      <c r="H32" s="54"/>
      <c r="I32" s="54"/>
      <c r="J32" s="54"/>
      <c r="K32" s="54"/>
      <c r="L32" s="54"/>
      <c r="M32" s="54"/>
      <c r="N32" s="54"/>
      <c r="O32" s="54"/>
      <c r="P32" s="54"/>
      <c r="Q32" s="54"/>
      <c r="R32" s="54"/>
      <c r="S32" s="54"/>
      <c r="T32" s="54"/>
    </row>
    <row r="33" spans="1:20" x14ac:dyDescent="0.25">
      <c r="A33" s="55" t="s">
        <v>155</v>
      </c>
      <c r="B33" s="55" t="s">
        <v>156</v>
      </c>
      <c r="C33" s="57">
        <v>11.814947053509968</v>
      </c>
      <c r="D33" s="57">
        <v>45.724565836266265</v>
      </c>
      <c r="E33" s="57">
        <v>17.004435890848981</v>
      </c>
      <c r="F33" s="57">
        <v>6.6707869553938508</v>
      </c>
      <c r="G33" s="57">
        <v>7346</v>
      </c>
      <c r="H33" s="54"/>
      <c r="I33" s="54"/>
      <c r="J33" s="54"/>
      <c r="K33" s="54"/>
      <c r="L33" s="54"/>
      <c r="M33" s="54"/>
      <c r="N33" s="54"/>
      <c r="O33" s="54"/>
      <c r="P33" s="54"/>
      <c r="Q33" s="54"/>
      <c r="R33" s="54"/>
      <c r="S33" s="54"/>
      <c r="T33" s="54"/>
    </row>
    <row r="34" spans="1:20" x14ac:dyDescent="0.25">
      <c r="A34" s="55" t="s">
        <v>109</v>
      </c>
      <c r="B34" s="55" t="s">
        <v>157</v>
      </c>
      <c r="C34" s="57">
        <v>9.3191680135714705</v>
      </c>
      <c r="D34" s="57">
        <v>37.839613868167362</v>
      </c>
      <c r="E34" s="57">
        <v>12.047483939353697</v>
      </c>
      <c r="F34" s="57">
        <v>0</v>
      </c>
      <c r="G34" s="57">
        <v>5730</v>
      </c>
      <c r="H34" s="54"/>
      <c r="I34" s="54"/>
      <c r="J34" s="54"/>
      <c r="K34" s="54"/>
      <c r="L34" s="54"/>
      <c r="M34" s="54"/>
      <c r="N34" s="54"/>
      <c r="O34" s="54"/>
      <c r="P34" s="54"/>
      <c r="Q34" s="54"/>
      <c r="R34" s="54"/>
      <c r="S34" s="54"/>
      <c r="T34" s="54"/>
    </row>
    <row r="35" spans="1:20" x14ac:dyDescent="0.25">
      <c r="A35" s="55" t="s">
        <v>111</v>
      </c>
      <c r="B35" s="55" t="s">
        <v>158</v>
      </c>
      <c r="C35" s="57">
        <v>7.274603033944004</v>
      </c>
      <c r="D35" s="57">
        <v>31.58271089430491</v>
      </c>
      <c r="E35" s="57">
        <v>10.355383931891993</v>
      </c>
      <c r="F35" s="57">
        <v>0</v>
      </c>
      <c r="G35" s="57">
        <v>4990</v>
      </c>
      <c r="H35" s="54"/>
      <c r="I35" s="54"/>
      <c r="J35" s="54"/>
      <c r="K35" s="54"/>
      <c r="L35" s="54"/>
      <c r="M35" s="54"/>
      <c r="N35" s="54"/>
      <c r="O35" s="54"/>
      <c r="P35" s="54"/>
      <c r="Q35" s="54"/>
      <c r="R35" s="54"/>
      <c r="S35" s="54"/>
      <c r="T35" s="54"/>
    </row>
    <row r="36" spans="1:20" x14ac:dyDescent="0.25">
      <c r="A36" s="55" t="s">
        <v>113</v>
      </c>
      <c r="B36" s="55" t="s">
        <v>159</v>
      </c>
      <c r="C36" s="57">
        <v>5.5651110166218132</v>
      </c>
      <c r="D36" s="57">
        <v>27.019474903121591</v>
      </c>
      <c r="E36" s="57">
        <v>8.4166589238448068</v>
      </c>
      <c r="F36" s="57">
        <v>0</v>
      </c>
      <c r="G36" s="57">
        <v>4277</v>
      </c>
      <c r="H36" s="54"/>
      <c r="I36" s="54"/>
      <c r="J36" s="54"/>
      <c r="K36" s="54"/>
      <c r="L36" s="54"/>
      <c r="M36" s="54"/>
      <c r="N36" s="54"/>
      <c r="O36" s="54"/>
      <c r="P36" s="54"/>
      <c r="Q36" s="54"/>
      <c r="R36" s="54"/>
      <c r="S36" s="54"/>
      <c r="T36" s="54"/>
    </row>
    <row r="37" spans="1:20" x14ac:dyDescent="0.25">
      <c r="B37" s="54"/>
      <c r="C37" s="54"/>
      <c r="D37" s="54"/>
      <c r="E37" s="54"/>
      <c r="F37" s="54"/>
      <c r="G37" s="54"/>
      <c r="H37" s="54"/>
      <c r="I37" s="54"/>
      <c r="J37" s="54"/>
      <c r="K37" s="54"/>
      <c r="L37" s="54"/>
      <c r="M37" s="54"/>
      <c r="N37" s="54"/>
      <c r="O37" s="54"/>
      <c r="P37" s="54"/>
      <c r="Q37" s="54"/>
      <c r="R37" s="54"/>
      <c r="S37" s="54"/>
      <c r="T37" s="54"/>
    </row>
    <row r="38" spans="1:20" x14ac:dyDescent="0.25">
      <c r="B38" s="54"/>
      <c r="C38" s="54"/>
      <c r="D38" s="54"/>
      <c r="E38" s="54"/>
      <c r="F38" s="54"/>
      <c r="G38" s="54"/>
      <c r="H38" s="54"/>
      <c r="I38" s="54"/>
      <c r="J38" s="54"/>
      <c r="K38" s="54"/>
      <c r="L38" s="54"/>
      <c r="M38" s="54"/>
      <c r="N38" s="54"/>
      <c r="O38" s="54"/>
      <c r="P38" s="54"/>
      <c r="Q38" s="54"/>
      <c r="R38" s="54"/>
      <c r="S38" s="54"/>
      <c r="T38" s="54"/>
    </row>
    <row r="39" spans="1:20" x14ac:dyDescent="0.25">
      <c r="D39" s="54"/>
      <c r="E39" s="54"/>
      <c r="F39" s="54"/>
      <c r="G39" s="54"/>
      <c r="H39" s="54"/>
      <c r="I39" s="54"/>
      <c r="J39" s="54"/>
      <c r="K39" s="54"/>
      <c r="L39" s="54"/>
      <c r="M39" s="54"/>
      <c r="N39" s="54"/>
      <c r="O39" s="54"/>
      <c r="P39" s="54"/>
      <c r="Q39" s="54"/>
      <c r="R39" s="54"/>
      <c r="S39" s="54"/>
      <c r="T39" s="54"/>
    </row>
    <row r="40" spans="1:20" x14ac:dyDescent="0.25">
      <c r="D40" s="54"/>
      <c r="E40" s="54"/>
      <c r="F40" s="54"/>
      <c r="G40" s="54"/>
      <c r="H40" s="54"/>
      <c r="I40" s="54"/>
      <c r="J40" s="54"/>
      <c r="K40" s="54"/>
      <c r="L40" s="54"/>
      <c r="M40" s="54"/>
      <c r="N40" s="54"/>
      <c r="O40" s="54"/>
      <c r="P40" s="54"/>
      <c r="Q40" s="54"/>
      <c r="R40" s="54"/>
      <c r="S40" s="54"/>
      <c r="T40" s="54"/>
    </row>
    <row r="41" spans="1:20" x14ac:dyDescent="0.25">
      <c r="D41" s="54"/>
      <c r="E41" s="54"/>
      <c r="F41" s="54"/>
      <c r="G41" s="54"/>
      <c r="H41" s="54"/>
      <c r="I41" s="54"/>
      <c r="J41" s="54"/>
      <c r="K41" s="54"/>
      <c r="L41" s="54"/>
      <c r="M41" s="54"/>
      <c r="N41" s="54"/>
      <c r="O41" s="54"/>
      <c r="P41" s="54"/>
      <c r="Q41" s="54"/>
      <c r="R41" s="54"/>
      <c r="S41" s="54"/>
      <c r="T41" s="54"/>
    </row>
    <row r="42" spans="1:20" x14ac:dyDescent="0.25">
      <c r="D42" s="54"/>
      <c r="E42" s="54"/>
      <c r="F42" s="54"/>
      <c r="G42" s="54"/>
      <c r="H42" s="54"/>
      <c r="I42" s="54"/>
      <c r="J42" s="54"/>
      <c r="K42" s="54"/>
      <c r="L42" s="54"/>
      <c r="M42" s="54"/>
      <c r="N42" s="54"/>
      <c r="O42" s="54"/>
      <c r="P42" s="54"/>
      <c r="Q42" s="54"/>
      <c r="R42" s="54"/>
      <c r="S42" s="54"/>
      <c r="T42" s="54"/>
    </row>
    <row r="43" spans="1:20" x14ac:dyDescent="0.25">
      <c r="D43" s="54"/>
      <c r="E43" s="54"/>
      <c r="F43" s="54"/>
      <c r="G43" s="54"/>
      <c r="H43" s="54"/>
      <c r="I43" s="54"/>
      <c r="J43" s="54"/>
      <c r="K43" s="54"/>
      <c r="L43" s="54"/>
      <c r="M43" s="54"/>
      <c r="N43" s="54"/>
      <c r="O43" s="54"/>
      <c r="P43" s="54"/>
      <c r="Q43" s="54"/>
      <c r="R43" s="54"/>
      <c r="S43" s="54"/>
      <c r="T43" s="54"/>
    </row>
    <row r="44" spans="1:20" x14ac:dyDescent="0.25">
      <c r="D44" s="54"/>
      <c r="E44" s="54"/>
      <c r="F44" s="54"/>
      <c r="G44" s="54"/>
      <c r="H44" s="54"/>
      <c r="I44" s="54"/>
      <c r="J44" s="54"/>
      <c r="K44" s="54"/>
      <c r="L44" s="54"/>
      <c r="M44" s="54"/>
      <c r="N44" s="54"/>
      <c r="O44" s="54"/>
      <c r="P44" s="54"/>
      <c r="Q44" s="54"/>
      <c r="R44" s="54"/>
      <c r="S44" s="54"/>
      <c r="T44" s="54"/>
    </row>
    <row r="45" spans="1:20" x14ac:dyDescent="0.25">
      <c r="D45" s="54"/>
      <c r="E45" s="54"/>
      <c r="F45" s="54"/>
      <c r="G45" s="54"/>
      <c r="H45" s="54"/>
      <c r="I45" s="54"/>
      <c r="J45" s="54"/>
      <c r="K45" s="54"/>
      <c r="L45" s="54"/>
      <c r="M45" s="54"/>
      <c r="N45" s="54"/>
      <c r="O45" s="54"/>
      <c r="P45" s="54"/>
      <c r="Q45" s="54"/>
      <c r="R45" s="54"/>
      <c r="S45" s="54"/>
      <c r="T45" s="54"/>
    </row>
    <row r="46" spans="1:20" x14ac:dyDescent="0.25">
      <c r="D46" s="54"/>
      <c r="E46" s="54"/>
      <c r="F46" s="54"/>
      <c r="G46" s="54"/>
      <c r="H46" s="54"/>
      <c r="I46" s="54"/>
      <c r="J46" s="54"/>
      <c r="K46" s="54"/>
      <c r="L46" s="54"/>
      <c r="M46" s="54"/>
      <c r="N46" s="54"/>
      <c r="O46" s="54"/>
      <c r="P46" s="54"/>
      <c r="Q46" s="54"/>
      <c r="R46" s="54"/>
      <c r="S46" s="54"/>
      <c r="T46" s="54"/>
    </row>
    <row r="47" spans="1:20" x14ac:dyDescent="0.25">
      <c r="D47" s="54"/>
      <c r="E47" s="54"/>
      <c r="F47" s="54"/>
      <c r="G47" s="54"/>
      <c r="H47" s="54"/>
      <c r="I47" s="54"/>
      <c r="J47" s="54"/>
      <c r="K47" s="54"/>
      <c r="L47" s="54"/>
      <c r="M47" s="54"/>
      <c r="N47" s="54"/>
      <c r="O47" s="54"/>
      <c r="P47" s="54"/>
      <c r="Q47" s="54"/>
      <c r="R47" s="54"/>
      <c r="S47" s="54"/>
      <c r="T47" s="54"/>
    </row>
    <row r="48" spans="1:20" x14ac:dyDescent="0.25">
      <c r="D48" s="54"/>
      <c r="E48" s="54"/>
      <c r="F48" s="54"/>
      <c r="G48" s="54"/>
      <c r="H48" s="54"/>
      <c r="I48" s="54"/>
      <c r="J48" s="54"/>
      <c r="K48" s="54"/>
      <c r="L48" s="54"/>
      <c r="M48" s="54"/>
      <c r="N48" s="54"/>
      <c r="O48" s="54"/>
      <c r="P48" s="54"/>
      <c r="Q48" s="54"/>
      <c r="R48" s="54"/>
      <c r="S48" s="54"/>
      <c r="T48" s="54"/>
    </row>
  </sheetData>
  <hyperlinks>
    <hyperlink ref="J1" location="Summary!A1" display="Back to summary" xr:uid="{FF569174-334C-4F7D-BD3A-C6349F5C8327}"/>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8F4F-22D6-4010-A770-5B64EE1695C3}">
  <dimension ref="A1:N45"/>
  <sheetViews>
    <sheetView topLeftCell="A25" zoomScale="115" zoomScaleNormal="115" workbookViewId="0">
      <selection activeCell="B3" sqref="B3"/>
    </sheetView>
  </sheetViews>
  <sheetFormatPr defaultRowHeight="15" x14ac:dyDescent="0.25"/>
  <cols>
    <col min="1" max="1" width="18" bestFit="1" customWidth="1"/>
    <col min="2" max="2" width="34.42578125" bestFit="1" customWidth="1"/>
    <col min="3" max="3" width="20.28515625" bestFit="1" customWidth="1"/>
    <col min="4" max="4" width="15.42578125" bestFit="1" customWidth="1"/>
  </cols>
  <sheetData>
    <row r="1" spans="1:14" x14ac:dyDescent="0.25">
      <c r="A1" s="59" t="s">
        <v>0</v>
      </c>
      <c r="B1" s="60" t="s">
        <v>162</v>
      </c>
      <c r="J1" s="140" t="s">
        <v>875</v>
      </c>
    </row>
    <row r="2" spans="1:14" x14ac:dyDescent="0.25">
      <c r="A2" s="59" t="s">
        <v>7</v>
      </c>
      <c r="B2" s="60" t="s">
        <v>163</v>
      </c>
    </row>
    <row r="3" spans="1:14" x14ac:dyDescent="0.25">
      <c r="A3" s="59" t="s">
        <v>1</v>
      </c>
      <c r="B3" s="60" t="s">
        <v>2</v>
      </c>
    </row>
    <row r="4" spans="1:14" x14ac:dyDescent="0.25">
      <c r="A4" s="59" t="s">
        <v>9</v>
      </c>
      <c r="B4" s="60" t="s">
        <v>2</v>
      </c>
    </row>
    <row r="5" spans="1:14" x14ac:dyDescent="0.25">
      <c r="A5" s="61" t="s">
        <v>11</v>
      </c>
      <c r="B5" s="60" t="s">
        <v>164</v>
      </c>
    </row>
    <row r="6" spans="1:14" x14ac:dyDescent="0.25">
      <c r="A6" s="61" t="s">
        <v>13</v>
      </c>
      <c r="B6" s="60" t="s">
        <v>165</v>
      </c>
    </row>
    <row r="11" spans="1:14" x14ac:dyDescent="0.25">
      <c r="E11" t="s">
        <v>166</v>
      </c>
      <c r="H11" t="s">
        <v>167</v>
      </c>
    </row>
    <row r="12" spans="1:14" x14ac:dyDescent="0.25">
      <c r="C12" t="s">
        <v>166</v>
      </c>
      <c r="D12" t="s">
        <v>167</v>
      </c>
      <c r="E12" s="62" t="s">
        <v>169</v>
      </c>
      <c r="H12" s="62" t="s">
        <v>172</v>
      </c>
    </row>
    <row r="13" spans="1:14" x14ac:dyDescent="0.25">
      <c r="C13" s="62" t="s">
        <v>168</v>
      </c>
      <c r="D13" s="62" t="s">
        <v>33</v>
      </c>
      <c r="E13" s="62" t="s">
        <v>1001</v>
      </c>
      <c r="F13" s="62" t="s">
        <v>170</v>
      </c>
      <c r="G13" s="62" t="s">
        <v>171</v>
      </c>
      <c r="H13" s="62" t="s">
        <v>1002</v>
      </c>
      <c r="I13" t="s">
        <v>173</v>
      </c>
    </row>
    <row r="14" spans="1:14" x14ac:dyDescent="0.25">
      <c r="B14" s="62" t="s">
        <v>174</v>
      </c>
      <c r="C14" s="1">
        <v>71.214498625000004</v>
      </c>
      <c r="D14" s="1">
        <v>91.289619166999984</v>
      </c>
      <c r="E14" t="s">
        <v>175</v>
      </c>
      <c r="F14" s="1">
        <v>0</v>
      </c>
      <c r="G14" s="1">
        <v>0</v>
      </c>
      <c r="H14" s="1">
        <v>0</v>
      </c>
      <c r="I14" s="1">
        <v>16.365897466</v>
      </c>
      <c r="J14" t="s">
        <v>176</v>
      </c>
      <c r="N14" s="169">
        <f>I14/C14*100</f>
        <v>22.981131345429027</v>
      </c>
    </row>
    <row r="15" spans="1:14" x14ac:dyDescent="0.25">
      <c r="B15" t="s">
        <v>177</v>
      </c>
      <c r="C15">
        <v>0</v>
      </c>
      <c r="D15">
        <v>0</v>
      </c>
      <c r="E15" s="1">
        <v>6.412518071</v>
      </c>
      <c r="F15" s="1">
        <v>64.801980553999996</v>
      </c>
      <c r="G15" s="1">
        <v>88.518984821000004</v>
      </c>
      <c r="H15" s="1">
        <v>2.770634346</v>
      </c>
      <c r="I15" s="1">
        <v>1.5067717540000001</v>
      </c>
      <c r="J15" t="s">
        <v>178</v>
      </c>
    </row>
    <row r="16" spans="1:14" x14ac:dyDescent="0.25">
      <c r="E16" s="1"/>
      <c r="G16" s="1"/>
      <c r="H16" s="1"/>
      <c r="I16" s="1">
        <v>14.859125712000001</v>
      </c>
      <c r="J16" t="s">
        <v>179</v>
      </c>
    </row>
    <row r="20" spans="2:14" x14ac:dyDescent="0.25">
      <c r="C20" s="62" t="s">
        <v>33</v>
      </c>
      <c r="D20" s="62" t="s">
        <v>168</v>
      </c>
      <c r="E20" s="62" t="s">
        <v>172</v>
      </c>
      <c r="F20" s="62" t="s">
        <v>171</v>
      </c>
      <c r="G20" s="62" t="s">
        <v>170</v>
      </c>
      <c r="H20" s="62" t="s">
        <v>169</v>
      </c>
      <c r="I20" s="62" t="s">
        <v>173</v>
      </c>
    </row>
    <row r="21" spans="2:14" x14ac:dyDescent="0.25">
      <c r="B21" s="62" t="s">
        <v>180</v>
      </c>
      <c r="C21" s="1">
        <v>25.686909310999994</v>
      </c>
      <c r="D21" s="1">
        <v>105.08889307600001</v>
      </c>
      <c r="E21" s="1">
        <v>0</v>
      </c>
      <c r="F21" s="1">
        <v>0</v>
      </c>
      <c r="G21" s="1">
        <v>0</v>
      </c>
      <c r="H21" s="1">
        <v>0</v>
      </c>
      <c r="I21" s="1">
        <v>74.363557073999999</v>
      </c>
      <c r="J21" t="s">
        <v>176</v>
      </c>
      <c r="N21" s="170">
        <f>I21/D21*100</f>
        <v>70.762527701400828</v>
      </c>
    </row>
    <row r="22" spans="2:14" x14ac:dyDescent="0.25">
      <c r="B22" t="s">
        <v>177</v>
      </c>
      <c r="C22">
        <v>0</v>
      </c>
      <c r="D22">
        <v>0</v>
      </c>
      <c r="E22" s="1">
        <v>6.7587518829999951</v>
      </c>
      <c r="F22" s="1">
        <v>18.928157428000006</v>
      </c>
      <c r="G22" s="1">
        <v>71.976576965999996</v>
      </c>
      <c r="H22" s="1">
        <v>33.112316110000002</v>
      </c>
      <c r="I22" s="1">
        <v>26.321574207000001</v>
      </c>
      <c r="J22" t="s">
        <v>178</v>
      </c>
    </row>
    <row r="23" spans="2:14" x14ac:dyDescent="0.25">
      <c r="F23" s="1"/>
      <c r="G23" s="1"/>
      <c r="I23" s="1">
        <v>48.041982867000002</v>
      </c>
      <c r="J23" t="s">
        <v>179</v>
      </c>
    </row>
    <row r="36" spans="1:9" x14ac:dyDescent="0.25">
      <c r="D36" s="62"/>
      <c r="E36" s="62"/>
      <c r="F36" s="62"/>
      <c r="G36" s="62"/>
      <c r="H36" s="62"/>
      <c r="I36" t="s">
        <v>181</v>
      </c>
    </row>
    <row r="37" spans="1:9" x14ac:dyDescent="0.25">
      <c r="A37" s="62"/>
      <c r="B37" s="62"/>
      <c r="C37" s="62"/>
      <c r="D37" s="1"/>
      <c r="E37" s="1"/>
      <c r="F37" s="1"/>
      <c r="G37" s="1"/>
      <c r="H37" s="1"/>
      <c r="I37" s="1">
        <v>16</v>
      </c>
    </row>
    <row r="38" spans="1:9" x14ac:dyDescent="0.25">
      <c r="A38" s="62"/>
      <c r="B38" s="62"/>
      <c r="D38" s="1"/>
      <c r="E38" s="1"/>
      <c r="F38" s="1"/>
      <c r="G38" s="1"/>
      <c r="H38" s="1"/>
      <c r="I38" s="1">
        <v>33</v>
      </c>
    </row>
    <row r="39" spans="1:9" x14ac:dyDescent="0.25">
      <c r="A39" s="62"/>
      <c r="B39" s="62"/>
      <c r="D39" s="1"/>
      <c r="E39" s="1"/>
      <c r="F39" s="1"/>
      <c r="G39" s="1"/>
      <c r="H39" s="1"/>
      <c r="I39" s="1"/>
    </row>
    <row r="40" spans="1:9" x14ac:dyDescent="0.25">
      <c r="A40" s="62"/>
      <c r="B40" s="62"/>
      <c r="D40" s="1"/>
      <c r="E40" s="1"/>
      <c r="F40" s="1"/>
      <c r="G40" s="1"/>
      <c r="H40" s="1"/>
      <c r="I40" s="1"/>
    </row>
    <row r="41" spans="1:9" x14ac:dyDescent="0.25">
      <c r="I41" s="1"/>
    </row>
    <row r="43" spans="1:9" x14ac:dyDescent="0.25">
      <c r="B43" s="62"/>
      <c r="C43" s="1"/>
      <c r="D43" s="1"/>
      <c r="E43" s="1"/>
      <c r="F43" s="1"/>
      <c r="G43" s="1"/>
      <c r="H43" s="1"/>
      <c r="I43" s="1">
        <v>41.337572027</v>
      </c>
    </row>
    <row r="44" spans="1:9" x14ac:dyDescent="0.25">
      <c r="C44" s="1"/>
      <c r="D44" s="1"/>
      <c r="E44" s="1"/>
      <c r="F44" s="1"/>
      <c r="G44" s="1"/>
      <c r="H44" s="1"/>
      <c r="I44" s="1">
        <v>10.415773945</v>
      </c>
    </row>
    <row r="45" spans="1:9" x14ac:dyDescent="0.25">
      <c r="C45" s="1"/>
      <c r="D45" s="1"/>
      <c r="E45" s="1"/>
      <c r="F45" s="1"/>
      <c r="G45" s="1"/>
      <c r="H45" s="1"/>
      <c r="I45" s="1">
        <v>30.921798081999999</v>
      </c>
    </row>
  </sheetData>
  <hyperlinks>
    <hyperlink ref="J1" location="Summary!A1" display="Back to summary" xr:uid="{BCD83EFF-1DF8-4036-B142-56EACF5D0AC6}"/>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F930F-8471-4425-A95F-32F1C95B6B2B}">
  <dimension ref="A1:J6"/>
  <sheetViews>
    <sheetView zoomScale="70" zoomScaleNormal="70" workbookViewId="0">
      <selection activeCell="B3" sqref="B3"/>
    </sheetView>
  </sheetViews>
  <sheetFormatPr defaultRowHeight="15" x14ac:dyDescent="0.25"/>
  <sheetData>
    <row r="1" spans="1:10" ht="15.75" x14ac:dyDescent="0.25">
      <c r="A1" s="52" t="s">
        <v>0</v>
      </c>
      <c r="B1" t="s">
        <v>182</v>
      </c>
      <c r="J1" s="140" t="s">
        <v>875</v>
      </c>
    </row>
    <row r="2" spans="1:10" ht="15.75" x14ac:dyDescent="0.25">
      <c r="A2" s="52" t="s">
        <v>7</v>
      </c>
      <c r="B2" t="s">
        <v>1010</v>
      </c>
    </row>
    <row r="3" spans="1:10" ht="15.75" x14ac:dyDescent="0.25">
      <c r="A3" s="52" t="s">
        <v>1</v>
      </c>
      <c r="B3" t="s">
        <v>2</v>
      </c>
    </row>
    <row r="4" spans="1:10" ht="15.75" x14ac:dyDescent="0.25">
      <c r="A4" s="52" t="s">
        <v>9</v>
      </c>
      <c r="B4" t="s">
        <v>2</v>
      </c>
    </row>
    <row r="5" spans="1:10" ht="15.75" x14ac:dyDescent="0.25">
      <c r="A5" s="53" t="s">
        <v>11</v>
      </c>
      <c r="B5" t="s">
        <v>183</v>
      </c>
    </row>
    <row r="6" spans="1:10" ht="15.75" x14ac:dyDescent="0.25">
      <c r="A6" s="53" t="s">
        <v>13</v>
      </c>
      <c r="B6" t="s">
        <v>184</v>
      </c>
    </row>
  </sheetData>
  <hyperlinks>
    <hyperlink ref="J1" location="Summary!A1" display="Back to summary" xr:uid="{EE8B2D82-7C3B-434D-BC10-FBB706C7DDE8}"/>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D4C59-0D3A-4A4D-8AAE-7F68B2A23E2E}">
  <dimension ref="A1:AE33"/>
  <sheetViews>
    <sheetView zoomScale="90" zoomScaleNormal="90" workbookViewId="0">
      <selection activeCell="G8" sqref="G8"/>
    </sheetView>
  </sheetViews>
  <sheetFormatPr defaultColWidth="9.140625" defaultRowHeight="15.75" x14ac:dyDescent="0.25"/>
  <cols>
    <col min="1" max="1" width="13.140625" style="30" bestFit="1" customWidth="1"/>
    <col min="2" max="2" width="68.85546875" style="30" bestFit="1" customWidth="1"/>
    <col min="3" max="7" width="9.140625" style="30"/>
    <col min="8" max="8" width="11.85546875" style="30" customWidth="1"/>
    <col min="9" max="9" width="11.7109375" style="30" bestFit="1" customWidth="1"/>
    <col min="10" max="10" width="17.28515625" style="42" customWidth="1"/>
    <col min="11" max="14" width="13.28515625" style="42" customWidth="1"/>
    <col min="15" max="15" width="15.5703125" style="42" customWidth="1"/>
    <col min="16" max="16" width="9.85546875" style="30" bestFit="1" customWidth="1"/>
    <col min="17" max="16384" width="9.140625" style="30"/>
  </cols>
  <sheetData>
    <row r="1" spans="1:31" x14ac:dyDescent="0.25">
      <c r="A1" s="21" t="s">
        <v>0</v>
      </c>
      <c r="B1" s="22" t="s">
        <v>75</v>
      </c>
      <c r="J1" s="140" t="s">
        <v>875</v>
      </c>
      <c r="K1" s="31"/>
      <c r="L1" s="31"/>
      <c r="M1" s="31"/>
      <c r="N1" s="31"/>
      <c r="O1" s="31"/>
      <c r="P1" s="32"/>
      <c r="Q1" s="32"/>
      <c r="R1" s="32"/>
      <c r="S1" s="32"/>
      <c r="T1" s="33"/>
      <c r="U1" s="32"/>
      <c r="V1" s="32"/>
      <c r="W1" s="32"/>
      <c r="X1" s="32"/>
      <c r="Y1" s="32"/>
      <c r="Z1" s="32"/>
      <c r="AA1" s="32"/>
      <c r="AB1" s="32"/>
      <c r="AC1" s="32"/>
      <c r="AD1" s="32"/>
      <c r="AE1" s="32"/>
    </row>
    <row r="2" spans="1:31" x14ac:dyDescent="0.25">
      <c r="A2" s="21" t="s">
        <v>7</v>
      </c>
      <c r="B2" s="22" t="s">
        <v>76</v>
      </c>
      <c r="J2" s="31"/>
      <c r="K2" s="31"/>
      <c r="L2" s="31"/>
      <c r="M2" s="31"/>
      <c r="N2" s="31"/>
      <c r="O2" s="31"/>
      <c r="P2" s="32"/>
      <c r="Q2" s="32"/>
      <c r="R2" s="32"/>
      <c r="S2" s="32"/>
      <c r="T2" s="33"/>
      <c r="U2" s="32"/>
      <c r="V2" s="32"/>
      <c r="W2" s="32"/>
      <c r="X2" s="32"/>
      <c r="Y2" s="32"/>
      <c r="Z2" s="32"/>
      <c r="AA2" s="32"/>
      <c r="AB2" s="32"/>
      <c r="AC2" s="32"/>
      <c r="AD2" s="32"/>
      <c r="AE2" s="32"/>
    </row>
    <row r="3" spans="1:31" x14ac:dyDescent="0.25">
      <c r="A3" s="21" t="s">
        <v>1</v>
      </c>
      <c r="B3" s="25" t="s">
        <v>77</v>
      </c>
      <c r="J3" s="31"/>
      <c r="K3" s="31"/>
      <c r="L3" s="31"/>
      <c r="M3" s="31"/>
      <c r="N3" s="31"/>
      <c r="O3" s="31"/>
      <c r="P3" s="32"/>
      <c r="Q3" s="32"/>
      <c r="R3" s="32"/>
      <c r="S3" s="32"/>
      <c r="T3" s="33"/>
      <c r="U3" s="32"/>
      <c r="V3" s="32"/>
      <c r="W3" s="32"/>
      <c r="X3" s="32"/>
      <c r="Y3" s="32"/>
      <c r="Z3" s="32"/>
      <c r="AA3" s="32"/>
      <c r="AB3" s="32"/>
      <c r="AC3" s="32"/>
      <c r="AD3" s="32"/>
      <c r="AE3" s="32"/>
    </row>
    <row r="4" spans="1:31" x14ac:dyDescent="0.25">
      <c r="A4" s="21" t="s">
        <v>9</v>
      </c>
      <c r="B4" s="25" t="s">
        <v>78</v>
      </c>
      <c r="J4" s="31"/>
      <c r="K4" s="31"/>
      <c r="L4" s="31"/>
      <c r="M4" s="31"/>
      <c r="N4" s="31"/>
      <c r="O4" s="31"/>
      <c r="P4" s="32"/>
      <c r="Q4" s="32"/>
      <c r="R4" s="32"/>
      <c r="S4" s="32"/>
      <c r="T4" s="33"/>
      <c r="U4" s="32"/>
      <c r="V4" s="32"/>
      <c r="W4" s="32"/>
      <c r="X4" s="32"/>
      <c r="Y4" s="32"/>
      <c r="Z4" s="32"/>
      <c r="AA4" s="32"/>
      <c r="AB4" s="32"/>
      <c r="AC4" s="32"/>
      <c r="AD4" s="32"/>
      <c r="AE4" s="32"/>
    </row>
    <row r="5" spans="1:31" x14ac:dyDescent="0.25">
      <c r="A5" s="26" t="s">
        <v>11</v>
      </c>
      <c r="B5" s="26" t="s">
        <v>79</v>
      </c>
      <c r="J5" s="31"/>
      <c r="K5" s="31"/>
      <c r="L5" s="31"/>
      <c r="M5" s="31"/>
      <c r="N5" s="31"/>
      <c r="O5" s="31"/>
      <c r="P5" s="32"/>
      <c r="Q5" s="32"/>
      <c r="R5" s="32"/>
      <c r="S5" s="32"/>
      <c r="T5" s="33"/>
      <c r="U5" s="32"/>
      <c r="V5" s="32"/>
      <c r="W5" s="32"/>
      <c r="X5" s="32"/>
      <c r="Y5" s="32"/>
      <c r="Z5" s="32"/>
      <c r="AA5" s="32"/>
      <c r="AB5" s="32"/>
      <c r="AC5" s="32"/>
      <c r="AD5" s="32"/>
      <c r="AE5" s="32"/>
    </row>
    <row r="6" spans="1:31" x14ac:dyDescent="0.25">
      <c r="A6" s="26" t="s">
        <v>13</v>
      </c>
      <c r="B6" s="26" t="s">
        <v>80</v>
      </c>
      <c r="J6" s="31"/>
      <c r="K6" s="31"/>
      <c r="L6" s="31"/>
      <c r="M6" s="31"/>
      <c r="N6" s="31"/>
      <c r="O6" s="31"/>
      <c r="P6" s="32"/>
      <c r="Q6" s="32"/>
      <c r="R6" s="32"/>
      <c r="S6" s="32"/>
      <c r="T6" s="33"/>
      <c r="U6" s="32"/>
      <c r="V6" s="32"/>
      <c r="W6" s="32"/>
      <c r="X6" s="32"/>
      <c r="Y6" s="32"/>
      <c r="Z6" s="32"/>
      <c r="AA6" s="32"/>
      <c r="AB6" s="32"/>
      <c r="AC6" s="32"/>
      <c r="AD6" s="32"/>
      <c r="AE6" s="32"/>
    </row>
    <row r="7" spans="1:31" ht="47.25" x14ac:dyDescent="0.25">
      <c r="J7" s="34" t="s">
        <v>81</v>
      </c>
      <c r="K7" s="34" t="s">
        <v>82</v>
      </c>
      <c r="L7" s="34" t="s">
        <v>83</v>
      </c>
      <c r="M7" s="34" t="s">
        <v>84</v>
      </c>
      <c r="N7" s="34" t="s">
        <v>85</v>
      </c>
      <c r="O7" s="34" t="s">
        <v>86</v>
      </c>
      <c r="P7" s="32"/>
      <c r="Q7" s="32"/>
      <c r="R7" s="32"/>
      <c r="S7" s="32"/>
      <c r="T7" s="33"/>
      <c r="U7" s="32"/>
      <c r="V7" s="32"/>
      <c r="W7" s="32"/>
      <c r="X7" s="32"/>
      <c r="Y7" s="32"/>
      <c r="Z7" s="32"/>
      <c r="AA7" s="32"/>
      <c r="AB7" s="32"/>
      <c r="AC7" s="32"/>
      <c r="AD7" s="32"/>
      <c r="AE7" s="32"/>
    </row>
    <row r="8" spans="1:31" ht="63" x14ac:dyDescent="0.25">
      <c r="J8" s="34" t="s">
        <v>87</v>
      </c>
      <c r="K8" s="34" t="s">
        <v>88</v>
      </c>
      <c r="L8" s="34" t="s">
        <v>89</v>
      </c>
      <c r="M8" s="34" t="s">
        <v>90</v>
      </c>
      <c r="N8" s="34" t="s">
        <v>91</v>
      </c>
      <c r="O8" s="34" t="s">
        <v>92</v>
      </c>
      <c r="T8" s="33"/>
      <c r="U8" s="33"/>
      <c r="V8" s="33"/>
      <c r="W8" s="33"/>
      <c r="X8" s="33"/>
      <c r="Y8" s="33"/>
      <c r="Z8" s="32"/>
      <c r="AA8" s="32"/>
      <c r="AB8" s="32"/>
      <c r="AC8" s="32"/>
      <c r="AD8" s="32"/>
      <c r="AE8" s="32"/>
    </row>
    <row r="9" spans="1:31" x14ac:dyDescent="0.25">
      <c r="H9" s="35" t="s">
        <v>93</v>
      </c>
      <c r="I9" s="36" t="s">
        <v>94</v>
      </c>
      <c r="J9" s="37">
        <v>10.813162570154807</v>
      </c>
      <c r="K9" s="37">
        <v>0.71831637208902421</v>
      </c>
      <c r="L9" s="37">
        <v>5.8848419932906246</v>
      </c>
      <c r="M9" s="37">
        <v>11.579320537569934</v>
      </c>
      <c r="N9" s="37">
        <v>15.109357839800744</v>
      </c>
      <c r="O9" s="37">
        <v>0.10145251149999999</v>
      </c>
      <c r="P9" s="38"/>
      <c r="R9" s="39"/>
      <c r="T9" s="33"/>
      <c r="U9" s="40"/>
      <c r="V9" s="40"/>
      <c r="W9" s="40"/>
      <c r="X9" s="40"/>
      <c r="Y9" s="40"/>
      <c r="Z9" s="32"/>
      <c r="AA9" s="32"/>
      <c r="AB9" s="32"/>
      <c r="AC9" s="32"/>
      <c r="AD9" s="32"/>
      <c r="AE9" s="32"/>
    </row>
    <row r="10" spans="1:31" x14ac:dyDescent="0.25">
      <c r="H10" s="41" t="s">
        <v>95</v>
      </c>
      <c r="I10" s="36" t="s">
        <v>96</v>
      </c>
      <c r="J10" s="37">
        <v>8.7438846975537761</v>
      </c>
      <c r="K10" s="37">
        <v>4.4028284983275645</v>
      </c>
      <c r="L10" s="37">
        <v>7.2587076559084345</v>
      </c>
      <c r="M10" s="37">
        <v>11.432889800396778</v>
      </c>
      <c r="N10" s="37">
        <v>16.801318741560866</v>
      </c>
      <c r="O10" s="37">
        <v>0.70886561836000006</v>
      </c>
      <c r="P10" s="38"/>
      <c r="R10" s="39"/>
    </row>
    <row r="11" spans="1:31" x14ac:dyDescent="0.25">
      <c r="H11" s="41" t="s">
        <v>97</v>
      </c>
      <c r="I11" s="36" t="s">
        <v>98</v>
      </c>
      <c r="J11" s="37">
        <v>7.2907604827860641</v>
      </c>
      <c r="K11" s="37">
        <v>2.9147241843510283</v>
      </c>
      <c r="L11" s="37">
        <v>8.1690056260679693</v>
      </c>
      <c r="M11" s="37">
        <v>15.128424766089053</v>
      </c>
      <c r="N11" s="37">
        <v>13.109453284277816</v>
      </c>
      <c r="O11" s="37">
        <v>1.6744453963099999</v>
      </c>
      <c r="P11" s="38"/>
      <c r="R11" s="39"/>
    </row>
    <row r="12" spans="1:31" x14ac:dyDescent="0.25">
      <c r="H12" s="41" t="s">
        <v>99</v>
      </c>
      <c r="I12" s="36" t="s">
        <v>100</v>
      </c>
      <c r="J12" s="37">
        <v>7.1636074427115108</v>
      </c>
      <c r="K12" s="37">
        <v>5.6542596483472787</v>
      </c>
      <c r="L12" s="37">
        <v>8.2429946113366697</v>
      </c>
      <c r="M12" s="37">
        <v>14.799021614847103</v>
      </c>
      <c r="N12" s="37">
        <v>14.316863752002998</v>
      </c>
      <c r="O12" s="37">
        <v>2.6680503360700003</v>
      </c>
      <c r="P12" s="38"/>
      <c r="R12" s="39"/>
    </row>
    <row r="13" spans="1:31" x14ac:dyDescent="0.25">
      <c r="H13" s="41" t="s">
        <v>101</v>
      </c>
      <c r="I13" s="36" t="s">
        <v>102</v>
      </c>
      <c r="J13" s="37">
        <v>6.1132007907218782</v>
      </c>
      <c r="K13" s="37">
        <v>6.2918906686471248</v>
      </c>
      <c r="L13" s="37">
        <v>8.4919185981450465</v>
      </c>
      <c r="M13" s="37">
        <v>11.642876555740951</v>
      </c>
      <c r="N13" s="37">
        <v>17.065197039358399</v>
      </c>
      <c r="O13" s="37">
        <v>5.1662270617600008</v>
      </c>
      <c r="P13" s="38"/>
      <c r="R13" s="39"/>
    </row>
    <row r="14" spans="1:31" x14ac:dyDescent="0.25">
      <c r="H14" s="41" t="s">
        <v>103</v>
      </c>
      <c r="I14" s="36" t="s">
        <v>104</v>
      </c>
      <c r="J14" s="37">
        <v>6.2283274641904365</v>
      </c>
      <c r="K14" s="37">
        <v>6.9017289848867529</v>
      </c>
      <c r="L14" s="37">
        <v>7.1919911560905492</v>
      </c>
      <c r="M14" s="37">
        <v>11.903293829719807</v>
      </c>
      <c r="N14" s="37">
        <v>20.376241395696859</v>
      </c>
      <c r="O14" s="37">
        <v>9.467435899769999</v>
      </c>
      <c r="P14" s="38"/>
      <c r="R14" s="39"/>
    </row>
    <row r="15" spans="1:31" x14ac:dyDescent="0.25">
      <c r="H15" s="41" t="s">
        <v>105</v>
      </c>
      <c r="I15" s="36" t="s">
        <v>106</v>
      </c>
      <c r="J15" s="37">
        <v>6.2072692011525747</v>
      </c>
      <c r="K15" s="37">
        <v>7.0842176343770973</v>
      </c>
      <c r="L15" s="37">
        <v>7.4517750240379073</v>
      </c>
      <c r="M15" s="37">
        <v>11.517125115775404</v>
      </c>
      <c r="N15" s="37">
        <v>20.310434532732234</v>
      </c>
      <c r="O15" s="37">
        <v>11.840336033010001</v>
      </c>
      <c r="P15" s="38"/>
      <c r="R15" s="39"/>
    </row>
    <row r="16" spans="1:31" x14ac:dyDescent="0.25">
      <c r="H16" s="41" t="s">
        <v>107</v>
      </c>
      <c r="I16" s="36" t="s">
        <v>108</v>
      </c>
      <c r="J16" s="37">
        <v>6.2521498777561639</v>
      </c>
      <c r="K16" s="37">
        <v>7.5898257635479336</v>
      </c>
      <c r="L16" s="37">
        <v>8.0394828355890766</v>
      </c>
      <c r="M16" s="37">
        <v>13.423080148760949</v>
      </c>
      <c r="N16" s="37">
        <v>12.877441349957991</v>
      </c>
      <c r="O16" s="37">
        <v>20.995654402019998</v>
      </c>
      <c r="P16" s="38"/>
      <c r="R16" s="39"/>
    </row>
    <row r="17" spans="8:18" x14ac:dyDescent="0.25">
      <c r="H17" s="41" t="s">
        <v>109</v>
      </c>
      <c r="I17" s="36" t="s">
        <v>110</v>
      </c>
      <c r="J17" s="37">
        <v>6.7754293468313778</v>
      </c>
      <c r="K17" s="37">
        <v>7.6721355382287788</v>
      </c>
      <c r="L17" s="37">
        <v>8.1921841420229313</v>
      </c>
      <c r="M17" s="37">
        <v>13.105901570026891</v>
      </c>
      <c r="N17" s="37">
        <v>10.301367292361881</v>
      </c>
      <c r="O17" s="37">
        <v>24.491738878010004</v>
      </c>
      <c r="P17" s="38"/>
      <c r="R17" s="39"/>
    </row>
    <row r="18" spans="8:18" x14ac:dyDescent="0.25">
      <c r="H18" s="41" t="s">
        <v>111</v>
      </c>
      <c r="I18" s="36" t="s">
        <v>112</v>
      </c>
      <c r="J18" s="37">
        <v>6.6866856729140087</v>
      </c>
      <c r="K18" s="37">
        <v>8.4325690374139572</v>
      </c>
      <c r="L18" s="37">
        <v>8.0214881428508704</v>
      </c>
      <c r="M18" s="37">
        <v>13.127859503276692</v>
      </c>
      <c r="N18" s="37">
        <v>8.6670422218827614</v>
      </c>
      <c r="O18" s="37">
        <v>24.441027612529993</v>
      </c>
      <c r="P18" s="38"/>
      <c r="R18" s="39"/>
    </row>
    <row r="19" spans="8:18" x14ac:dyDescent="0.25">
      <c r="H19" s="41" t="s">
        <v>113</v>
      </c>
      <c r="I19" s="36" t="s">
        <v>114</v>
      </c>
      <c r="J19" s="37">
        <v>6.9848963706912413</v>
      </c>
      <c r="K19" s="37">
        <v>8.9982491656628358</v>
      </c>
      <c r="L19" s="37">
        <v>8.1638114119554199</v>
      </c>
      <c r="M19" s="37">
        <v>11.924510968520915</v>
      </c>
      <c r="N19" s="37">
        <v>8.3645858828365238</v>
      </c>
      <c r="O19" s="37">
        <v>25.968039154180001</v>
      </c>
      <c r="P19" s="38"/>
      <c r="R19" s="39"/>
    </row>
    <row r="20" spans="8:18" x14ac:dyDescent="0.25">
      <c r="H20" s="35" t="s">
        <v>115</v>
      </c>
      <c r="I20" s="36" t="s">
        <v>116</v>
      </c>
      <c r="J20" s="37">
        <v>7.0153173456895273</v>
      </c>
      <c r="K20" s="37">
        <v>8.4412210816625617</v>
      </c>
      <c r="L20" s="37">
        <v>8.1652744804926982</v>
      </c>
      <c r="M20" s="37">
        <v>10.941622775643323</v>
      </c>
      <c r="N20" s="37">
        <v>8.0269596903394191</v>
      </c>
      <c r="O20" s="37">
        <v>29.91267214746</v>
      </c>
      <c r="P20" s="38"/>
    </row>
    <row r="21" spans="8:18" x14ac:dyDescent="0.25">
      <c r="H21" s="41" t="s">
        <v>117</v>
      </c>
      <c r="I21" s="36" t="s">
        <v>118</v>
      </c>
      <c r="J21" s="37">
        <v>6.966822365183134</v>
      </c>
      <c r="K21" s="37">
        <v>6.9672325916050131</v>
      </c>
      <c r="L21" s="37">
        <v>8.0546647781767984</v>
      </c>
      <c r="M21" s="37">
        <v>10.678897049079014</v>
      </c>
      <c r="N21" s="37">
        <v>8.4562330989869263</v>
      </c>
      <c r="O21" s="37">
        <v>20.243571737930012</v>
      </c>
      <c r="P21" s="38"/>
    </row>
    <row r="22" spans="8:18" x14ac:dyDescent="0.25">
      <c r="H22" s="41" t="s">
        <v>95</v>
      </c>
      <c r="I22" s="36" t="s">
        <v>96</v>
      </c>
      <c r="J22" s="37">
        <v>6.7157521813262608</v>
      </c>
      <c r="K22" s="37">
        <v>6.1037487323694046</v>
      </c>
      <c r="L22" s="37">
        <v>8.0482183301934391</v>
      </c>
      <c r="M22" s="37">
        <v>10.249273422782485</v>
      </c>
      <c r="N22" s="37">
        <v>8.1624929978424063</v>
      </c>
      <c r="O22" s="37">
        <v>25.074468199739997</v>
      </c>
      <c r="P22" s="38"/>
    </row>
    <row r="23" spans="8:18" x14ac:dyDescent="0.25">
      <c r="H23" s="41" t="s">
        <v>97</v>
      </c>
      <c r="I23" s="36" t="s">
        <v>98</v>
      </c>
      <c r="J23" s="37">
        <v>6.6587183337312448</v>
      </c>
      <c r="K23" s="37">
        <v>6.2260946973224138</v>
      </c>
      <c r="L23" s="37">
        <v>8.3699246746608669</v>
      </c>
      <c r="M23" s="37">
        <v>10.118083034373635</v>
      </c>
      <c r="N23" s="37">
        <v>7.8819425695755259</v>
      </c>
      <c r="O23" s="37">
        <v>27.574681372069996</v>
      </c>
      <c r="P23" s="38"/>
    </row>
    <row r="24" spans="8:18" x14ac:dyDescent="0.25">
      <c r="H24" s="41" t="s">
        <v>99</v>
      </c>
      <c r="I24" s="36" t="s">
        <v>100</v>
      </c>
      <c r="J24" s="37">
        <v>5.8476685935154009</v>
      </c>
      <c r="K24" s="37">
        <v>6.6523163337650972</v>
      </c>
      <c r="L24" s="37">
        <v>8.3827723779916994</v>
      </c>
      <c r="M24" s="37">
        <v>10.946117962130506</v>
      </c>
      <c r="N24" s="37">
        <v>8.1961394591543204</v>
      </c>
      <c r="O24" s="37">
        <v>29.618037731150004</v>
      </c>
      <c r="P24" s="38"/>
    </row>
    <row r="25" spans="8:18" x14ac:dyDescent="0.25">
      <c r="H25" s="41" t="s">
        <v>101</v>
      </c>
      <c r="I25" s="36" t="s">
        <v>102</v>
      </c>
      <c r="J25" s="37">
        <v>5.9037548796829995</v>
      </c>
      <c r="K25" s="37">
        <v>7.5071269529182842</v>
      </c>
      <c r="L25" s="37">
        <v>8.5756705883194719</v>
      </c>
      <c r="M25" s="37">
        <v>11.899695272836432</v>
      </c>
      <c r="N25" s="37">
        <v>8.0198557840009297</v>
      </c>
      <c r="O25" s="37">
        <v>25.767453665719984</v>
      </c>
      <c r="P25" s="38"/>
    </row>
    <row r="26" spans="8:18" x14ac:dyDescent="0.25">
      <c r="H26" s="41" t="s">
        <v>103</v>
      </c>
      <c r="I26" s="36" t="s">
        <v>104</v>
      </c>
      <c r="J26" s="37">
        <v>5.9803392044843289</v>
      </c>
      <c r="K26" s="37">
        <v>7.8971906619471897</v>
      </c>
      <c r="L26" s="37">
        <v>8.6503706128952071</v>
      </c>
      <c r="M26" s="37">
        <v>11.051465491516259</v>
      </c>
      <c r="N26" s="37">
        <v>7.8076917333131908</v>
      </c>
      <c r="O26" s="37">
        <v>26.940861089650014</v>
      </c>
      <c r="P26" s="38"/>
    </row>
    <row r="27" spans="8:18" x14ac:dyDescent="0.25">
      <c r="H27" s="41" t="s">
        <v>105</v>
      </c>
      <c r="I27" s="36" t="s">
        <v>106</v>
      </c>
      <c r="J27" s="37">
        <v>5.9710547526554549</v>
      </c>
      <c r="K27" s="37">
        <v>7.5470510501008308</v>
      </c>
      <c r="L27" s="37">
        <v>8.5000359927730891</v>
      </c>
      <c r="M27" s="37">
        <v>11.360957630074902</v>
      </c>
      <c r="N27" s="37">
        <v>8.2437338556671911</v>
      </c>
      <c r="O27" s="37">
        <v>39.351728502489991</v>
      </c>
      <c r="P27" s="38"/>
    </row>
    <row r="28" spans="8:18" x14ac:dyDescent="0.25">
      <c r="H28" s="41" t="s">
        <v>107</v>
      </c>
      <c r="I28" s="36" t="s">
        <v>108</v>
      </c>
      <c r="J28" s="37">
        <v>6.1235510033838549</v>
      </c>
      <c r="K28" s="37">
        <v>6.9576763647306707</v>
      </c>
      <c r="L28" s="37">
        <v>8.7559746455932732</v>
      </c>
      <c r="M28" s="37">
        <v>10.605955998922214</v>
      </c>
      <c r="N28" s="37">
        <v>8.0219946208769688</v>
      </c>
      <c r="O28" s="37">
        <v>36.369830803390009</v>
      </c>
      <c r="P28" s="38"/>
    </row>
    <row r="29" spans="8:18" x14ac:dyDescent="0.25">
      <c r="H29" s="41" t="s">
        <v>109</v>
      </c>
      <c r="I29" s="36" t="s">
        <v>110</v>
      </c>
      <c r="J29" s="37">
        <v>6.3062860879200073</v>
      </c>
      <c r="K29" s="37">
        <v>7.1151375696281089</v>
      </c>
      <c r="L29" s="37">
        <v>8.7871216364444269</v>
      </c>
      <c r="M29" s="37">
        <v>9.9940570061814498</v>
      </c>
      <c r="N29" s="37">
        <v>8.7990057372006412</v>
      </c>
      <c r="O29" s="37">
        <v>39.980584458729993</v>
      </c>
      <c r="P29" s="38"/>
    </row>
    <row r="30" spans="8:18" x14ac:dyDescent="0.25">
      <c r="H30" s="41" t="s">
        <v>111</v>
      </c>
      <c r="I30" s="36" t="s">
        <v>112</v>
      </c>
      <c r="J30" s="37">
        <v>6.6550093941697357</v>
      </c>
      <c r="K30" s="37">
        <v>7.2033119618140944</v>
      </c>
      <c r="L30" s="37">
        <v>8.7633710967355043</v>
      </c>
      <c r="M30" s="37">
        <v>9.6840243564671269</v>
      </c>
      <c r="N30" s="37">
        <v>9.6365386477448958</v>
      </c>
      <c r="O30" s="37">
        <v>48.426217168879987</v>
      </c>
      <c r="P30" s="38"/>
    </row>
    <row r="31" spans="8:18" x14ac:dyDescent="0.25">
      <c r="H31" s="41" t="s">
        <v>113</v>
      </c>
      <c r="I31" s="36" t="s">
        <v>114</v>
      </c>
      <c r="J31" s="37">
        <v>6.7880646887566742</v>
      </c>
      <c r="K31" s="37">
        <v>7.8034126591962156</v>
      </c>
      <c r="L31" s="37">
        <v>8.5812763671169243</v>
      </c>
      <c r="M31" s="37">
        <v>9.6129538821128921</v>
      </c>
      <c r="N31" s="37">
        <v>9.915334745917006</v>
      </c>
      <c r="O31" s="37">
        <v>46.70832559745002</v>
      </c>
      <c r="P31" s="38"/>
    </row>
    <row r="33" spans="10:14" x14ac:dyDescent="0.25">
      <c r="J33" s="37"/>
      <c r="K33" s="37"/>
      <c r="L33" s="37"/>
      <c r="M33" s="37"/>
      <c r="N33" s="37"/>
    </row>
  </sheetData>
  <hyperlinks>
    <hyperlink ref="J1" location="Summary!A1" display="Back to summary" xr:uid="{BB99AAE7-B83F-4BD2-BF17-E904960585A3}"/>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39604-9DDF-408D-875D-020EF1F4946C}">
  <dimension ref="A1:J16"/>
  <sheetViews>
    <sheetView zoomScale="75" zoomScaleNormal="75" workbookViewId="0">
      <selection activeCell="J1" sqref="J1"/>
    </sheetView>
  </sheetViews>
  <sheetFormatPr defaultColWidth="9.140625" defaultRowHeight="15.75" x14ac:dyDescent="0.25"/>
  <cols>
    <col min="1" max="1" width="15.42578125" style="43" customWidth="1"/>
    <col min="2" max="2" width="95.5703125" style="43" bestFit="1" customWidth="1"/>
    <col min="3" max="3" width="18.140625" style="43" bestFit="1" customWidth="1"/>
    <col min="4" max="4" width="8.7109375" style="43" bestFit="1" customWidth="1"/>
    <col min="5" max="5" width="24.28515625" style="43" customWidth="1"/>
    <col min="6" max="6" width="23.85546875" style="43" customWidth="1"/>
    <col min="7" max="16384" width="9.140625" style="43"/>
  </cols>
  <sheetData>
    <row r="1" spans="1:10" x14ac:dyDescent="0.25">
      <c r="A1" s="43" t="s">
        <v>0</v>
      </c>
      <c r="B1" s="44" t="s">
        <v>119</v>
      </c>
      <c r="C1" s="45" t="s">
        <v>120</v>
      </c>
      <c r="J1" s="140" t="s">
        <v>875</v>
      </c>
    </row>
    <row r="2" spans="1:10" x14ac:dyDescent="0.25">
      <c r="A2" s="43" t="s">
        <v>7</v>
      </c>
      <c r="B2" s="44" t="s">
        <v>121</v>
      </c>
      <c r="E2" s="46"/>
    </row>
    <row r="3" spans="1:10" x14ac:dyDescent="0.25">
      <c r="A3" s="43" t="s">
        <v>1</v>
      </c>
      <c r="B3" s="43" t="s">
        <v>122</v>
      </c>
      <c r="E3" s="46"/>
    </row>
    <row r="4" spans="1:10" x14ac:dyDescent="0.25">
      <c r="A4" s="43" t="s">
        <v>9</v>
      </c>
      <c r="B4" s="43" t="s">
        <v>123</v>
      </c>
      <c r="E4" s="46"/>
    </row>
    <row r="5" spans="1:10" x14ac:dyDescent="0.25">
      <c r="A5" s="43" t="s">
        <v>11</v>
      </c>
      <c r="B5" s="43" t="s">
        <v>124</v>
      </c>
      <c r="E5" s="46"/>
    </row>
    <row r="6" spans="1:10" x14ac:dyDescent="0.25">
      <c r="A6" s="43" t="s">
        <v>13</v>
      </c>
      <c r="B6" s="43" t="s">
        <v>125</v>
      </c>
      <c r="E6" s="46"/>
    </row>
    <row r="7" spans="1:10" x14ac:dyDescent="0.25">
      <c r="E7" s="46"/>
    </row>
    <row r="8" spans="1:10" x14ac:dyDescent="0.25">
      <c r="E8" s="46"/>
    </row>
    <row r="9" spans="1:10" x14ac:dyDescent="0.25">
      <c r="E9" s="46"/>
    </row>
    <row r="10" spans="1:10" x14ac:dyDescent="0.25">
      <c r="F10" s="47"/>
      <c r="G10" s="48"/>
    </row>
    <row r="11" spans="1:10" x14ac:dyDescent="0.25">
      <c r="G11" s="48"/>
    </row>
    <row r="12" spans="1:10" ht="31.5" x14ac:dyDescent="0.25">
      <c r="E12" s="49" t="s">
        <v>126</v>
      </c>
      <c r="F12" s="49" t="s">
        <v>127</v>
      </c>
      <c r="G12" s="50">
        <v>0.47215078462705801</v>
      </c>
    </row>
    <row r="13" spans="1:10" ht="31.5" x14ac:dyDescent="0.25">
      <c r="E13" s="49" t="s">
        <v>128</v>
      </c>
      <c r="F13" s="49" t="s">
        <v>129</v>
      </c>
      <c r="G13" s="50">
        <v>6.2473333405463502E-2</v>
      </c>
    </row>
    <row r="14" spans="1:10" x14ac:dyDescent="0.25">
      <c r="E14" s="49" t="s">
        <v>130</v>
      </c>
      <c r="F14" s="49" t="s">
        <v>131</v>
      </c>
      <c r="G14" s="50">
        <v>0.46537588196747798</v>
      </c>
    </row>
    <row r="16" spans="1:10" x14ac:dyDescent="0.25">
      <c r="C16" s="51"/>
      <c r="D16" s="51"/>
      <c r="E16" s="51"/>
    </row>
  </sheetData>
  <hyperlinks>
    <hyperlink ref="C1" location="Jegyzék_index!A1" display="Vissza a jegyzékre / Return to the Index" xr:uid="{6E374BD0-CFF7-4E93-9398-EEFDF526B2A3}"/>
    <hyperlink ref="J1" location="Summary!A1" display="Back to summary" xr:uid="{26F92420-AE85-4EBE-8F14-9029FFF45E0E}"/>
  </hyperlinks>
  <pageMargins left="0.7" right="0.7" top="0.75" bottom="0.75" header="0.3" footer="0.3"/>
  <pageSetup paperSize="9" scale="8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C2CD4-4697-491E-9621-4FDF7AAD4F14}">
  <dimension ref="A1:J28"/>
  <sheetViews>
    <sheetView topLeftCell="C1" workbookViewId="0">
      <selection activeCell="U19" sqref="U19"/>
    </sheetView>
  </sheetViews>
  <sheetFormatPr defaultRowHeight="15" x14ac:dyDescent="0.25"/>
  <cols>
    <col min="1" max="1" width="35.140625" customWidth="1"/>
    <col min="2" max="2" width="9.28515625" bestFit="1" customWidth="1"/>
    <col min="3" max="4" width="9.42578125" bestFit="1" customWidth="1"/>
    <col min="5" max="6" width="9.5703125" bestFit="1" customWidth="1"/>
    <col min="7" max="7" width="9.28515625" bestFit="1" customWidth="1"/>
  </cols>
  <sheetData>
    <row r="1" spans="1:10" x14ac:dyDescent="0.25">
      <c r="A1" t="s">
        <v>0</v>
      </c>
      <c r="B1" t="s">
        <v>187</v>
      </c>
      <c r="J1" s="140" t="s">
        <v>875</v>
      </c>
    </row>
    <row r="2" spans="1:10" x14ac:dyDescent="0.25">
      <c r="A2" t="s">
        <v>1</v>
      </c>
      <c r="B2" t="s">
        <v>2</v>
      </c>
      <c r="G2" s="1"/>
    </row>
    <row r="3" spans="1:10" x14ac:dyDescent="0.25">
      <c r="A3" t="s">
        <v>7</v>
      </c>
      <c r="B3" t="s">
        <v>305</v>
      </c>
      <c r="G3" s="1"/>
    </row>
    <row r="4" spans="1:10" x14ac:dyDescent="0.25">
      <c r="A4" t="s">
        <v>9</v>
      </c>
      <c r="B4" t="s">
        <v>2</v>
      </c>
      <c r="G4" s="1"/>
    </row>
    <row r="5" spans="1:10" x14ac:dyDescent="0.25">
      <c r="G5" s="1"/>
    </row>
    <row r="6" spans="1:10" x14ac:dyDescent="0.25">
      <c r="G6" s="1"/>
    </row>
    <row r="7" spans="1:10" x14ac:dyDescent="0.25">
      <c r="A7" t="s">
        <v>185</v>
      </c>
      <c r="B7">
        <v>2018</v>
      </c>
      <c r="C7">
        <v>2019</v>
      </c>
      <c r="D7">
        <v>2020</v>
      </c>
      <c r="E7">
        <v>2021</v>
      </c>
      <c r="F7">
        <v>2022</v>
      </c>
      <c r="G7" s="1"/>
    </row>
    <row r="8" spans="1:10" x14ac:dyDescent="0.25">
      <c r="A8" t="s">
        <v>284</v>
      </c>
      <c r="B8" s="1">
        <v>657.44399999999996</v>
      </c>
      <c r="C8" s="1">
        <v>1397.066</v>
      </c>
      <c r="D8" s="1">
        <v>2125.643</v>
      </c>
      <c r="E8" s="1">
        <v>2954.0569999999998</v>
      </c>
      <c r="F8" s="1">
        <v>4006.904</v>
      </c>
    </row>
    <row r="9" spans="1:10" x14ac:dyDescent="0.25">
      <c r="A9" t="s">
        <v>285</v>
      </c>
      <c r="B9" s="1">
        <v>323.27499999999998</v>
      </c>
      <c r="C9" s="1">
        <v>323.27499999999998</v>
      </c>
      <c r="D9" s="1">
        <v>323.27499999999998</v>
      </c>
      <c r="E9" s="1">
        <v>323.27499999999998</v>
      </c>
      <c r="F9" s="1">
        <v>323.27499999999998</v>
      </c>
    </row>
    <row r="10" spans="1:10" x14ac:dyDescent="0.25">
      <c r="A10" t="s">
        <v>286</v>
      </c>
      <c r="B10" s="1">
        <v>379.3</v>
      </c>
      <c r="C10" s="1">
        <v>346.1</v>
      </c>
      <c r="D10" s="1">
        <v>344.8</v>
      </c>
      <c r="E10" s="1">
        <v>342.5</v>
      </c>
      <c r="F10" s="1">
        <v>342.6</v>
      </c>
    </row>
    <row r="11" spans="1:10" x14ac:dyDescent="0.25">
      <c r="A11" t="s">
        <v>287</v>
      </c>
      <c r="B11" s="1">
        <v>56.2</v>
      </c>
      <c r="C11" s="1">
        <v>56.2</v>
      </c>
      <c r="D11" s="1">
        <v>57.8</v>
      </c>
      <c r="E11" s="1">
        <v>58.3</v>
      </c>
      <c r="F11" s="1">
        <v>61.188000000000002</v>
      </c>
    </row>
    <row r="12" spans="1:10" x14ac:dyDescent="0.25">
      <c r="A12" t="s">
        <v>288</v>
      </c>
      <c r="B12" s="1">
        <v>35.6</v>
      </c>
      <c r="C12" s="1">
        <v>59.4</v>
      </c>
      <c r="D12" s="1">
        <v>59.4</v>
      </c>
      <c r="E12" s="1">
        <v>49.4</v>
      </c>
      <c r="F12" s="1">
        <v>49.436</v>
      </c>
    </row>
    <row r="13" spans="1:10" x14ac:dyDescent="0.25">
      <c r="A13" t="s">
        <v>289</v>
      </c>
      <c r="B13" s="1">
        <v>0</v>
      </c>
      <c r="C13" s="1">
        <v>0</v>
      </c>
      <c r="D13" s="1">
        <v>2.7</v>
      </c>
      <c r="E13" s="1">
        <v>2.7</v>
      </c>
      <c r="F13" s="1">
        <v>2.7</v>
      </c>
    </row>
    <row r="14" spans="1:10" x14ac:dyDescent="0.25">
      <c r="A14" t="s">
        <v>218</v>
      </c>
      <c r="B14" s="1">
        <f>SUM(B8:B13)</f>
        <v>1451.819</v>
      </c>
      <c r="C14" s="1">
        <f>SUM(C8:C13)</f>
        <v>2182.0409999999997</v>
      </c>
      <c r="D14" s="1">
        <f t="shared" ref="D14" si="0">SUM(D8:D13)</f>
        <v>2913.6180000000004</v>
      </c>
      <c r="E14" s="1">
        <f>SUM(E8:E13)</f>
        <v>3730.232</v>
      </c>
      <c r="F14" s="1">
        <f>SUM(F8:F13)</f>
        <v>4786.1030000000001</v>
      </c>
    </row>
    <row r="15" spans="1:10" x14ac:dyDescent="0.25">
      <c r="F15" s="63"/>
    </row>
    <row r="16" spans="1:10" x14ac:dyDescent="0.25">
      <c r="B16" s="95">
        <v>0</v>
      </c>
      <c r="C16" s="95">
        <v>0</v>
      </c>
      <c r="D16" s="95">
        <v>0</v>
      </c>
      <c r="E16" s="95">
        <v>0</v>
      </c>
      <c r="F16" s="95">
        <v>0</v>
      </c>
    </row>
    <row r="19" spans="1:6" x14ac:dyDescent="0.25">
      <c r="A19" t="s">
        <v>290</v>
      </c>
      <c r="B19">
        <v>2018</v>
      </c>
      <c r="C19">
        <v>2019</v>
      </c>
      <c r="D19">
        <v>2020</v>
      </c>
      <c r="E19">
        <v>2021</v>
      </c>
      <c r="F19">
        <v>2022</v>
      </c>
    </row>
    <row r="20" spans="1:6" x14ac:dyDescent="0.25">
      <c r="A20" t="s">
        <v>278</v>
      </c>
      <c r="B20" s="1">
        <v>657.44399999999996</v>
      </c>
      <c r="C20" s="1">
        <v>1397.066</v>
      </c>
      <c r="D20" s="1">
        <v>2125.643</v>
      </c>
      <c r="E20" s="1">
        <v>2954.0569999999998</v>
      </c>
      <c r="F20" s="1">
        <v>4006.904</v>
      </c>
    </row>
    <row r="21" spans="1:6" x14ac:dyDescent="0.25">
      <c r="A21" t="s">
        <v>279</v>
      </c>
      <c r="B21" s="1">
        <v>323.27499999999998</v>
      </c>
      <c r="C21" s="1">
        <v>323.27499999999998</v>
      </c>
      <c r="D21" s="1">
        <v>323.27499999999998</v>
      </c>
      <c r="E21" s="1">
        <v>323.27499999999998</v>
      </c>
      <c r="F21" s="1">
        <v>323.27499999999998</v>
      </c>
    </row>
    <row r="22" spans="1:6" x14ac:dyDescent="0.25">
      <c r="A22" t="s">
        <v>280</v>
      </c>
      <c r="B22" s="1">
        <v>379.3</v>
      </c>
      <c r="C22" s="1">
        <v>346.1</v>
      </c>
      <c r="D22" s="1">
        <v>344.8</v>
      </c>
      <c r="E22" s="1">
        <v>342.5</v>
      </c>
      <c r="F22" s="1">
        <v>342.6</v>
      </c>
    </row>
    <row r="23" spans="1:6" x14ac:dyDescent="0.25">
      <c r="A23" t="s">
        <v>281</v>
      </c>
      <c r="B23" s="1">
        <v>56.2</v>
      </c>
      <c r="C23" s="1">
        <v>56.2</v>
      </c>
      <c r="D23" s="1">
        <v>57.8</v>
      </c>
      <c r="E23" s="1">
        <v>58.3</v>
      </c>
      <c r="F23" s="1">
        <v>61.188000000000002</v>
      </c>
    </row>
    <row r="24" spans="1:6" x14ac:dyDescent="0.25">
      <c r="A24" t="s">
        <v>291</v>
      </c>
      <c r="B24" s="1">
        <v>35.6</v>
      </c>
      <c r="C24" s="1">
        <v>59.4</v>
      </c>
      <c r="D24" s="1">
        <v>59.4</v>
      </c>
      <c r="E24" s="1">
        <v>49.4</v>
      </c>
      <c r="F24" s="1">
        <v>49.436</v>
      </c>
    </row>
    <row r="25" spans="1:6" x14ac:dyDescent="0.25">
      <c r="A25" t="s">
        <v>283</v>
      </c>
      <c r="B25" s="1">
        <v>0</v>
      </c>
      <c r="C25" s="1">
        <v>0</v>
      </c>
      <c r="D25" s="1">
        <v>2.7</v>
      </c>
      <c r="E25" s="1">
        <v>2.7</v>
      </c>
      <c r="F25" s="1">
        <v>2.7</v>
      </c>
    </row>
    <row r="26" spans="1:6" x14ac:dyDescent="0.25">
      <c r="A26" t="s">
        <v>282</v>
      </c>
      <c r="B26" s="1">
        <f>SUM(B20:B25)</f>
        <v>1451.819</v>
      </c>
      <c r="C26" s="1">
        <f>SUM(C20:C25)</f>
        <v>2182.0409999999997</v>
      </c>
      <c r="D26" s="1">
        <f t="shared" ref="D26" si="1">SUM(D20:D25)</f>
        <v>2913.6180000000004</v>
      </c>
      <c r="E26" s="1">
        <f>SUM(E20:E25)</f>
        <v>3730.232</v>
      </c>
      <c r="F26" s="1">
        <f>SUM(F20:F25)</f>
        <v>4786.1030000000001</v>
      </c>
    </row>
    <row r="27" spans="1:6" x14ac:dyDescent="0.25">
      <c r="F27" s="63"/>
    </row>
    <row r="28" spans="1:6" x14ac:dyDescent="0.25">
      <c r="B28" s="95">
        <v>0</v>
      </c>
      <c r="C28" s="95">
        <v>0</v>
      </c>
      <c r="D28" s="95">
        <v>0</v>
      </c>
      <c r="E28" s="95">
        <v>0</v>
      </c>
      <c r="F28" s="95">
        <v>0</v>
      </c>
    </row>
  </sheetData>
  <hyperlinks>
    <hyperlink ref="J1" location="Summary!A1" display="Back to summary" xr:uid="{D89CCFC2-7DA1-4EAD-B89D-B0D2A549CE0B}"/>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FFAAB-6B0B-4626-88A0-53970148A46F}">
  <dimension ref="A1:J25"/>
  <sheetViews>
    <sheetView workbookViewId="0">
      <selection activeCell="B4" sqref="B4"/>
    </sheetView>
  </sheetViews>
  <sheetFormatPr defaultRowHeight="15" x14ac:dyDescent="0.25"/>
  <cols>
    <col min="1" max="1" width="46.5703125" customWidth="1"/>
    <col min="2" max="3" width="26.7109375" customWidth="1"/>
    <col min="4" max="4" width="15.140625" bestFit="1" customWidth="1"/>
    <col min="5" max="5" width="12.42578125" bestFit="1" customWidth="1"/>
  </cols>
  <sheetData>
    <row r="1" spans="1:10" x14ac:dyDescent="0.25">
      <c r="A1" t="s">
        <v>0</v>
      </c>
      <c r="B1" t="s">
        <v>276</v>
      </c>
      <c r="J1" s="140" t="s">
        <v>875</v>
      </c>
    </row>
    <row r="2" spans="1:10" x14ac:dyDescent="0.25">
      <c r="A2" t="s">
        <v>1</v>
      </c>
      <c r="B2" t="s">
        <v>2</v>
      </c>
    </row>
    <row r="3" spans="1:10" x14ac:dyDescent="0.25">
      <c r="A3" t="s">
        <v>7</v>
      </c>
      <c r="B3" t="s">
        <v>1012</v>
      </c>
    </row>
    <row r="4" spans="1:10" x14ac:dyDescent="0.25">
      <c r="A4" t="s">
        <v>9</v>
      </c>
      <c r="B4" t="s">
        <v>2</v>
      </c>
    </row>
    <row r="8" spans="1:10" x14ac:dyDescent="0.25">
      <c r="A8" t="s">
        <v>186</v>
      </c>
      <c r="B8">
        <v>2020</v>
      </c>
      <c r="C8">
        <v>2021</v>
      </c>
      <c r="D8">
        <v>2022</v>
      </c>
    </row>
    <row r="9" spans="1:10" x14ac:dyDescent="0.25">
      <c r="A9" t="s">
        <v>284</v>
      </c>
      <c r="B9" s="1">
        <f>83034627389.0453/1000000000</f>
        <v>83.034627389045298</v>
      </c>
      <c r="C9" s="1">
        <f>190592241957.402/1000000000</f>
        <v>190.592241957402</v>
      </c>
      <c r="D9" s="1">
        <v>250.79599999999999</v>
      </c>
      <c r="E9" s="1"/>
      <c r="F9" s="1"/>
    </row>
    <row r="10" spans="1:10" x14ac:dyDescent="0.25">
      <c r="A10" t="s">
        <v>285</v>
      </c>
      <c r="B10" s="1">
        <v>0</v>
      </c>
      <c r="C10" s="1">
        <v>0</v>
      </c>
      <c r="D10" s="1">
        <v>32.743000000000002</v>
      </c>
      <c r="E10" s="1"/>
      <c r="F10" s="1"/>
    </row>
    <row r="11" spans="1:10" x14ac:dyDescent="0.25">
      <c r="A11" t="s">
        <v>286</v>
      </c>
      <c r="B11" s="1">
        <v>0</v>
      </c>
      <c r="C11" s="1">
        <f>6046080204/1000000000</f>
        <v>6.0460802039999999</v>
      </c>
      <c r="D11" s="1">
        <v>4</v>
      </c>
      <c r="E11" s="1"/>
      <c r="F11" s="1"/>
    </row>
    <row r="12" spans="1:10" x14ac:dyDescent="0.25">
      <c r="A12" t="s">
        <v>287</v>
      </c>
      <c r="B12" s="1">
        <v>0</v>
      </c>
      <c r="C12" s="1">
        <f>974209553/1000000000</f>
        <v>0.97420955300000001</v>
      </c>
      <c r="D12" s="1">
        <v>0</v>
      </c>
      <c r="E12" s="1"/>
      <c r="F12" s="1"/>
    </row>
    <row r="13" spans="1:10" x14ac:dyDescent="0.25">
      <c r="A13" t="s">
        <v>289</v>
      </c>
      <c r="B13" s="1">
        <v>0</v>
      </c>
      <c r="C13" s="1">
        <f>17598172230/1000000000</f>
        <v>17.598172229999999</v>
      </c>
      <c r="D13" s="1">
        <v>21.15</v>
      </c>
      <c r="E13" s="1"/>
      <c r="F13" s="1"/>
    </row>
    <row r="14" spans="1:10" x14ac:dyDescent="0.25">
      <c r="A14" t="s">
        <v>218</v>
      </c>
      <c r="B14" s="1">
        <f>SUM(B9:B13)</f>
        <v>83.034627389045298</v>
      </c>
      <c r="C14" s="1">
        <f>SUM(C9:C13)</f>
        <v>215.21070394440198</v>
      </c>
      <c r="D14" s="1">
        <f>SUM(D9:D13)</f>
        <v>308.68899999999996</v>
      </c>
      <c r="E14" s="1"/>
      <c r="F14" s="1"/>
    </row>
    <row r="15" spans="1:10" x14ac:dyDescent="0.25">
      <c r="B15" s="95">
        <v>0</v>
      </c>
      <c r="C15" s="96">
        <v>0</v>
      </c>
      <c r="D15" s="95">
        <v>0</v>
      </c>
    </row>
    <row r="18" spans="1:4" x14ac:dyDescent="0.25">
      <c r="A18" t="s">
        <v>277</v>
      </c>
      <c r="B18">
        <v>2020</v>
      </c>
      <c r="C18">
        <v>2021</v>
      </c>
      <c r="D18">
        <v>2022</v>
      </c>
    </row>
    <row r="19" spans="1:4" x14ac:dyDescent="0.25">
      <c r="A19" t="s">
        <v>278</v>
      </c>
      <c r="B19" s="1">
        <v>83.034627389045298</v>
      </c>
      <c r="C19" s="1">
        <v>190.592241957402</v>
      </c>
      <c r="D19" s="1">
        <v>250.79599999999999</v>
      </c>
    </row>
    <row r="20" spans="1:4" x14ac:dyDescent="0.25">
      <c r="A20" t="s">
        <v>279</v>
      </c>
      <c r="B20" s="1">
        <v>0</v>
      </c>
      <c r="C20" s="1">
        <v>0</v>
      </c>
      <c r="D20" s="1">
        <v>32.743000000000002</v>
      </c>
    </row>
    <row r="21" spans="1:4" x14ac:dyDescent="0.25">
      <c r="A21" t="s">
        <v>280</v>
      </c>
      <c r="B21" s="1">
        <v>0</v>
      </c>
      <c r="C21" s="1">
        <v>6.0460802039999999</v>
      </c>
      <c r="D21" s="1">
        <v>4</v>
      </c>
    </row>
    <row r="22" spans="1:4" x14ac:dyDescent="0.25">
      <c r="A22" t="s">
        <v>281</v>
      </c>
      <c r="B22" s="1">
        <v>0</v>
      </c>
      <c r="C22" s="1">
        <v>0.97420955300000001</v>
      </c>
      <c r="D22" s="1">
        <v>0</v>
      </c>
    </row>
    <row r="23" spans="1:4" x14ac:dyDescent="0.25">
      <c r="A23" t="s">
        <v>283</v>
      </c>
      <c r="B23" s="1">
        <v>0</v>
      </c>
      <c r="C23" s="1">
        <v>17.598172229999999</v>
      </c>
      <c r="D23" s="1">
        <v>21.15</v>
      </c>
    </row>
    <row r="24" spans="1:4" x14ac:dyDescent="0.25">
      <c r="A24" t="s">
        <v>282</v>
      </c>
      <c r="B24" s="1">
        <v>83.034627389045298</v>
      </c>
      <c r="C24" s="1">
        <v>215.21070394440198</v>
      </c>
      <c r="D24" s="1">
        <v>308.68899999999996</v>
      </c>
    </row>
    <row r="25" spans="1:4" x14ac:dyDescent="0.25">
      <c r="B25" s="95">
        <v>0</v>
      </c>
      <c r="C25" s="96">
        <v>0</v>
      </c>
      <c r="D25" s="95">
        <v>0</v>
      </c>
    </row>
  </sheetData>
  <hyperlinks>
    <hyperlink ref="J1" location="Summary!A1" display="Back to summary" xr:uid="{0470414C-26AB-45B0-A10D-14C337A15B69}"/>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C5ECA-0FD6-4883-B750-5F359F90E54C}">
  <dimension ref="A1:N17"/>
  <sheetViews>
    <sheetView workbookViewId="0">
      <selection activeCell="N47" sqref="N47"/>
    </sheetView>
  </sheetViews>
  <sheetFormatPr defaultRowHeight="15" x14ac:dyDescent="0.25"/>
  <cols>
    <col min="1" max="1" width="17" customWidth="1"/>
    <col min="2" max="2" width="14.140625" customWidth="1"/>
    <col min="13" max="13" width="9.5703125" bestFit="1" customWidth="1"/>
  </cols>
  <sheetData>
    <row r="1" spans="1:14" x14ac:dyDescent="0.25">
      <c r="A1" t="s">
        <v>0</v>
      </c>
      <c r="B1" t="s">
        <v>911</v>
      </c>
      <c r="J1" s="140" t="s">
        <v>875</v>
      </c>
    </row>
    <row r="2" spans="1:14" x14ac:dyDescent="0.25">
      <c r="A2" t="s">
        <v>1</v>
      </c>
    </row>
    <row r="3" spans="1:14" x14ac:dyDescent="0.25">
      <c r="A3" s="103" t="s">
        <v>321</v>
      </c>
    </row>
    <row r="4" spans="1:14" x14ac:dyDescent="0.25">
      <c r="A4" s="103" t="s">
        <v>322</v>
      </c>
    </row>
    <row r="5" spans="1:14" x14ac:dyDescent="0.25">
      <c r="A5" t="s">
        <v>7</v>
      </c>
      <c r="B5" t="s">
        <v>328</v>
      </c>
    </row>
    <row r="6" spans="1:14" x14ac:dyDescent="0.25">
      <c r="A6" t="s">
        <v>9</v>
      </c>
    </row>
    <row r="7" spans="1:14" x14ac:dyDescent="0.25">
      <c r="A7" s="103" t="s">
        <v>321</v>
      </c>
    </row>
    <row r="8" spans="1:14" x14ac:dyDescent="0.25">
      <c r="A8" s="103" t="s">
        <v>322</v>
      </c>
    </row>
    <row r="9" spans="1:14" x14ac:dyDescent="0.25">
      <c r="A9" s="103"/>
    </row>
    <row r="10" spans="1:14" x14ac:dyDescent="0.25">
      <c r="A10" s="104" t="s">
        <v>323</v>
      </c>
    </row>
    <row r="11" spans="1:14" x14ac:dyDescent="0.25">
      <c r="B11" s="105"/>
      <c r="C11" s="106">
        <v>2012</v>
      </c>
      <c r="D11" s="106">
        <v>2013</v>
      </c>
      <c r="E11" s="106">
        <v>2014</v>
      </c>
      <c r="F11" s="106">
        <v>2015</v>
      </c>
      <c r="G11" s="106">
        <v>2016</v>
      </c>
      <c r="H11" s="106">
        <v>2017</v>
      </c>
      <c r="I11" s="106">
        <v>2018</v>
      </c>
      <c r="J11" s="106">
        <v>2019</v>
      </c>
      <c r="K11" s="106">
        <v>2020</v>
      </c>
      <c r="L11" s="106">
        <v>2021</v>
      </c>
      <c r="M11" s="106">
        <v>2022</v>
      </c>
    </row>
    <row r="12" spans="1:14" x14ac:dyDescent="0.25">
      <c r="A12" t="s">
        <v>320</v>
      </c>
      <c r="B12" s="107" t="s">
        <v>316</v>
      </c>
      <c r="C12" s="108">
        <v>4371</v>
      </c>
      <c r="D12" s="108">
        <v>5139</v>
      </c>
      <c r="E12" s="108">
        <v>6362</v>
      </c>
      <c r="F12" s="108">
        <v>8290</v>
      </c>
      <c r="G12" s="108">
        <v>12411</v>
      </c>
      <c r="H12" s="108">
        <v>19977</v>
      </c>
      <c r="I12" s="108">
        <v>31107</v>
      </c>
      <c r="J12" s="108">
        <v>46471</v>
      </c>
      <c r="K12" s="108">
        <v>75910</v>
      </c>
      <c r="L12" s="108">
        <v>117112</v>
      </c>
      <c r="M12" s="108">
        <v>156472</v>
      </c>
      <c r="N12" s="63">
        <f>(M12-L12)/M12</f>
        <v>0.25154660258704431</v>
      </c>
    </row>
    <row r="13" spans="1:14" x14ac:dyDescent="0.25">
      <c r="A13" t="s">
        <v>994</v>
      </c>
      <c r="B13" s="107" t="s">
        <v>324</v>
      </c>
      <c r="C13" s="108">
        <v>89</v>
      </c>
      <c r="D13" s="108">
        <v>110</v>
      </c>
      <c r="E13" s="108">
        <v>175</v>
      </c>
      <c r="F13" s="108">
        <v>342</v>
      </c>
      <c r="G13" s="108">
        <v>758</v>
      </c>
      <c r="H13" s="108">
        <v>1996</v>
      </c>
      <c r="I13" s="108">
        <v>3839</v>
      </c>
      <c r="J13" s="108">
        <v>6595</v>
      </c>
      <c r="K13" s="108">
        <v>11012</v>
      </c>
      <c r="L13" s="108">
        <v>18823</v>
      </c>
      <c r="M13" s="108">
        <v>29836</v>
      </c>
      <c r="N13" s="63">
        <f>(M13-L13)</f>
        <v>11013</v>
      </c>
    </row>
    <row r="14" spans="1:14" x14ac:dyDescent="0.25">
      <c r="A14" t="s">
        <v>995</v>
      </c>
      <c r="B14" s="107" t="s">
        <v>325</v>
      </c>
      <c r="C14" s="108">
        <v>18947</v>
      </c>
      <c r="D14" s="108">
        <v>23088</v>
      </c>
      <c r="E14" s="108">
        <v>25436</v>
      </c>
      <c r="F14" s="108">
        <v>26903</v>
      </c>
      <c r="G14" s="108">
        <v>27872</v>
      </c>
      <c r="H14" s="108">
        <v>28959</v>
      </c>
      <c r="I14" s="108">
        <v>29724</v>
      </c>
      <c r="J14" s="108">
        <v>30220</v>
      </c>
      <c r="K14" s="108">
        <v>30390</v>
      </c>
      <c r="L14" s="108">
        <v>30369</v>
      </c>
      <c r="M14" s="108">
        <v>30406</v>
      </c>
    </row>
    <row r="15" spans="1:14" x14ac:dyDescent="0.25">
      <c r="A15" t="s">
        <v>996</v>
      </c>
      <c r="B15" s="107" t="s">
        <v>326</v>
      </c>
      <c r="C15" s="108">
        <v>2279364</v>
      </c>
      <c r="D15" s="108">
        <v>2272281</v>
      </c>
      <c r="E15" s="108">
        <v>2266198</v>
      </c>
      <c r="F15" s="108">
        <v>2272447</v>
      </c>
      <c r="G15" s="108">
        <v>2301168</v>
      </c>
      <c r="H15" s="108">
        <v>2365797</v>
      </c>
      <c r="I15" s="108">
        <v>2445468</v>
      </c>
      <c r="J15" s="108">
        <v>2529572</v>
      </c>
      <c r="K15" s="108">
        <v>2561520</v>
      </c>
      <c r="L15" s="108">
        <v>2581637</v>
      </c>
      <c r="M15" s="108">
        <v>2583328</v>
      </c>
    </row>
    <row r="16" spans="1:14" x14ac:dyDescent="0.25">
      <c r="A16" t="s">
        <v>997</v>
      </c>
      <c r="B16" s="107" t="s">
        <v>327</v>
      </c>
      <c r="C16" s="108">
        <v>683257</v>
      </c>
      <c r="D16" s="108">
        <v>740114</v>
      </c>
      <c r="E16" s="108">
        <v>809524</v>
      </c>
      <c r="F16" s="108">
        <v>888874</v>
      </c>
      <c r="G16" s="108">
        <v>970997</v>
      </c>
      <c r="H16" s="108">
        <v>1055268</v>
      </c>
      <c r="I16" s="108">
        <v>1131685</v>
      </c>
      <c r="J16" s="108">
        <v>1199155</v>
      </c>
      <c r="K16" s="108">
        <v>1241967</v>
      </c>
      <c r="L16" s="108">
        <v>1272218</v>
      </c>
      <c r="M16" s="108">
        <v>1294087</v>
      </c>
    </row>
    <row r="17" spans="2:13" x14ac:dyDescent="0.25">
      <c r="B17" s="109" t="s">
        <v>218</v>
      </c>
      <c r="C17" s="110">
        <v>2986028</v>
      </c>
      <c r="D17" s="110">
        <v>3040732</v>
      </c>
      <c r="E17" s="110">
        <v>3107695</v>
      </c>
      <c r="F17" s="110">
        <v>3196856</v>
      </c>
      <c r="G17" s="110">
        <v>3313206</v>
      </c>
      <c r="H17" s="110">
        <v>3471997</v>
      </c>
      <c r="I17" s="110">
        <v>3641823</v>
      </c>
      <c r="J17" s="110">
        <v>3812013</v>
      </c>
      <c r="K17" s="110">
        <v>3920799</v>
      </c>
      <c r="L17" s="110">
        <v>4020159</v>
      </c>
      <c r="M17" s="110">
        <v>4094129</v>
      </c>
    </row>
  </sheetData>
  <hyperlinks>
    <hyperlink ref="A3" r:id="rId1" display="https://kormany.hu/hirek/sosem-latott-mertekben-gyarapodott-tavaly-a-hazai-klimabarat-jarmuallomany" xr:uid="{B28AA400-6D2E-492B-A25E-23973305425F}"/>
    <hyperlink ref="A4" r:id="rId2" display="https://www.ksh.hu/stadat_files/sza/hu/sza0025.html" xr:uid="{104F71AD-F881-4A5C-B792-ECDFED9CC6DC}"/>
    <hyperlink ref="A7" r:id="rId3" display="https://kormany.hu/hirek/sosem-latott-mertekben-gyarapodott-tavaly-a-hazai-klimabarat-jarmuallomany" xr:uid="{56AD8A12-6205-4126-9973-057D28898735}"/>
    <hyperlink ref="A8" r:id="rId4" display="https://www.ksh.hu/stadat_files/sza/hu/sza0025.html" xr:uid="{CE497700-FD1D-4D00-A3DA-2D5FF6946248}"/>
    <hyperlink ref="J1" location="Summary!A1" display="Back to summary" xr:uid="{7EE64ACC-0C42-4A06-8B6B-DEB3DABD163D}"/>
  </hyperlinks>
  <pageMargins left="0.7" right="0.7" top="0.75" bottom="0.75" header="0.3" footer="0.3"/>
  <pageSetup paperSize="9" orientation="portrait" r:id="rId5"/>
  <drawing r:id="rId6"/>
  <legacy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DBA1D-2BAE-4315-A57A-8A97FB87AC2F}">
  <dimension ref="A1:J26"/>
  <sheetViews>
    <sheetView zoomScaleNormal="100" workbookViewId="0">
      <selection activeCell="S19" sqref="S19"/>
    </sheetView>
  </sheetViews>
  <sheetFormatPr defaultRowHeight="15" x14ac:dyDescent="0.25"/>
  <cols>
    <col min="1" max="1" width="14.5703125" bestFit="1" customWidth="1"/>
    <col min="2" max="2" width="10.28515625" customWidth="1"/>
  </cols>
  <sheetData>
    <row r="1" spans="1:10" x14ac:dyDescent="0.25">
      <c r="A1" t="s">
        <v>0</v>
      </c>
      <c r="B1" t="s">
        <v>912</v>
      </c>
      <c r="J1" s="140" t="s">
        <v>875</v>
      </c>
    </row>
    <row r="2" spans="1:10" x14ac:dyDescent="0.25">
      <c r="A2" t="s">
        <v>7</v>
      </c>
      <c r="B2" t="s">
        <v>913</v>
      </c>
    </row>
    <row r="3" spans="1:10" x14ac:dyDescent="0.25">
      <c r="A3" t="s">
        <v>1</v>
      </c>
      <c r="B3" t="s">
        <v>310</v>
      </c>
    </row>
    <row r="4" spans="1:10" x14ac:dyDescent="0.25">
      <c r="A4" t="s">
        <v>9</v>
      </c>
      <c r="B4" t="s">
        <v>310</v>
      </c>
    </row>
    <row r="5" spans="1:10" x14ac:dyDescent="0.25">
      <c r="A5" t="s">
        <v>11</v>
      </c>
    </row>
    <row r="6" spans="1:10" x14ac:dyDescent="0.25">
      <c r="A6" t="s">
        <v>13</v>
      </c>
    </row>
    <row r="8" spans="1:10" x14ac:dyDescent="0.25">
      <c r="A8" t="s">
        <v>311</v>
      </c>
      <c r="B8" t="s">
        <v>312</v>
      </c>
    </row>
    <row r="9" spans="1:10" x14ac:dyDescent="0.25">
      <c r="A9" t="s">
        <v>313</v>
      </c>
      <c r="B9" t="s">
        <v>314</v>
      </c>
    </row>
    <row r="12" spans="1:10" x14ac:dyDescent="0.25">
      <c r="B12" s="2" t="s">
        <v>319</v>
      </c>
      <c r="C12" s="2" t="s">
        <v>320</v>
      </c>
      <c r="D12" s="2" t="s">
        <v>317</v>
      </c>
      <c r="E12" s="2" t="s">
        <v>318</v>
      </c>
    </row>
    <row r="13" spans="1:10" x14ac:dyDescent="0.25">
      <c r="B13" s="2" t="s">
        <v>315</v>
      </c>
      <c r="C13" s="2" t="s">
        <v>316</v>
      </c>
      <c r="D13" s="2" t="s">
        <v>317</v>
      </c>
      <c r="E13" s="2" t="s">
        <v>318</v>
      </c>
      <c r="F13" s="102" t="s">
        <v>315</v>
      </c>
      <c r="G13" s="102" t="s">
        <v>316</v>
      </c>
      <c r="H13" s="102" t="s">
        <v>317</v>
      </c>
      <c r="I13" s="102" t="s">
        <v>318</v>
      </c>
    </row>
    <row r="14" spans="1:10" x14ac:dyDescent="0.25">
      <c r="A14">
        <v>2010</v>
      </c>
      <c r="B14">
        <v>0</v>
      </c>
      <c r="C14">
        <v>0</v>
      </c>
      <c r="D14">
        <v>0</v>
      </c>
      <c r="E14">
        <v>0</v>
      </c>
      <c r="F14" s="96">
        <v>0</v>
      </c>
      <c r="G14" s="96">
        <v>0</v>
      </c>
      <c r="H14" s="96">
        <v>0</v>
      </c>
      <c r="I14" s="96">
        <v>0</v>
      </c>
    </row>
    <row r="15" spans="1:10" x14ac:dyDescent="0.25">
      <c r="A15">
        <v>2011</v>
      </c>
      <c r="B15">
        <v>0</v>
      </c>
      <c r="C15">
        <v>0</v>
      </c>
      <c r="D15">
        <v>0</v>
      </c>
      <c r="E15">
        <v>0</v>
      </c>
      <c r="F15" s="96">
        <v>0</v>
      </c>
      <c r="G15" s="96">
        <v>0</v>
      </c>
      <c r="H15" s="96">
        <v>0</v>
      </c>
      <c r="I15" s="96">
        <v>0</v>
      </c>
    </row>
    <row r="16" spans="1:10" x14ac:dyDescent="0.25">
      <c r="A16">
        <v>2012</v>
      </c>
      <c r="B16">
        <v>0</v>
      </c>
      <c r="C16">
        <v>0</v>
      </c>
      <c r="D16">
        <v>0</v>
      </c>
      <c r="E16">
        <v>0</v>
      </c>
      <c r="F16" s="96">
        <v>0</v>
      </c>
      <c r="G16" s="96">
        <v>0</v>
      </c>
      <c r="H16" s="96">
        <v>0</v>
      </c>
      <c r="I16" s="96">
        <v>0</v>
      </c>
    </row>
    <row r="17" spans="1:9" x14ac:dyDescent="0.25">
      <c r="A17">
        <v>2013</v>
      </c>
      <c r="B17">
        <v>0</v>
      </c>
      <c r="C17">
        <v>0</v>
      </c>
      <c r="D17">
        <v>0</v>
      </c>
      <c r="E17">
        <v>78</v>
      </c>
      <c r="F17" s="96">
        <v>0</v>
      </c>
      <c r="G17" s="96">
        <v>0</v>
      </c>
      <c r="H17" s="96">
        <v>0</v>
      </c>
      <c r="I17" s="96">
        <v>78</v>
      </c>
    </row>
    <row r="18" spans="1:9" x14ac:dyDescent="0.25">
      <c r="A18">
        <v>2014</v>
      </c>
      <c r="B18">
        <v>0</v>
      </c>
      <c r="C18">
        <v>0</v>
      </c>
      <c r="D18">
        <v>0</v>
      </c>
      <c r="E18">
        <v>103</v>
      </c>
      <c r="F18" s="96">
        <v>0</v>
      </c>
      <c r="G18" s="96">
        <v>0</v>
      </c>
      <c r="H18" s="96">
        <v>0</v>
      </c>
      <c r="I18" s="96">
        <v>103</v>
      </c>
    </row>
    <row r="19" spans="1:9" x14ac:dyDescent="0.25">
      <c r="A19">
        <v>2015</v>
      </c>
      <c r="B19">
        <v>2</v>
      </c>
      <c r="C19">
        <v>0</v>
      </c>
      <c r="D19">
        <v>826</v>
      </c>
      <c r="E19">
        <v>429</v>
      </c>
      <c r="F19" s="96">
        <v>2</v>
      </c>
      <c r="G19" s="96">
        <v>0</v>
      </c>
      <c r="H19" s="96">
        <v>826</v>
      </c>
      <c r="I19" s="96">
        <v>429</v>
      </c>
    </row>
    <row r="20" spans="1:9" x14ac:dyDescent="0.25">
      <c r="A20">
        <v>2016</v>
      </c>
      <c r="B20">
        <v>46</v>
      </c>
      <c r="C20">
        <v>0</v>
      </c>
      <c r="D20">
        <v>944</v>
      </c>
      <c r="E20">
        <v>449</v>
      </c>
      <c r="F20" s="96">
        <v>46</v>
      </c>
      <c r="G20" s="96">
        <v>0</v>
      </c>
      <c r="H20" s="96">
        <v>944</v>
      </c>
      <c r="I20" s="96">
        <v>449</v>
      </c>
    </row>
    <row r="21" spans="1:9" x14ac:dyDescent="0.25">
      <c r="A21">
        <v>2017</v>
      </c>
      <c r="B21">
        <v>110</v>
      </c>
      <c r="C21">
        <v>0</v>
      </c>
      <c r="D21">
        <v>848</v>
      </c>
      <c r="E21">
        <v>530</v>
      </c>
      <c r="F21" s="96">
        <v>110</v>
      </c>
      <c r="G21" s="96">
        <v>0</v>
      </c>
      <c r="H21" s="96">
        <v>848</v>
      </c>
      <c r="I21" s="96">
        <v>530</v>
      </c>
    </row>
    <row r="22" spans="1:9" x14ac:dyDescent="0.25">
      <c r="A22">
        <v>2018</v>
      </c>
      <c r="B22">
        <v>322</v>
      </c>
      <c r="C22">
        <v>0</v>
      </c>
      <c r="D22">
        <v>881</v>
      </c>
      <c r="E22">
        <v>603</v>
      </c>
      <c r="F22" s="96">
        <v>322</v>
      </c>
      <c r="G22" s="96">
        <v>0</v>
      </c>
      <c r="H22" s="96">
        <v>881</v>
      </c>
      <c r="I22" s="96">
        <v>603</v>
      </c>
    </row>
    <row r="23" spans="1:9" x14ac:dyDescent="0.25">
      <c r="A23">
        <v>2019</v>
      </c>
      <c r="B23">
        <v>355</v>
      </c>
      <c r="C23">
        <v>0</v>
      </c>
      <c r="D23">
        <v>0</v>
      </c>
      <c r="E23">
        <v>620</v>
      </c>
      <c r="F23" s="96">
        <v>355</v>
      </c>
      <c r="G23" s="96">
        <v>0</v>
      </c>
      <c r="H23" s="96">
        <v>0</v>
      </c>
      <c r="I23" s="96">
        <v>620</v>
      </c>
    </row>
    <row r="24" spans="1:9" x14ac:dyDescent="0.25">
      <c r="A24">
        <v>2020</v>
      </c>
      <c r="B24">
        <v>471</v>
      </c>
      <c r="C24">
        <v>0</v>
      </c>
      <c r="D24">
        <v>0</v>
      </c>
      <c r="E24">
        <v>630</v>
      </c>
      <c r="F24" s="96">
        <v>471</v>
      </c>
      <c r="G24" s="96">
        <v>0</v>
      </c>
      <c r="H24" s="96">
        <v>0</v>
      </c>
      <c r="I24" s="96">
        <v>630</v>
      </c>
    </row>
    <row r="25" spans="1:9" x14ac:dyDescent="0.25">
      <c r="A25">
        <v>2021</v>
      </c>
      <c r="B25">
        <v>578</v>
      </c>
      <c r="C25">
        <v>21</v>
      </c>
      <c r="D25">
        <v>0</v>
      </c>
      <c r="E25">
        <v>630</v>
      </c>
      <c r="F25" s="96">
        <v>578</v>
      </c>
      <c r="G25" s="96">
        <v>21</v>
      </c>
      <c r="H25" s="96">
        <v>0</v>
      </c>
      <c r="I25" s="96">
        <v>630</v>
      </c>
    </row>
    <row r="26" spans="1:9" x14ac:dyDescent="0.25">
      <c r="A26">
        <v>2022</v>
      </c>
      <c r="B26">
        <v>701</v>
      </c>
      <c r="C26">
        <v>51</v>
      </c>
      <c r="D26">
        <v>0</v>
      </c>
      <c r="E26">
        <v>630</v>
      </c>
      <c r="F26" s="96">
        <v>701</v>
      </c>
      <c r="G26" s="96">
        <v>51</v>
      </c>
      <c r="H26" s="96">
        <v>0</v>
      </c>
      <c r="I26" s="96">
        <v>630</v>
      </c>
    </row>
  </sheetData>
  <hyperlinks>
    <hyperlink ref="J1" location="Summary!A1" display="Back to summary" xr:uid="{3BC549A3-3C25-47D6-974C-1E1BB18658DF}"/>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FAFC-5A39-4098-A149-6EE0782396AB}">
  <dimension ref="A1:J70"/>
  <sheetViews>
    <sheetView workbookViewId="0">
      <selection activeCell="H11" sqref="H11"/>
    </sheetView>
  </sheetViews>
  <sheetFormatPr defaultRowHeight="15" x14ac:dyDescent="0.25"/>
  <cols>
    <col min="1" max="1" width="12" bestFit="1" customWidth="1"/>
  </cols>
  <sheetData>
    <row r="1" spans="1:10" x14ac:dyDescent="0.25">
      <c r="A1" t="s">
        <v>0</v>
      </c>
      <c r="B1" t="s">
        <v>395</v>
      </c>
      <c r="J1" s="140" t="s">
        <v>875</v>
      </c>
    </row>
    <row r="2" spans="1:10" x14ac:dyDescent="0.25">
      <c r="A2" t="s">
        <v>1</v>
      </c>
      <c r="B2" t="s">
        <v>396</v>
      </c>
    </row>
    <row r="3" spans="1:10" x14ac:dyDescent="0.25">
      <c r="A3" t="s">
        <v>11</v>
      </c>
      <c r="B3" t="s">
        <v>397</v>
      </c>
    </row>
    <row r="4" spans="1:10" x14ac:dyDescent="0.25">
      <c r="A4" t="s">
        <v>7</v>
      </c>
      <c r="B4" t="s">
        <v>1005</v>
      </c>
    </row>
    <row r="5" spans="1:10" x14ac:dyDescent="0.25">
      <c r="A5" t="s">
        <v>9</v>
      </c>
      <c r="B5" t="s">
        <v>396</v>
      </c>
    </row>
    <row r="6" spans="1:10" x14ac:dyDescent="0.25">
      <c r="A6" t="s">
        <v>13</v>
      </c>
      <c r="B6" t="s">
        <v>1020</v>
      </c>
    </row>
    <row r="9" spans="1:10" x14ac:dyDescent="0.25">
      <c r="B9" s="2" t="s">
        <v>385</v>
      </c>
      <c r="C9" s="2" t="s">
        <v>398</v>
      </c>
      <c r="D9" s="2"/>
    </row>
    <row r="10" spans="1:10" x14ac:dyDescent="0.25">
      <c r="B10" s="2">
        <v>1990</v>
      </c>
      <c r="C10" s="3">
        <v>94.985023400016331</v>
      </c>
      <c r="D10" s="130">
        <v>94.985023400016331</v>
      </c>
    </row>
    <row r="11" spans="1:10" x14ac:dyDescent="0.25">
      <c r="B11" s="2">
        <v>1991</v>
      </c>
      <c r="C11" s="3">
        <v>88.674840052339704</v>
      </c>
      <c r="D11" s="130">
        <v>88.674840052339704</v>
      </c>
    </row>
    <row r="12" spans="1:10" x14ac:dyDescent="0.25">
      <c r="B12" s="2">
        <v>1992</v>
      </c>
      <c r="C12" s="3">
        <v>78.847275171835207</v>
      </c>
      <c r="D12" s="130">
        <v>78.847275171835207</v>
      </c>
    </row>
    <row r="13" spans="1:10" x14ac:dyDescent="0.25">
      <c r="B13" s="2">
        <v>1993</v>
      </c>
      <c r="C13" s="3">
        <v>79.865041946098401</v>
      </c>
      <c r="D13" s="130">
        <v>79.865041946098401</v>
      </c>
    </row>
    <row r="14" spans="1:10" x14ac:dyDescent="0.25">
      <c r="B14" s="2">
        <v>1994</v>
      </c>
      <c r="C14" s="3">
        <v>78.750644007864011</v>
      </c>
      <c r="D14" s="130">
        <v>78.750644007864011</v>
      </c>
    </row>
    <row r="15" spans="1:10" x14ac:dyDescent="0.25">
      <c r="B15" s="2">
        <v>1995</v>
      </c>
      <c r="C15" s="3">
        <v>77.647681308201399</v>
      </c>
      <c r="D15" s="130">
        <v>77.647681308201399</v>
      </c>
    </row>
    <row r="16" spans="1:10" x14ac:dyDescent="0.25">
      <c r="B16" s="2">
        <v>1996</v>
      </c>
      <c r="C16" s="3">
        <v>79.804297989074271</v>
      </c>
      <c r="D16" s="130">
        <v>79.804297989074271</v>
      </c>
    </row>
    <row r="17" spans="2:4" x14ac:dyDescent="0.25">
      <c r="B17" s="2">
        <v>1997</v>
      </c>
      <c r="C17" s="3">
        <v>78.308287855919275</v>
      </c>
      <c r="D17" s="130">
        <v>78.308287855919275</v>
      </c>
    </row>
    <row r="18" spans="2:4" x14ac:dyDescent="0.25">
      <c r="B18" s="2">
        <v>1998</v>
      </c>
      <c r="C18" s="3">
        <v>77.784485435337473</v>
      </c>
      <c r="D18" s="130">
        <v>77.784485435337473</v>
      </c>
    </row>
    <row r="19" spans="2:4" x14ac:dyDescent="0.25">
      <c r="B19" s="2">
        <v>1999</v>
      </c>
      <c r="C19" s="3">
        <v>78.248027727681915</v>
      </c>
      <c r="D19" s="130">
        <v>78.248027727681915</v>
      </c>
    </row>
    <row r="20" spans="2:4" x14ac:dyDescent="0.25">
      <c r="B20" s="2">
        <v>2000</v>
      </c>
      <c r="C20" s="3">
        <v>75.378312885464084</v>
      </c>
      <c r="D20" s="130">
        <v>75.378312885464084</v>
      </c>
    </row>
    <row r="21" spans="2:4" x14ac:dyDescent="0.25">
      <c r="B21" s="2">
        <v>2001</v>
      </c>
      <c r="C21" s="3">
        <v>77.184978995979108</v>
      </c>
      <c r="D21" s="130">
        <v>77.184978995979108</v>
      </c>
    </row>
    <row r="22" spans="2:4" x14ac:dyDescent="0.25">
      <c r="B22" s="2">
        <v>2002</v>
      </c>
      <c r="C22" s="3">
        <v>75.478631721844351</v>
      </c>
      <c r="D22" s="130">
        <v>75.478631721844351</v>
      </c>
    </row>
    <row r="23" spans="2:4" x14ac:dyDescent="0.25">
      <c r="B23" s="2">
        <v>2003</v>
      </c>
      <c r="C23" s="3">
        <v>78.367704028130547</v>
      </c>
      <c r="D23" s="130">
        <v>78.367704028130547</v>
      </c>
    </row>
    <row r="24" spans="2:4" x14ac:dyDescent="0.25">
      <c r="B24" s="2">
        <v>2004</v>
      </c>
      <c r="C24" s="3">
        <v>77.192049764660297</v>
      </c>
      <c r="D24" s="130">
        <v>77.192049764660297</v>
      </c>
    </row>
    <row r="25" spans="2:4" x14ac:dyDescent="0.25">
      <c r="B25" s="2">
        <v>2005</v>
      </c>
      <c r="C25" s="3">
        <v>76.954884065752623</v>
      </c>
      <c r="D25" s="130">
        <v>76.954884065752623</v>
      </c>
    </row>
    <row r="26" spans="2:4" x14ac:dyDescent="0.25">
      <c r="B26" s="2">
        <v>2006</v>
      </c>
      <c r="C26" s="3">
        <v>75.660292992195551</v>
      </c>
      <c r="D26" s="130">
        <v>75.660292992195551</v>
      </c>
    </row>
    <row r="27" spans="2:4" x14ac:dyDescent="0.25">
      <c r="B27" s="2">
        <v>2007</v>
      </c>
      <c r="C27" s="3">
        <v>74.010834841343879</v>
      </c>
      <c r="D27" s="130">
        <v>74.010834841343879</v>
      </c>
    </row>
    <row r="28" spans="2:4" x14ac:dyDescent="0.25">
      <c r="B28" s="2">
        <v>2008</v>
      </c>
      <c r="C28" s="3">
        <v>71.954604179380837</v>
      </c>
      <c r="D28" s="130">
        <v>71.954604179380837</v>
      </c>
    </row>
    <row r="29" spans="2:4" x14ac:dyDescent="0.25">
      <c r="B29" s="2">
        <v>2009</v>
      </c>
      <c r="C29" s="3">
        <v>65.924482048441419</v>
      </c>
      <c r="D29" s="130">
        <v>65.924482048441419</v>
      </c>
    </row>
    <row r="30" spans="2:4" x14ac:dyDescent="0.25">
      <c r="B30" s="2">
        <v>2010</v>
      </c>
      <c r="C30" s="3">
        <v>66.533786360187278</v>
      </c>
      <c r="D30" s="130">
        <v>66.533786360187278</v>
      </c>
    </row>
    <row r="31" spans="2:4" x14ac:dyDescent="0.25">
      <c r="B31" s="2">
        <v>2011</v>
      </c>
      <c r="C31" s="3">
        <v>64.870171964042257</v>
      </c>
      <c r="D31" s="130">
        <v>64.870171964042257</v>
      </c>
    </row>
    <row r="32" spans="2:4" x14ac:dyDescent="0.25">
      <c r="B32" s="2">
        <v>2012</v>
      </c>
      <c r="C32" s="3">
        <v>61.557117031617189</v>
      </c>
      <c r="D32" s="130">
        <v>61.557117031617189</v>
      </c>
    </row>
    <row r="33" spans="2:4" x14ac:dyDescent="0.25">
      <c r="B33" s="2">
        <v>2013</v>
      </c>
      <c r="C33" s="3">
        <v>58.661109496170063</v>
      </c>
      <c r="D33" s="130">
        <v>58.661109496170063</v>
      </c>
    </row>
    <row r="34" spans="2:4" x14ac:dyDescent="0.25">
      <c r="B34" s="2">
        <v>2014</v>
      </c>
      <c r="C34" s="3">
        <v>58.993140196885285</v>
      </c>
      <c r="D34" s="130">
        <v>58.993140196885285</v>
      </c>
    </row>
    <row r="35" spans="2:4" x14ac:dyDescent="0.25">
      <c r="B35" s="2">
        <v>2015</v>
      </c>
      <c r="C35" s="3">
        <v>62.201093642323514</v>
      </c>
      <c r="D35" s="130">
        <v>62.201093642323514</v>
      </c>
    </row>
    <row r="36" spans="2:4" x14ac:dyDescent="0.25">
      <c r="B36" s="2">
        <v>2016</v>
      </c>
      <c r="C36" s="3">
        <v>62.696221382338109</v>
      </c>
      <c r="D36" s="130">
        <v>62.696221382338109</v>
      </c>
    </row>
    <row r="37" spans="2:4" x14ac:dyDescent="0.25">
      <c r="B37" s="2">
        <v>2017</v>
      </c>
      <c r="C37" s="3">
        <v>65.072757833804303</v>
      </c>
      <c r="D37" s="130">
        <v>65.072757833804303</v>
      </c>
    </row>
    <row r="38" spans="2:4" x14ac:dyDescent="0.25">
      <c r="B38" s="2">
        <v>2018</v>
      </c>
      <c r="C38" s="3">
        <v>65.033636799402458</v>
      </c>
      <c r="D38" s="130">
        <v>65.033636799402458</v>
      </c>
    </row>
    <row r="39" spans="2:4" x14ac:dyDescent="0.25">
      <c r="B39" s="2">
        <v>2019</v>
      </c>
      <c r="C39" s="3">
        <v>64.771787987725645</v>
      </c>
      <c r="D39" s="130">
        <v>64.771787987725645</v>
      </c>
    </row>
    <row r="40" spans="2:4" x14ac:dyDescent="0.25">
      <c r="B40" s="2">
        <v>2020</v>
      </c>
      <c r="C40" s="3">
        <v>62.965317261431117</v>
      </c>
      <c r="D40" s="130">
        <v>62.965317261431117</v>
      </c>
    </row>
    <row r="41" spans="2:4" x14ac:dyDescent="0.25">
      <c r="B41" s="2">
        <v>2021</v>
      </c>
      <c r="C41" s="3">
        <v>64.217841385029345</v>
      </c>
      <c r="D41" s="130">
        <v>64.217841385029345</v>
      </c>
    </row>
    <row r="42" spans="2:4" x14ac:dyDescent="0.25">
      <c r="B42" s="2">
        <v>2022</v>
      </c>
      <c r="C42" s="3">
        <v>62.003433061407648</v>
      </c>
      <c r="D42" s="130"/>
    </row>
    <row r="43" spans="2:4" x14ac:dyDescent="0.25">
      <c r="B43" s="2">
        <v>2023</v>
      </c>
      <c r="C43" s="3">
        <v>59.789024737785944</v>
      </c>
      <c r="D43" s="130"/>
    </row>
    <row r="44" spans="2:4" x14ac:dyDescent="0.25">
      <c r="B44" s="2">
        <v>2024</v>
      </c>
      <c r="C44" s="3">
        <v>57.57461641416424</v>
      </c>
      <c r="D44" s="130"/>
    </row>
    <row r="45" spans="2:4" x14ac:dyDescent="0.25">
      <c r="B45" s="2">
        <v>2025</v>
      </c>
      <c r="C45" s="3">
        <v>55.360208090542542</v>
      </c>
      <c r="D45" s="130"/>
    </row>
    <row r="46" spans="2:4" x14ac:dyDescent="0.25">
      <c r="B46" s="2">
        <v>2026</v>
      </c>
      <c r="C46" s="3">
        <v>53.145799766920838</v>
      </c>
      <c r="D46" s="130"/>
    </row>
    <row r="47" spans="2:4" x14ac:dyDescent="0.25">
      <c r="B47" s="2">
        <v>2027</v>
      </c>
      <c r="C47" s="3">
        <v>50.931391443299134</v>
      </c>
      <c r="D47" s="130"/>
    </row>
    <row r="48" spans="2:4" x14ac:dyDescent="0.25">
      <c r="B48" s="2">
        <v>2028</v>
      </c>
      <c r="C48" s="3">
        <v>48.716983119677437</v>
      </c>
      <c r="D48" s="130"/>
    </row>
    <row r="49" spans="2:4" x14ac:dyDescent="0.25">
      <c r="B49" s="2">
        <v>2029</v>
      </c>
      <c r="C49" s="3">
        <v>46.50257479605574</v>
      </c>
      <c r="D49" s="130"/>
    </row>
    <row r="50" spans="2:4" x14ac:dyDescent="0.25">
      <c r="B50" s="2">
        <v>2030</v>
      </c>
      <c r="C50" s="3">
        <v>44.288166472434035</v>
      </c>
      <c r="D50" s="130"/>
    </row>
    <row r="51" spans="2:4" x14ac:dyDescent="0.25">
      <c r="B51" s="2">
        <v>2031</v>
      </c>
      <c r="C51" s="3">
        <v>42.073758148812331</v>
      </c>
      <c r="D51" s="130"/>
    </row>
    <row r="52" spans="2:4" x14ac:dyDescent="0.25">
      <c r="B52" s="2">
        <v>2032</v>
      </c>
      <c r="C52" s="3">
        <v>39.859349825190634</v>
      </c>
      <c r="D52" s="130"/>
    </row>
    <row r="53" spans="2:4" x14ac:dyDescent="0.25">
      <c r="B53" s="2">
        <v>2033</v>
      </c>
      <c r="C53" s="3">
        <v>37.64494150156893</v>
      </c>
      <c r="D53" s="130"/>
    </row>
    <row r="54" spans="2:4" x14ac:dyDescent="0.25">
      <c r="B54" s="2">
        <v>2034</v>
      </c>
      <c r="C54" s="3">
        <v>35.430533177947225</v>
      </c>
      <c r="D54" s="130"/>
    </row>
    <row r="55" spans="2:4" x14ac:dyDescent="0.25">
      <c r="B55" s="2">
        <v>2035</v>
      </c>
      <c r="C55" s="3">
        <v>33.216124854325521</v>
      </c>
      <c r="D55" s="130"/>
    </row>
    <row r="56" spans="2:4" x14ac:dyDescent="0.25">
      <c r="B56" s="2">
        <v>2036</v>
      </c>
      <c r="C56" s="3">
        <v>31.00171653070382</v>
      </c>
      <c r="D56" s="130"/>
    </row>
    <row r="57" spans="2:4" x14ac:dyDescent="0.25">
      <c r="B57" s="2">
        <v>2037</v>
      </c>
      <c r="C57" s="3">
        <v>28.78730820708212</v>
      </c>
      <c r="D57" s="130"/>
    </row>
    <row r="58" spans="2:4" x14ac:dyDescent="0.25">
      <c r="B58" s="2">
        <v>2038</v>
      </c>
      <c r="C58" s="3">
        <v>26.572899883460412</v>
      </c>
      <c r="D58" s="130"/>
    </row>
    <row r="59" spans="2:4" x14ac:dyDescent="0.25">
      <c r="B59" s="2">
        <v>2039</v>
      </c>
      <c r="C59" s="3">
        <v>24.358491559838711</v>
      </c>
      <c r="D59" s="130"/>
    </row>
    <row r="60" spans="2:4" x14ac:dyDescent="0.25">
      <c r="B60" s="2">
        <v>2040</v>
      </c>
      <c r="C60" s="3">
        <v>22.144083236217011</v>
      </c>
      <c r="D60" s="130"/>
    </row>
    <row r="61" spans="2:4" x14ac:dyDescent="0.25">
      <c r="B61" s="2">
        <v>2041</v>
      </c>
      <c r="C61" s="3">
        <v>19.92967491259531</v>
      </c>
      <c r="D61" s="130"/>
    </row>
    <row r="62" spans="2:4" x14ac:dyDescent="0.25">
      <c r="B62" s="2">
        <v>2042</v>
      </c>
      <c r="C62" s="3">
        <v>17.715266588973609</v>
      </c>
      <c r="D62" s="130"/>
    </row>
    <row r="63" spans="2:4" x14ac:dyDescent="0.25">
      <c r="B63" s="2">
        <v>2043</v>
      </c>
      <c r="C63" s="3">
        <v>15.500858265351908</v>
      </c>
      <c r="D63" s="130"/>
    </row>
    <row r="64" spans="2:4" x14ac:dyDescent="0.25">
      <c r="B64" s="2">
        <v>2044</v>
      </c>
      <c r="C64" s="3">
        <v>13.286449941730204</v>
      </c>
      <c r="D64" s="130"/>
    </row>
    <row r="65" spans="2:4" x14ac:dyDescent="0.25">
      <c r="B65" s="2">
        <v>2045</v>
      </c>
      <c r="C65" s="3">
        <v>11.072041618108504</v>
      </c>
      <c r="D65" s="130"/>
    </row>
    <row r="66" spans="2:4" x14ac:dyDescent="0.25">
      <c r="B66" s="2">
        <v>2046</v>
      </c>
      <c r="C66" s="3">
        <v>8.8576332944868028</v>
      </c>
      <c r="D66" s="130"/>
    </row>
    <row r="67" spans="2:4" x14ac:dyDescent="0.25">
      <c r="B67" s="2">
        <v>2047</v>
      </c>
      <c r="C67" s="3">
        <v>6.6432249708651012</v>
      </c>
      <c r="D67" s="130"/>
    </row>
    <row r="68" spans="2:4" x14ac:dyDescent="0.25">
      <c r="B68" s="2">
        <v>2048</v>
      </c>
      <c r="C68" s="3">
        <v>4.4288166472434014</v>
      </c>
      <c r="D68" s="130"/>
    </row>
    <row r="69" spans="2:4" x14ac:dyDescent="0.25">
      <c r="B69" s="2">
        <v>2049</v>
      </c>
      <c r="C69" s="3">
        <v>2.2144083236217007</v>
      </c>
      <c r="D69" s="130"/>
    </row>
    <row r="70" spans="2:4" x14ac:dyDescent="0.25">
      <c r="B70" s="2">
        <v>2050</v>
      </c>
      <c r="C70" s="3">
        <v>0</v>
      </c>
      <c r="D70" s="130">
        <v>0</v>
      </c>
    </row>
  </sheetData>
  <hyperlinks>
    <hyperlink ref="J1" location="Summary!A1" display="Back to summary" xr:uid="{89467F5C-3E6A-4C4F-8BA3-DD2A30D2FA26}"/>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FEEFD-CE66-4EA1-8B8E-5010F24766F1}">
  <dimension ref="A1:J12"/>
  <sheetViews>
    <sheetView workbookViewId="0">
      <selection activeCell="E12" sqref="E12"/>
    </sheetView>
  </sheetViews>
  <sheetFormatPr defaultRowHeight="15" x14ac:dyDescent="0.25"/>
  <cols>
    <col min="1" max="1" width="14.140625" customWidth="1"/>
    <col min="2" max="3" width="26.7109375" customWidth="1"/>
    <col min="4" max="4" width="15.5703125" bestFit="1" customWidth="1"/>
    <col min="5" max="5" width="12.42578125" bestFit="1" customWidth="1"/>
  </cols>
  <sheetData>
    <row r="1" spans="1:10" x14ac:dyDescent="0.25">
      <c r="A1" t="s">
        <v>0</v>
      </c>
      <c r="B1" t="s">
        <v>308</v>
      </c>
      <c r="J1" s="140" t="s">
        <v>875</v>
      </c>
    </row>
    <row r="2" spans="1:10" x14ac:dyDescent="0.25">
      <c r="A2" t="s">
        <v>1</v>
      </c>
      <c r="B2" t="s">
        <v>2</v>
      </c>
    </row>
    <row r="3" spans="1:10" x14ac:dyDescent="0.25">
      <c r="A3" t="s">
        <v>7</v>
      </c>
      <c r="B3" t="s">
        <v>309</v>
      </c>
    </row>
    <row r="4" spans="1:10" x14ac:dyDescent="0.25">
      <c r="A4" t="s">
        <v>261</v>
      </c>
      <c r="B4" t="s">
        <v>2</v>
      </c>
    </row>
    <row r="6" spans="1:10" x14ac:dyDescent="0.25">
      <c r="C6">
        <v>2020</v>
      </c>
      <c r="D6">
        <v>2021</v>
      </c>
      <c r="E6">
        <v>2022</v>
      </c>
    </row>
    <row r="7" spans="1:10" x14ac:dyDescent="0.25">
      <c r="A7" t="s">
        <v>927</v>
      </c>
      <c r="B7" t="s">
        <v>306</v>
      </c>
      <c r="C7" s="1">
        <v>0</v>
      </c>
      <c r="D7" s="1">
        <v>2975.5</v>
      </c>
      <c r="E7" s="1">
        <v>11184.121999999999</v>
      </c>
    </row>
    <row r="8" spans="1:10" x14ac:dyDescent="0.25">
      <c r="A8" t="s">
        <v>928</v>
      </c>
      <c r="B8" t="s">
        <v>307</v>
      </c>
      <c r="C8" s="1">
        <v>0</v>
      </c>
      <c r="D8" s="1">
        <v>392</v>
      </c>
      <c r="E8" s="1">
        <v>1368</v>
      </c>
    </row>
    <row r="9" spans="1:10" x14ac:dyDescent="0.25">
      <c r="B9" s="99"/>
      <c r="C9" s="100"/>
      <c r="D9" s="100"/>
    </row>
    <row r="10" spans="1:10" x14ac:dyDescent="0.25">
      <c r="B10" s="99"/>
      <c r="C10" s="100"/>
      <c r="D10" s="100"/>
    </row>
    <row r="11" spans="1:10" x14ac:dyDescent="0.25">
      <c r="B11" s="100"/>
      <c r="C11" s="100"/>
      <c r="D11" s="100"/>
    </row>
    <row r="12" spans="1:10" x14ac:dyDescent="0.25">
      <c r="B12" s="1"/>
      <c r="C12" s="1"/>
      <c r="D12" s="1"/>
      <c r="E12" s="101"/>
    </row>
  </sheetData>
  <hyperlinks>
    <hyperlink ref="J1" location="Summary!A1" display="Back to summary" xr:uid="{94ADDDA0-27F4-4CBF-B09F-52B0358E8603}"/>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47AE2-6CA3-48BE-B4C0-EC580EB299A4}">
  <dimension ref="A1:J11"/>
  <sheetViews>
    <sheetView workbookViewId="0">
      <selection activeCell="D23" sqref="D23"/>
    </sheetView>
  </sheetViews>
  <sheetFormatPr defaultRowHeight="15" x14ac:dyDescent="0.25"/>
  <cols>
    <col min="2" max="2" width="12.28515625" customWidth="1"/>
    <col min="3" max="3" width="21.140625" bestFit="1" customWidth="1"/>
    <col min="4" max="4" width="38.28515625" bestFit="1" customWidth="1"/>
  </cols>
  <sheetData>
    <row r="1" spans="1:10" x14ac:dyDescent="0.25">
      <c r="A1" t="s">
        <v>0</v>
      </c>
      <c r="B1" t="s">
        <v>353</v>
      </c>
      <c r="J1" s="140" t="s">
        <v>875</v>
      </c>
    </row>
    <row r="2" spans="1:10" x14ac:dyDescent="0.25">
      <c r="A2" t="s">
        <v>1</v>
      </c>
      <c r="B2" t="s">
        <v>2</v>
      </c>
    </row>
    <row r="3" spans="1:10" x14ac:dyDescent="0.25">
      <c r="A3" t="s">
        <v>7</v>
      </c>
      <c r="B3" t="s">
        <v>354</v>
      </c>
    </row>
    <row r="4" spans="1:10" x14ac:dyDescent="0.25">
      <c r="A4" t="s">
        <v>9</v>
      </c>
      <c r="B4" t="s">
        <v>2</v>
      </c>
    </row>
    <row r="6" spans="1:10" x14ac:dyDescent="0.25">
      <c r="C6" t="s">
        <v>341</v>
      </c>
      <c r="D6" t="s">
        <v>342</v>
      </c>
    </row>
    <row r="7" spans="1:10" x14ac:dyDescent="0.25">
      <c r="C7" t="s">
        <v>343</v>
      </c>
      <c r="D7" s="121" t="s">
        <v>344</v>
      </c>
      <c r="F7" s="125"/>
    </row>
    <row r="8" spans="1:10" x14ac:dyDescent="0.25">
      <c r="A8" t="s">
        <v>345</v>
      </c>
      <c r="B8" t="s">
        <v>346</v>
      </c>
      <c r="C8">
        <v>0</v>
      </c>
      <c r="D8" s="123">
        <v>552800000000</v>
      </c>
      <c r="F8" s="96">
        <v>0</v>
      </c>
    </row>
    <row r="9" spans="1:10" x14ac:dyDescent="0.25">
      <c r="A9" t="s">
        <v>347</v>
      </c>
      <c r="B9" s="122" t="s">
        <v>348</v>
      </c>
      <c r="C9" s="123">
        <v>30000000000</v>
      </c>
      <c r="D9" s="123">
        <v>997700000000</v>
      </c>
      <c r="F9" s="96">
        <v>0</v>
      </c>
    </row>
    <row r="10" spans="1:10" x14ac:dyDescent="0.25">
      <c r="A10" t="s">
        <v>349</v>
      </c>
      <c r="B10" s="122" t="s">
        <v>350</v>
      </c>
      <c r="C10" s="123">
        <v>320500000000</v>
      </c>
      <c r="D10" s="123">
        <v>2069400000000</v>
      </c>
      <c r="F10" s="96">
        <v>0</v>
      </c>
    </row>
    <row r="11" spans="1:10" x14ac:dyDescent="0.25">
      <c r="A11" t="s">
        <v>351</v>
      </c>
      <c r="B11" s="122" t="s">
        <v>352</v>
      </c>
      <c r="C11" s="123">
        <v>539000000000</v>
      </c>
      <c r="D11" s="123">
        <v>3016800000000</v>
      </c>
      <c r="F11" s="96">
        <v>0</v>
      </c>
    </row>
  </sheetData>
  <hyperlinks>
    <hyperlink ref="J1" location="Summary!A1" display="Back to summary" xr:uid="{92CB520B-B48D-4DBF-90D7-A3552317A843}"/>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428C-56DE-4150-B04E-8B0D0E96EBED}">
  <dimension ref="A1:J15"/>
  <sheetViews>
    <sheetView workbookViewId="0">
      <selection activeCell="M21" sqref="M21"/>
    </sheetView>
  </sheetViews>
  <sheetFormatPr defaultRowHeight="15" x14ac:dyDescent="0.25"/>
  <cols>
    <col min="1" max="1" width="27.28515625" bestFit="1" customWidth="1"/>
    <col min="2" max="2" width="45" bestFit="1" customWidth="1"/>
    <col min="3" max="3" width="39.85546875" bestFit="1" customWidth="1"/>
  </cols>
  <sheetData>
    <row r="1" spans="1:10" x14ac:dyDescent="0.25">
      <c r="A1" t="s">
        <v>0</v>
      </c>
      <c r="B1" s="64" t="s">
        <v>896</v>
      </c>
      <c r="J1" s="140" t="s">
        <v>875</v>
      </c>
    </row>
    <row r="2" spans="1:10" x14ac:dyDescent="0.25">
      <c r="A2" t="s">
        <v>1</v>
      </c>
      <c r="B2" t="s">
        <v>2</v>
      </c>
    </row>
    <row r="3" spans="1:10" x14ac:dyDescent="0.25">
      <c r="A3" t="s">
        <v>7</v>
      </c>
      <c r="B3" t="s">
        <v>1013</v>
      </c>
    </row>
    <row r="4" spans="1:10" x14ac:dyDescent="0.25">
      <c r="A4" t="s">
        <v>9</v>
      </c>
      <c r="B4" t="s">
        <v>2</v>
      </c>
    </row>
    <row r="7" spans="1:10" x14ac:dyDescent="0.25">
      <c r="A7" s="126"/>
      <c r="B7" s="126"/>
      <c r="C7" t="s">
        <v>355</v>
      </c>
    </row>
    <row r="8" spans="1:10" x14ac:dyDescent="0.25">
      <c r="A8" s="126"/>
      <c r="B8" s="126"/>
      <c r="C8" s="126" t="s">
        <v>356</v>
      </c>
    </row>
    <row r="9" spans="1:10" x14ac:dyDescent="0.25">
      <c r="A9" s="126" t="s">
        <v>357</v>
      </c>
      <c r="B9" s="126" t="s">
        <v>358</v>
      </c>
      <c r="C9" s="127">
        <v>197300000000</v>
      </c>
    </row>
    <row r="10" spans="1:10" x14ac:dyDescent="0.25">
      <c r="A10" s="126" t="s">
        <v>359</v>
      </c>
      <c r="B10" s="126" t="s">
        <v>360</v>
      </c>
      <c r="C10" s="127">
        <v>135500000000</v>
      </c>
    </row>
    <row r="11" spans="1:10" x14ac:dyDescent="0.25">
      <c r="A11" s="126" t="s">
        <v>361</v>
      </c>
      <c r="B11" s="126" t="s">
        <v>362</v>
      </c>
      <c r="C11" s="127">
        <v>92200000000</v>
      </c>
    </row>
    <row r="12" spans="1:10" x14ac:dyDescent="0.25">
      <c r="A12" s="126" t="s">
        <v>363</v>
      </c>
      <c r="B12" s="126" t="s">
        <v>364</v>
      </c>
      <c r="C12" s="127">
        <v>59400000000</v>
      </c>
    </row>
    <row r="13" spans="1:10" x14ac:dyDescent="0.25">
      <c r="A13" s="126" t="s">
        <v>365</v>
      </c>
      <c r="B13" s="126" t="s">
        <v>366</v>
      </c>
      <c r="C13" s="127">
        <v>23000000000</v>
      </c>
    </row>
    <row r="14" spans="1:10" x14ac:dyDescent="0.25">
      <c r="A14" s="126" t="s">
        <v>367</v>
      </c>
      <c r="B14" s="126" t="s">
        <v>368</v>
      </c>
      <c r="C14" s="127">
        <v>19600000000</v>
      </c>
    </row>
    <row r="15" spans="1:10" x14ac:dyDescent="0.25">
      <c r="A15" s="126" t="s">
        <v>369</v>
      </c>
      <c r="B15" s="126" t="s">
        <v>370</v>
      </c>
      <c r="C15" s="127">
        <v>12000000000</v>
      </c>
    </row>
  </sheetData>
  <hyperlinks>
    <hyperlink ref="J1" location="Summary!A1" display="Back to summary" xr:uid="{8054646C-EBCA-449A-83B4-74898A2CB088}"/>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026CE-08EC-4FDB-9E88-191F3EF3B632}">
  <dimension ref="A1:K20"/>
  <sheetViews>
    <sheetView zoomScale="85" zoomScaleNormal="85" workbookViewId="0">
      <selection activeCell="B5" sqref="B5"/>
    </sheetView>
  </sheetViews>
  <sheetFormatPr defaultColWidth="9.140625" defaultRowHeight="15" x14ac:dyDescent="0.25"/>
  <cols>
    <col min="1" max="1" width="13.140625" style="64" bestFit="1" customWidth="1"/>
    <col min="2" max="2" width="30" style="64" customWidth="1"/>
    <col min="3" max="11" width="17.7109375" style="64" customWidth="1"/>
    <col min="12" max="16384" width="9.140625" style="64"/>
  </cols>
  <sheetData>
    <row r="1" spans="1:11" x14ac:dyDescent="0.25">
      <c r="A1" s="64" t="s">
        <v>0</v>
      </c>
      <c r="B1" s="64" t="s">
        <v>897</v>
      </c>
      <c r="J1" s="140" t="s">
        <v>875</v>
      </c>
    </row>
    <row r="2" spans="1:11" x14ac:dyDescent="0.25">
      <c r="A2" s="64" t="s">
        <v>1</v>
      </c>
      <c r="B2" s="64" t="s">
        <v>188</v>
      </c>
    </row>
    <row r="3" spans="1:11" x14ac:dyDescent="0.25">
      <c r="A3" s="64" t="s">
        <v>189</v>
      </c>
      <c r="B3" s="64" t="s">
        <v>190</v>
      </c>
    </row>
    <row r="4" spans="1:11" x14ac:dyDescent="0.25">
      <c r="A4" s="64" t="s">
        <v>7</v>
      </c>
      <c r="B4" s="64" t="s">
        <v>1014</v>
      </c>
    </row>
    <row r="5" spans="1:11" x14ac:dyDescent="0.25">
      <c r="A5" s="64" t="s">
        <v>9</v>
      </c>
      <c r="B5" s="64" t="s">
        <v>188</v>
      </c>
    </row>
    <row r="6" spans="1:11" x14ac:dyDescent="0.25">
      <c r="A6" s="64" t="s">
        <v>271</v>
      </c>
      <c r="B6" s="64" t="s">
        <v>273</v>
      </c>
    </row>
    <row r="9" spans="1:11" x14ac:dyDescent="0.25">
      <c r="B9" s="65" t="s">
        <v>191</v>
      </c>
      <c r="C9" s="66" t="s">
        <v>191</v>
      </c>
      <c r="D9" s="66" t="s">
        <v>192</v>
      </c>
      <c r="E9" s="67"/>
      <c r="F9" s="67"/>
      <c r="G9" s="67"/>
      <c r="H9" s="67"/>
      <c r="I9" s="67"/>
      <c r="J9" s="67"/>
      <c r="K9" s="67"/>
    </row>
    <row r="10" spans="1:11" s="68" customFormat="1" ht="30" x14ac:dyDescent="0.25">
      <c r="B10" s="69"/>
      <c r="C10" s="70" t="s">
        <v>193</v>
      </c>
      <c r="D10" s="70" t="s">
        <v>194</v>
      </c>
      <c r="E10" s="71"/>
      <c r="F10" s="71"/>
      <c r="G10" s="71"/>
      <c r="H10" s="71"/>
      <c r="I10" s="71"/>
      <c r="J10" s="71"/>
      <c r="K10" s="71"/>
    </row>
    <row r="11" spans="1:11" s="72" customFormat="1" ht="45" x14ac:dyDescent="0.25">
      <c r="B11" s="72" t="s">
        <v>195</v>
      </c>
      <c r="C11" s="72" t="s">
        <v>196</v>
      </c>
      <c r="D11" s="72" t="s">
        <v>197</v>
      </c>
    </row>
    <row r="12" spans="1:11" x14ac:dyDescent="0.25">
      <c r="A12" s="73">
        <v>2014</v>
      </c>
      <c r="B12" s="64">
        <v>37.099999999999994</v>
      </c>
      <c r="C12" s="64">
        <v>0</v>
      </c>
      <c r="D12" s="74">
        <v>0</v>
      </c>
    </row>
    <row r="13" spans="1:11" x14ac:dyDescent="0.25">
      <c r="A13" s="73">
        <v>2015</v>
      </c>
      <c r="B13" s="64">
        <v>46.2</v>
      </c>
      <c r="C13" s="64">
        <v>0</v>
      </c>
      <c r="D13" s="74">
        <v>0</v>
      </c>
    </row>
    <row r="14" spans="1:11" x14ac:dyDescent="0.25">
      <c r="A14" s="73">
        <v>2016</v>
      </c>
      <c r="B14" s="64">
        <v>84.59999999999998</v>
      </c>
      <c r="C14" s="64">
        <v>0.8</v>
      </c>
      <c r="D14" s="74">
        <v>0.94562647754137152</v>
      </c>
    </row>
    <row r="15" spans="1:11" x14ac:dyDescent="0.25">
      <c r="A15" s="73">
        <v>2017</v>
      </c>
      <c r="B15" s="64">
        <v>159.70000000000002</v>
      </c>
      <c r="C15" s="64">
        <v>10.8</v>
      </c>
      <c r="D15" s="74">
        <v>6.7626800250469632</v>
      </c>
    </row>
    <row r="16" spans="1:11" x14ac:dyDescent="0.25">
      <c r="A16" s="73">
        <v>2018</v>
      </c>
      <c r="B16" s="64">
        <v>172.7</v>
      </c>
      <c r="C16" s="64">
        <v>17.600000000000001</v>
      </c>
      <c r="D16" s="74">
        <v>10.191082802547772</v>
      </c>
    </row>
    <row r="17" spans="1:4" x14ac:dyDescent="0.25">
      <c r="A17" s="73">
        <v>2019</v>
      </c>
      <c r="B17" s="64">
        <v>271.60000000000002</v>
      </c>
      <c r="C17" s="64">
        <v>24.7</v>
      </c>
      <c r="D17" s="74">
        <v>9.0942562592047125</v>
      </c>
    </row>
    <row r="18" spans="1:4" x14ac:dyDescent="0.25">
      <c r="A18" s="73">
        <v>2020</v>
      </c>
      <c r="B18" s="64">
        <v>305.89999999999998</v>
      </c>
      <c r="C18" s="64">
        <v>37.9</v>
      </c>
      <c r="D18" s="74">
        <v>12.389669826740764</v>
      </c>
    </row>
    <row r="19" spans="1:4" x14ac:dyDescent="0.25">
      <c r="A19" s="73">
        <v>2021</v>
      </c>
      <c r="B19" s="64">
        <v>578.40000000000009</v>
      </c>
      <c r="C19" s="64">
        <v>86.2</v>
      </c>
      <c r="D19" s="74">
        <v>14.90318118948824</v>
      </c>
    </row>
    <row r="20" spans="1:4" x14ac:dyDescent="0.25">
      <c r="A20" s="73" t="s">
        <v>198</v>
      </c>
      <c r="B20" s="64">
        <v>211.1</v>
      </c>
      <c r="C20" s="64">
        <v>33.5</v>
      </c>
      <c r="D20" s="74">
        <v>15.869256276646141</v>
      </c>
    </row>
  </sheetData>
  <hyperlinks>
    <hyperlink ref="J1" location="Summary!A1" display="Back to summary" xr:uid="{165B5E94-3404-48DE-9A43-63D60E5650DF}"/>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BB45-6560-4F73-9E16-49A901B2C5AE}">
  <dimension ref="A1:K16"/>
  <sheetViews>
    <sheetView topLeftCell="B1" workbookViewId="0">
      <selection activeCell="B4" sqref="B4"/>
    </sheetView>
  </sheetViews>
  <sheetFormatPr defaultColWidth="9.140625" defaultRowHeight="15" x14ac:dyDescent="0.25"/>
  <cols>
    <col min="1" max="1" width="17.5703125" style="64" customWidth="1"/>
    <col min="2" max="2" width="34.28515625" style="64" bestFit="1" customWidth="1"/>
    <col min="3" max="3" width="13.7109375" style="64" customWidth="1"/>
    <col min="4" max="4" width="13.42578125" style="75" customWidth="1"/>
    <col min="5" max="5" width="11.42578125" style="75" customWidth="1"/>
    <col min="6" max="7" width="14.28515625" style="64" customWidth="1"/>
    <col min="8" max="8" width="19.85546875" style="76" customWidth="1"/>
    <col min="9" max="9" width="19.85546875" style="64" customWidth="1"/>
    <col min="10" max="10" width="23.5703125" style="76" customWidth="1"/>
    <col min="11" max="11" width="35.85546875" style="77" customWidth="1"/>
    <col min="12" max="13" width="9.140625" style="64"/>
    <col min="14" max="14" width="14.140625" style="64" bestFit="1" customWidth="1"/>
    <col min="15" max="15" width="34.28515625" style="64" bestFit="1" customWidth="1"/>
    <col min="16" max="16384" width="9.140625" style="64"/>
  </cols>
  <sheetData>
    <row r="1" spans="1:10" x14ac:dyDescent="0.25">
      <c r="A1" s="64" t="s">
        <v>0</v>
      </c>
      <c r="B1" s="64" t="s">
        <v>914</v>
      </c>
      <c r="J1" s="140" t="s">
        <v>875</v>
      </c>
    </row>
    <row r="2" spans="1:10" x14ac:dyDescent="0.25">
      <c r="A2" s="64" t="s">
        <v>1</v>
      </c>
      <c r="B2" s="64" t="s">
        <v>199</v>
      </c>
    </row>
    <row r="3" spans="1:10" x14ac:dyDescent="0.25">
      <c r="A3" s="64" t="s">
        <v>189</v>
      </c>
      <c r="B3" s="64" t="s">
        <v>200</v>
      </c>
    </row>
    <row r="4" spans="1:10" x14ac:dyDescent="0.25">
      <c r="A4" s="64" t="s">
        <v>7</v>
      </c>
      <c r="B4" s="64" t="s">
        <v>274</v>
      </c>
    </row>
    <row r="5" spans="1:10" x14ac:dyDescent="0.25">
      <c r="A5" s="64" t="s">
        <v>9</v>
      </c>
      <c r="B5" s="64" t="s">
        <v>272</v>
      </c>
    </row>
    <row r="6" spans="1:10" x14ac:dyDescent="0.25">
      <c r="A6" s="64" t="s">
        <v>271</v>
      </c>
      <c r="B6" s="64" t="s">
        <v>200</v>
      </c>
    </row>
    <row r="10" spans="1:10" x14ac:dyDescent="0.25">
      <c r="B10" s="64" t="s">
        <v>201</v>
      </c>
    </row>
    <row r="11" spans="1:10" x14ac:dyDescent="0.25">
      <c r="B11" s="64" t="s">
        <v>202</v>
      </c>
    </row>
    <row r="12" spans="1:10" x14ac:dyDescent="0.25">
      <c r="A12" s="75" t="s">
        <v>203</v>
      </c>
      <c r="B12" s="76">
        <v>914.94499999999994</v>
      </c>
      <c r="C12" s="67"/>
    </row>
    <row r="13" spans="1:10" x14ac:dyDescent="0.25">
      <c r="A13" s="75" t="s">
        <v>204</v>
      </c>
      <c r="B13" s="76">
        <v>335.33384000000001</v>
      </c>
      <c r="C13" s="67"/>
    </row>
    <row r="14" spans="1:10" x14ac:dyDescent="0.25">
      <c r="A14" s="75" t="s">
        <v>205</v>
      </c>
      <c r="B14" s="76">
        <v>226.80556999999999</v>
      </c>
      <c r="C14" s="67"/>
    </row>
    <row r="15" spans="1:10" x14ac:dyDescent="0.25">
      <c r="A15" s="75" t="s">
        <v>206</v>
      </c>
      <c r="B15" s="76">
        <v>162.56700000000001</v>
      </c>
      <c r="C15" s="67"/>
    </row>
    <row r="16" spans="1:10" x14ac:dyDescent="0.25">
      <c r="A16" s="75"/>
      <c r="B16" s="76"/>
      <c r="C16" s="67"/>
    </row>
  </sheetData>
  <hyperlinks>
    <hyperlink ref="J1" location="Summary!A1" display="Back to summary" xr:uid="{79C65903-A68B-4B62-AC6A-8F2732E60369}"/>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11A0-3EB6-4606-B96D-2E7A29681E00}">
  <dimension ref="A1:J15"/>
  <sheetViews>
    <sheetView zoomScaleNormal="100" workbookViewId="0">
      <selection activeCell="I16" sqref="I16"/>
    </sheetView>
  </sheetViews>
  <sheetFormatPr defaultColWidth="9.140625" defaultRowHeight="15" x14ac:dyDescent="0.25"/>
  <cols>
    <col min="1" max="1" width="13.140625" style="64" bestFit="1" customWidth="1"/>
    <col min="2" max="5" width="25.42578125" style="64" customWidth="1"/>
    <col min="6" max="7" width="9.28515625" style="64" customWidth="1"/>
    <col min="8" max="8" width="9.140625" style="64"/>
    <col min="9" max="9" width="30.140625" style="64" bestFit="1" customWidth="1"/>
    <col min="10" max="16384" width="9.140625" style="64"/>
  </cols>
  <sheetData>
    <row r="1" spans="1:10" x14ac:dyDescent="0.25">
      <c r="A1" s="64" t="s">
        <v>0</v>
      </c>
      <c r="B1" s="64" t="s">
        <v>898</v>
      </c>
      <c r="J1" s="140" t="s">
        <v>875</v>
      </c>
    </row>
    <row r="2" spans="1:10" x14ac:dyDescent="0.25">
      <c r="A2" s="64" t="s">
        <v>1</v>
      </c>
      <c r="B2" s="64" t="s">
        <v>207</v>
      </c>
    </row>
    <row r="3" spans="1:10" x14ac:dyDescent="0.25">
      <c r="A3" s="64" t="s">
        <v>189</v>
      </c>
      <c r="B3" s="64" t="s">
        <v>200</v>
      </c>
    </row>
    <row r="4" spans="1:10" x14ac:dyDescent="0.25">
      <c r="A4" s="64" t="s">
        <v>7</v>
      </c>
      <c r="B4" s="64" t="s">
        <v>1015</v>
      </c>
    </row>
    <row r="5" spans="1:10" x14ac:dyDescent="0.25">
      <c r="A5" s="64" t="s">
        <v>9</v>
      </c>
      <c r="B5" s="64" t="s">
        <v>270</v>
      </c>
    </row>
    <row r="6" spans="1:10" x14ac:dyDescent="0.25">
      <c r="A6" s="64" t="s">
        <v>271</v>
      </c>
      <c r="B6" s="64" t="s">
        <v>269</v>
      </c>
    </row>
    <row r="8" spans="1:10" s="72" customFormat="1" ht="45" x14ac:dyDescent="0.25">
      <c r="B8" s="72" t="s">
        <v>208</v>
      </c>
      <c r="C8" s="72" t="s">
        <v>209</v>
      </c>
      <c r="D8" s="72" t="s">
        <v>210</v>
      </c>
      <c r="E8" s="72" t="s">
        <v>211</v>
      </c>
    </row>
    <row r="9" spans="1:10" s="72" customFormat="1" ht="45" x14ac:dyDescent="0.25">
      <c r="A9" s="72" t="s">
        <v>212</v>
      </c>
      <c r="B9" s="72" t="s">
        <v>213</v>
      </c>
      <c r="C9" s="72" t="s">
        <v>214</v>
      </c>
      <c r="D9" s="72" t="s">
        <v>215</v>
      </c>
      <c r="E9" s="72" t="s">
        <v>216</v>
      </c>
    </row>
    <row r="10" spans="1:10" x14ac:dyDescent="0.25">
      <c r="A10" s="73">
        <v>2018</v>
      </c>
      <c r="B10" s="76">
        <v>372.06000000000006</v>
      </c>
      <c r="C10" s="76">
        <v>372.06000000000006</v>
      </c>
      <c r="D10" s="78"/>
      <c r="E10" s="78"/>
      <c r="F10" s="76"/>
      <c r="I10" s="79"/>
      <c r="J10" s="76"/>
    </row>
    <row r="11" spans="1:10" x14ac:dyDescent="0.25">
      <c r="A11" s="73">
        <v>2019</v>
      </c>
      <c r="B11" s="76">
        <v>351</v>
      </c>
      <c r="C11" s="76">
        <v>201.61999999999989</v>
      </c>
      <c r="D11" s="76">
        <v>149.38000000000011</v>
      </c>
      <c r="E11" s="78"/>
      <c r="F11" s="76"/>
      <c r="J11" s="76"/>
    </row>
    <row r="12" spans="1:10" x14ac:dyDescent="0.25">
      <c r="A12" s="73">
        <v>2020</v>
      </c>
      <c r="B12" s="76">
        <v>377.79999999999995</v>
      </c>
      <c r="C12" s="78"/>
      <c r="D12" s="76">
        <v>2.064999999999884</v>
      </c>
      <c r="E12" s="76">
        <v>375.73500000000007</v>
      </c>
      <c r="F12" s="76"/>
    </row>
    <row r="13" spans="1:10" x14ac:dyDescent="0.25">
      <c r="A13" s="73" t="s">
        <v>217</v>
      </c>
      <c r="B13" s="76">
        <v>461.8</v>
      </c>
      <c r="C13" s="78"/>
      <c r="D13" s="78"/>
      <c r="E13" s="76">
        <v>461.8</v>
      </c>
      <c r="F13" s="76"/>
    </row>
    <row r="14" spans="1:10" x14ac:dyDescent="0.25">
      <c r="A14" s="73" t="s">
        <v>218</v>
      </c>
      <c r="B14" s="76">
        <v>1562.66</v>
      </c>
      <c r="C14" s="76">
        <v>573.67999999999995</v>
      </c>
      <c r="D14" s="76">
        <v>151.44499999999999</v>
      </c>
      <c r="E14" s="76">
        <v>837.53500000000008</v>
      </c>
      <c r="F14" s="76"/>
    </row>
    <row r="15" spans="1:10" x14ac:dyDescent="0.25">
      <c r="A15" s="77" t="s">
        <v>219</v>
      </c>
    </row>
  </sheetData>
  <hyperlinks>
    <hyperlink ref="J1" location="Summary!A1" display="Back to summary" xr:uid="{EC249901-7109-484D-BDB2-A025AF652938}"/>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A9F00-B723-4531-9F0B-1DDF5DA5216C}">
  <dimension ref="A1:N26"/>
  <sheetViews>
    <sheetView topLeftCell="A15" zoomScale="86" zoomScaleNormal="86" workbookViewId="0">
      <selection activeCell="F41" sqref="F41"/>
    </sheetView>
  </sheetViews>
  <sheetFormatPr defaultColWidth="9.140625" defaultRowHeight="15" x14ac:dyDescent="0.25"/>
  <cols>
    <col min="1" max="1" width="41.28515625" style="64" customWidth="1"/>
    <col min="2" max="2" width="59.28515625" style="64" bestFit="1" customWidth="1"/>
    <col min="3" max="4" width="20.85546875" style="73" customWidth="1"/>
    <col min="5" max="6" width="20.85546875" style="64" customWidth="1"/>
    <col min="7" max="8" width="13.7109375" style="64" customWidth="1"/>
    <col min="9" max="10" width="14.140625" style="64" customWidth="1"/>
    <col min="11" max="12" width="9.140625" style="64"/>
    <col min="13" max="13" width="15.28515625" style="64" bestFit="1" customWidth="1"/>
    <col min="14" max="16384" width="9.140625" style="64"/>
  </cols>
  <sheetData>
    <row r="1" spans="1:14" x14ac:dyDescent="0.25">
      <c r="A1" s="64" t="s">
        <v>0</v>
      </c>
      <c r="B1" s="64" t="s">
        <v>899</v>
      </c>
      <c r="J1" s="140" t="s">
        <v>875</v>
      </c>
    </row>
    <row r="2" spans="1:14" x14ac:dyDescent="0.25">
      <c r="A2" s="68" t="s">
        <v>1</v>
      </c>
      <c r="B2" s="64" t="s">
        <v>886</v>
      </c>
    </row>
    <row r="3" spans="1:14" x14ac:dyDescent="0.25">
      <c r="A3" s="64" t="s">
        <v>189</v>
      </c>
      <c r="B3" s="64" t="s">
        <v>200</v>
      </c>
    </row>
    <row r="4" spans="1:14" x14ac:dyDescent="0.25">
      <c r="A4" s="64" t="s">
        <v>643</v>
      </c>
      <c r="B4" s="64" t="s">
        <v>887</v>
      </c>
    </row>
    <row r="5" spans="1:14" x14ac:dyDescent="0.25">
      <c r="A5" s="64" t="s">
        <v>9</v>
      </c>
      <c r="B5" s="64" t="s">
        <v>220</v>
      </c>
    </row>
    <row r="8" spans="1:14" ht="30" customHeight="1" x14ac:dyDescent="0.25">
      <c r="C8" s="175" t="s">
        <v>221</v>
      </c>
      <c r="D8" s="175"/>
      <c r="E8" s="175" t="s">
        <v>210</v>
      </c>
      <c r="F8" s="175"/>
    </row>
    <row r="9" spans="1:14" s="68" customFormat="1" ht="30" x14ac:dyDescent="0.25">
      <c r="C9" s="80" t="s">
        <v>222</v>
      </c>
      <c r="D9" s="80" t="s">
        <v>223</v>
      </c>
      <c r="E9" s="80" t="s">
        <v>224</v>
      </c>
      <c r="F9" s="80" t="s">
        <v>225</v>
      </c>
    </row>
    <row r="10" spans="1:14" ht="34.5" customHeight="1" x14ac:dyDescent="0.25">
      <c r="C10" s="175" t="s">
        <v>226</v>
      </c>
      <c r="D10" s="175"/>
      <c r="E10" s="175" t="s">
        <v>215</v>
      </c>
      <c r="F10" s="175"/>
      <c r="I10" s="175"/>
      <c r="J10" s="175"/>
    </row>
    <row r="11" spans="1:14" s="68" customFormat="1" ht="30" x14ac:dyDescent="0.25">
      <c r="C11" s="80" t="s">
        <v>227</v>
      </c>
      <c r="D11" s="80" t="s">
        <v>228</v>
      </c>
      <c r="E11" s="80" t="s">
        <v>227</v>
      </c>
      <c r="F11" s="80" t="s">
        <v>228</v>
      </c>
      <c r="N11" s="81"/>
    </row>
    <row r="12" spans="1:14" x14ac:dyDescent="0.25">
      <c r="A12" s="64" t="s">
        <v>229</v>
      </c>
      <c r="B12" s="64" t="s">
        <v>230</v>
      </c>
      <c r="C12" s="82">
        <v>5.2929909748676911</v>
      </c>
      <c r="D12" s="82"/>
      <c r="E12" s="82">
        <v>1.728</v>
      </c>
      <c r="I12" s="83"/>
      <c r="J12" s="83"/>
      <c r="N12" s="74"/>
    </row>
    <row r="13" spans="1:14" x14ac:dyDescent="0.25">
      <c r="A13" s="64" t="s">
        <v>231</v>
      </c>
      <c r="B13" s="64" t="s">
        <v>232</v>
      </c>
      <c r="C13" s="82">
        <v>4.587537391660061</v>
      </c>
      <c r="D13" s="82"/>
      <c r="E13" s="82">
        <v>3.6579999999999999</v>
      </c>
      <c r="I13" s="83"/>
      <c r="J13" s="83"/>
      <c r="N13" s="84"/>
    </row>
    <row r="14" spans="1:14" x14ac:dyDescent="0.25">
      <c r="A14" s="64" t="s">
        <v>233</v>
      </c>
      <c r="B14" s="64" t="s">
        <v>234</v>
      </c>
      <c r="C14" s="82">
        <v>50.786239562293865</v>
      </c>
      <c r="D14" s="82"/>
      <c r="E14" s="82">
        <v>6.2110000000000003</v>
      </c>
      <c r="I14" s="83"/>
      <c r="J14" s="83"/>
    </row>
    <row r="15" spans="1:14" x14ac:dyDescent="0.25">
      <c r="A15" s="64" t="s">
        <v>235</v>
      </c>
      <c r="B15" s="64" t="s">
        <v>236</v>
      </c>
      <c r="C15" s="82">
        <v>502.73680878480297</v>
      </c>
      <c r="D15" s="82"/>
      <c r="E15" s="82">
        <v>135.53099999999998</v>
      </c>
      <c r="I15" s="83"/>
      <c r="J15" s="83"/>
    </row>
    <row r="16" spans="1:14" x14ac:dyDescent="0.25">
      <c r="A16" s="64" t="s">
        <v>237</v>
      </c>
      <c r="B16" s="64" t="s">
        <v>238</v>
      </c>
      <c r="C16" s="82">
        <v>4.5492851992943528</v>
      </c>
      <c r="D16" s="82"/>
      <c r="E16" s="82">
        <v>3.05</v>
      </c>
      <c r="I16" s="83"/>
      <c r="J16" s="83"/>
    </row>
    <row r="17" spans="1:10" x14ac:dyDescent="0.25">
      <c r="A17" s="64" t="s">
        <v>239</v>
      </c>
      <c r="B17" s="64" t="s">
        <v>240</v>
      </c>
      <c r="C17" s="82">
        <v>5.731138087081022</v>
      </c>
      <c r="D17" s="82"/>
      <c r="E17" s="82">
        <v>1.2639999999999998</v>
      </c>
      <c r="I17" s="83"/>
      <c r="J17" s="83"/>
    </row>
    <row r="18" spans="1:10" x14ac:dyDescent="0.25">
      <c r="A18" s="64" t="s">
        <v>241</v>
      </c>
      <c r="B18" s="64" t="s">
        <v>242</v>
      </c>
      <c r="D18" s="82">
        <v>5.2929909748676911</v>
      </c>
      <c r="E18" s="82"/>
      <c r="F18" s="85">
        <v>5.3860000000000001</v>
      </c>
    </row>
    <row r="19" spans="1:10" x14ac:dyDescent="0.25">
      <c r="A19" s="64" t="s">
        <v>243</v>
      </c>
      <c r="B19" s="64" t="s">
        <v>244</v>
      </c>
      <c r="D19" s="82">
        <v>4.587537391660061</v>
      </c>
      <c r="E19" s="82"/>
      <c r="F19" s="85">
        <v>0</v>
      </c>
    </row>
    <row r="20" spans="1:10" x14ac:dyDescent="0.25">
      <c r="A20" s="64" t="s">
        <v>245</v>
      </c>
      <c r="B20" s="64" t="s">
        <v>246</v>
      </c>
      <c r="D20" s="82">
        <v>50.786239562293865</v>
      </c>
      <c r="E20" s="82"/>
      <c r="F20" s="85">
        <v>6.2110000000000003</v>
      </c>
    </row>
    <row r="21" spans="1:10" x14ac:dyDescent="0.25">
      <c r="A21" s="64" t="s">
        <v>247</v>
      </c>
      <c r="B21" s="64" t="s">
        <v>248</v>
      </c>
      <c r="D21" s="82">
        <v>502.73680878480297</v>
      </c>
      <c r="E21" s="82"/>
      <c r="F21" s="85">
        <v>135.53099999999998</v>
      </c>
    </row>
    <row r="22" spans="1:10" x14ac:dyDescent="0.25">
      <c r="A22" s="64" t="s">
        <v>249</v>
      </c>
      <c r="B22" s="64" t="s">
        <v>250</v>
      </c>
      <c r="D22" s="82">
        <v>10.280423286375374</v>
      </c>
      <c r="E22" s="82"/>
      <c r="F22" s="85">
        <v>4.3140000000000001</v>
      </c>
    </row>
    <row r="25" spans="1:10" x14ac:dyDescent="0.25">
      <c r="A25" s="77"/>
    </row>
    <row r="26" spans="1:10" x14ac:dyDescent="0.25">
      <c r="A26" s="77"/>
    </row>
  </sheetData>
  <mergeCells count="5">
    <mergeCell ref="C8:D8"/>
    <mergeCell ref="E8:F8"/>
    <mergeCell ref="C10:D10"/>
    <mergeCell ref="E10:F10"/>
    <mergeCell ref="I10:J10"/>
  </mergeCells>
  <hyperlinks>
    <hyperlink ref="J1" location="Summary!A1" display="Back to summary" xr:uid="{02BC6F17-A216-4D48-9533-98C80EFA488D}"/>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773E-2584-478D-9B16-A8AA54E322B1}">
  <dimension ref="A1:J20"/>
  <sheetViews>
    <sheetView topLeftCell="D34" workbookViewId="0">
      <selection activeCell="J1" sqref="J1"/>
    </sheetView>
  </sheetViews>
  <sheetFormatPr defaultColWidth="9.140625" defaultRowHeight="15" x14ac:dyDescent="0.25"/>
  <cols>
    <col min="1" max="1" width="14.28515625" style="64" bestFit="1" customWidth="1"/>
    <col min="2" max="2" width="21.42578125" style="64" bestFit="1" customWidth="1"/>
    <col min="3" max="4" width="20.28515625" style="64" bestFit="1" customWidth="1"/>
    <col min="5" max="5" width="20.28515625" style="64" customWidth="1"/>
    <col min="6" max="16384" width="9.140625" style="64"/>
  </cols>
  <sheetData>
    <row r="1" spans="1:10" x14ac:dyDescent="0.25">
      <c r="A1" s="64" t="s">
        <v>0</v>
      </c>
      <c r="B1" s="64" t="s">
        <v>267</v>
      </c>
      <c r="J1" s="140" t="s">
        <v>875</v>
      </c>
    </row>
    <row r="2" spans="1:10" x14ac:dyDescent="0.25">
      <c r="A2" s="64" t="s">
        <v>259</v>
      </c>
      <c r="B2" s="64" t="s">
        <v>2</v>
      </c>
    </row>
    <row r="3" spans="1:10" x14ac:dyDescent="0.25">
      <c r="A3" s="64" t="s">
        <v>7</v>
      </c>
      <c r="B3" s="64" t="s">
        <v>268</v>
      </c>
    </row>
    <row r="4" spans="1:10" x14ac:dyDescent="0.25">
      <c r="A4" s="64" t="s">
        <v>9</v>
      </c>
      <c r="B4" s="64" t="s">
        <v>2</v>
      </c>
    </row>
    <row r="6" spans="1:10" x14ac:dyDescent="0.25">
      <c r="A6" s="93"/>
      <c r="B6" s="94"/>
      <c r="C6" s="94"/>
      <c r="D6" s="94"/>
      <c r="E6" s="94"/>
    </row>
    <row r="7" spans="1:10" x14ac:dyDescent="0.25">
      <c r="A7" s="86" t="s">
        <v>251</v>
      </c>
      <c r="B7" s="87" t="s">
        <v>252</v>
      </c>
      <c r="C7" s="88" t="s">
        <v>253</v>
      </c>
      <c r="D7" s="88" t="s">
        <v>254</v>
      </c>
      <c r="E7" s="88" t="s">
        <v>255</v>
      </c>
    </row>
    <row r="8" spans="1:10" x14ac:dyDescent="0.25">
      <c r="A8" s="89" t="s">
        <v>256</v>
      </c>
      <c r="B8" s="90">
        <v>2.0099999999999998</v>
      </c>
      <c r="C8" s="91">
        <v>3.4355000000000002</v>
      </c>
      <c r="D8" s="91">
        <v>2</v>
      </c>
      <c r="E8" s="91">
        <v>5</v>
      </c>
    </row>
    <row r="9" spans="1:10" x14ac:dyDescent="0.25">
      <c r="A9" s="89" t="s">
        <v>256</v>
      </c>
      <c r="B9" s="90">
        <v>0.59999999999999987</v>
      </c>
      <c r="C9" s="91">
        <v>0.77</v>
      </c>
      <c r="D9" s="91">
        <v>1.2</v>
      </c>
      <c r="E9" s="91">
        <v>3</v>
      </c>
    </row>
    <row r="10" spans="1:10" x14ac:dyDescent="0.25">
      <c r="A10" s="89" t="s">
        <v>257</v>
      </c>
      <c r="B10" s="90">
        <v>0</v>
      </c>
      <c r="C10" s="91">
        <v>9</v>
      </c>
      <c r="D10" s="91">
        <v>6</v>
      </c>
      <c r="E10" s="91">
        <v>15</v>
      </c>
    </row>
    <row r="11" spans="1:10" x14ac:dyDescent="0.25">
      <c r="A11" s="92">
        <v>44825</v>
      </c>
      <c r="B11" s="90">
        <v>1.2</v>
      </c>
      <c r="C11" s="91">
        <v>1.2</v>
      </c>
      <c r="D11" s="91">
        <v>0</v>
      </c>
      <c r="E11" s="91">
        <v>2</v>
      </c>
    </row>
    <row r="12" spans="1:10" x14ac:dyDescent="0.25">
      <c r="A12" s="89" t="s">
        <v>258</v>
      </c>
      <c r="B12" s="90">
        <v>3.8499999999999996</v>
      </c>
      <c r="C12" s="91">
        <v>2.7</v>
      </c>
      <c r="D12" s="91">
        <v>2.2999999999999998</v>
      </c>
      <c r="E12" s="91">
        <v>5</v>
      </c>
    </row>
    <row r="15" spans="1:10" x14ac:dyDescent="0.25">
      <c r="A15" s="86" t="s">
        <v>262</v>
      </c>
      <c r="B15" s="87" t="s">
        <v>263</v>
      </c>
      <c r="C15" s="88" t="s">
        <v>264</v>
      </c>
      <c r="D15" s="88" t="s">
        <v>265</v>
      </c>
      <c r="E15" s="88" t="s">
        <v>266</v>
      </c>
    </row>
    <row r="16" spans="1:10" x14ac:dyDescent="0.25">
      <c r="A16" s="89" t="s">
        <v>256</v>
      </c>
      <c r="B16" s="90">
        <v>2.0099999999999998</v>
      </c>
      <c r="C16" s="91">
        <v>3.4355000000000002</v>
      </c>
      <c r="D16" s="91">
        <v>2</v>
      </c>
      <c r="E16" s="91">
        <v>5</v>
      </c>
    </row>
    <row r="17" spans="1:5" x14ac:dyDescent="0.25">
      <c r="A17" s="89" t="s">
        <v>256</v>
      </c>
      <c r="B17" s="90">
        <v>0.59999999999999987</v>
      </c>
      <c r="C17" s="91">
        <v>0.77</v>
      </c>
      <c r="D17" s="91">
        <v>1.2</v>
      </c>
      <c r="E17" s="91">
        <v>3</v>
      </c>
    </row>
    <row r="18" spans="1:5" x14ac:dyDescent="0.25">
      <c r="A18" s="89" t="s">
        <v>257</v>
      </c>
      <c r="B18" s="90">
        <v>0</v>
      </c>
      <c r="C18" s="91">
        <v>9</v>
      </c>
      <c r="D18" s="91">
        <v>6</v>
      </c>
      <c r="E18" s="91">
        <v>15</v>
      </c>
    </row>
    <row r="19" spans="1:5" x14ac:dyDescent="0.25">
      <c r="A19" s="92">
        <v>44825</v>
      </c>
      <c r="B19" s="90">
        <v>1.2</v>
      </c>
      <c r="C19" s="91">
        <v>1.2</v>
      </c>
      <c r="D19" s="91">
        <v>0</v>
      </c>
      <c r="E19" s="91">
        <v>2</v>
      </c>
    </row>
    <row r="20" spans="1:5" x14ac:dyDescent="0.25">
      <c r="A20" s="89" t="s">
        <v>258</v>
      </c>
      <c r="B20" s="90">
        <v>3.8499999999999996</v>
      </c>
      <c r="C20" s="91">
        <v>2.7</v>
      </c>
      <c r="D20" s="91">
        <v>2.2999999999999998</v>
      </c>
      <c r="E20" s="91">
        <v>5</v>
      </c>
    </row>
  </sheetData>
  <hyperlinks>
    <hyperlink ref="J1" location="Summary!A1" display="Back to summary" xr:uid="{86FD07AF-B25C-4BA0-8007-9A297E59A8EF}"/>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A7A76-31E0-46D6-BF05-DE71C7254B5A}">
  <dimension ref="A1:U47"/>
  <sheetViews>
    <sheetView showGridLines="0" zoomScaleNormal="100" workbookViewId="0">
      <selection activeCell="S10" sqref="S10"/>
    </sheetView>
  </sheetViews>
  <sheetFormatPr defaultColWidth="9.140625" defaultRowHeight="12" x14ac:dyDescent="0.2"/>
  <cols>
    <col min="1" max="1" width="10.28515625" style="113" bestFit="1" customWidth="1"/>
    <col min="2" max="2" width="9.140625" style="113"/>
    <col min="3" max="3" width="20.85546875" style="113" customWidth="1"/>
    <col min="4" max="4" width="15.140625" style="112" bestFit="1" customWidth="1"/>
    <col min="5" max="16384" width="9.140625" style="113"/>
  </cols>
  <sheetData>
    <row r="1" spans="1:10" ht="15" x14ac:dyDescent="0.25">
      <c r="A1" s="111" t="s">
        <v>0</v>
      </c>
      <c r="B1" s="112" t="s">
        <v>339</v>
      </c>
      <c r="D1" s="113"/>
      <c r="J1" s="140" t="s">
        <v>875</v>
      </c>
    </row>
    <row r="2" spans="1:10" x14ac:dyDescent="0.2">
      <c r="A2" s="111" t="s">
        <v>7</v>
      </c>
      <c r="B2" s="112" t="s">
        <v>340</v>
      </c>
      <c r="D2" s="113"/>
    </row>
    <row r="3" spans="1:10" x14ac:dyDescent="0.2">
      <c r="A3" s="114" t="s">
        <v>1</v>
      </c>
      <c r="B3" s="112" t="s">
        <v>2</v>
      </c>
      <c r="D3" s="113"/>
    </row>
    <row r="4" spans="1:10" x14ac:dyDescent="0.2">
      <c r="A4" s="114" t="s">
        <v>9</v>
      </c>
      <c r="B4" s="112" t="s">
        <v>2</v>
      </c>
      <c r="D4" s="113"/>
    </row>
    <row r="5" spans="1:10" x14ac:dyDescent="0.2">
      <c r="A5" s="111" t="s">
        <v>11</v>
      </c>
      <c r="B5" s="111"/>
      <c r="C5" s="112"/>
      <c r="D5" s="113"/>
    </row>
    <row r="6" spans="1:10" x14ac:dyDescent="0.2">
      <c r="A6" s="111" t="s">
        <v>13</v>
      </c>
      <c r="B6" s="111"/>
      <c r="C6" s="112"/>
      <c r="D6" s="113"/>
    </row>
    <row r="8" spans="1:10" x14ac:dyDescent="0.2">
      <c r="A8" s="111" t="s">
        <v>311</v>
      </c>
      <c r="B8" s="115" t="s">
        <v>331</v>
      </c>
      <c r="D8" s="113"/>
    </row>
    <row r="9" spans="1:10" x14ac:dyDescent="0.2">
      <c r="A9" s="111" t="s">
        <v>313</v>
      </c>
      <c r="B9" s="115" t="s">
        <v>200</v>
      </c>
      <c r="D9" s="116"/>
      <c r="E9" s="116"/>
    </row>
    <row r="10" spans="1:10" x14ac:dyDescent="0.2">
      <c r="D10" s="117" t="s">
        <v>269</v>
      </c>
      <c r="E10" s="117" t="s">
        <v>338</v>
      </c>
    </row>
    <row r="11" spans="1:10" x14ac:dyDescent="0.2">
      <c r="D11" s="117" t="s">
        <v>337</v>
      </c>
      <c r="E11" s="117" t="s">
        <v>336</v>
      </c>
    </row>
    <row r="12" spans="1:10" x14ac:dyDescent="0.2">
      <c r="B12" s="117" t="s">
        <v>282</v>
      </c>
      <c r="C12" s="117" t="s">
        <v>218</v>
      </c>
      <c r="D12" s="112">
        <f>11431260515090.8/1000000000</f>
        <v>11431.2605150908</v>
      </c>
      <c r="E12" s="113">
        <v>100</v>
      </c>
    </row>
    <row r="13" spans="1:10" x14ac:dyDescent="0.2">
      <c r="B13" s="117" t="s">
        <v>335</v>
      </c>
      <c r="C13" s="117" t="s">
        <v>334</v>
      </c>
      <c r="D13" s="112">
        <f>11243407906327.8/1000000000</f>
        <v>11243.4079063278</v>
      </c>
      <c r="E13" s="118">
        <f>D13/D12*100</f>
        <v>98.35667633928027</v>
      </c>
    </row>
    <row r="14" spans="1:10" x14ac:dyDescent="0.2">
      <c r="B14" s="117" t="s">
        <v>333</v>
      </c>
      <c r="C14" s="117" t="s">
        <v>332</v>
      </c>
      <c r="D14" s="112">
        <f>187852608763/1000000000</f>
        <v>187.85260876300001</v>
      </c>
      <c r="E14" s="118">
        <f>D14/D12*100</f>
        <v>1.643323660719737</v>
      </c>
    </row>
    <row r="18" spans="2:6" x14ac:dyDescent="0.2">
      <c r="C18" s="116" t="s">
        <v>331</v>
      </c>
      <c r="D18" s="116" t="s">
        <v>330</v>
      </c>
    </row>
    <row r="19" spans="2:6" x14ac:dyDescent="0.2">
      <c r="C19" s="116" t="s">
        <v>329</v>
      </c>
      <c r="D19" s="116" t="s">
        <v>312</v>
      </c>
    </row>
    <row r="20" spans="2:6" x14ac:dyDescent="0.2">
      <c r="B20" s="119">
        <v>44196</v>
      </c>
      <c r="C20" s="113">
        <v>27</v>
      </c>
      <c r="D20" s="113">
        <v>8</v>
      </c>
      <c r="F20" s="113">
        <v>8</v>
      </c>
    </row>
    <row r="21" spans="2:6" x14ac:dyDescent="0.2">
      <c r="B21" s="119">
        <v>44561</v>
      </c>
      <c r="C21" s="112">
        <f>158248036472/1000000000</f>
        <v>158.248036472</v>
      </c>
      <c r="D21" s="113">
        <v>21</v>
      </c>
      <c r="E21" s="112"/>
      <c r="F21" s="113">
        <v>21</v>
      </c>
    </row>
    <row r="22" spans="2:6" x14ac:dyDescent="0.2">
      <c r="B22" s="120">
        <v>44926</v>
      </c>
      <c r="C22" s="112">
        <f>187852608763/1000000000</f>
        <v>187.85260876300001</v>
      </c>
      <c r="D22" s="113">
        <v>36</v>
      </c>
      <c r="E22" s="112"/>
      <c r="F22" s="113">
        <v>36</v>
      </c>
    </row>
    <row r="34" spans="2:21" ht="15" x14ac:dyDescent="0.25">
      <c r="B34" s="111" t="s">
        <v>311</v>
      </c>
      <c r="C34" s="115" t="s">
        <v>312</v>
      </c>
      <c r="D34" s="113"/>
      <c r="G34"/>
      <c r="H34"/>
      <c r="I34"/>
      <c r="J34"/>
      <c r="K34"/>
      <c r="L34"/>
      <c r="M34"/>
      <c r="N34"/>
      <c r="O34"/>
      <c r="P34"/>
      <c r="Q34"/>
      <c r="R34"/>
      <c r="S34"/>
      <c r="T34"/>
      <c r="U34"/>
    </row>
    <row r="35" spans="2:21" ht="15" x14ac:dyDescent="0.25">
      <c r="B35" s="111" t="s">
        <v>313</v>
      </c>
      <c r="C35" s="115" t="s">
        <v>200</v>
      </c>
      <c r="D35" s="113"/>
      <c r="E35" s="116"/>
      <c r="F35" s="116"/>
      <c r="G35"/>
      <c r="H35"/>
      <c r="I35"/>
      <c r="J35"/>
      <c r="K35"/>
      <c r="L35"/>
      <c r="M35"/>
      <c r="N35"/>
      <c r="O35"/>
      <c r="P35"/>
      <c r="Q35"/>
      <c r="R35"/>
      <c r="S35"/>
      <c r="T35"/>
      <c r="U35"/>
    </row>
    <row r="36" spans="2:21" ht="15" x14ac:dyDescent="0.25">
      <c r="D36" s="113"/>
      <c r="E36" s="117" t="s">
        <v>330</v>
      </c>
      <c r="F36" s="117" t="s">
        <v>338</v>
      </c>
      <c r="G36"/>
      <c r="H36"/>
      <c r="I36"/>
      <c r="J36"/>
      <c r="K36"/>
      <c r="L36"/>
      <c r="M36"/>
      <c r="N36"/>
      <c r="O36"/>
      <c r="P36"/>
      <c r="Q36"/>
      <c r="R36"/>
      <c r="S36"/>
      <c r="T36"/>
      <c r="U36"/>
    </row>
    <row r="37" spans="2:21" ht="15" x14ac:dyDescent="0.25">
      <c r="D37" s="113"/>
      <c r="E37" s="117" t="s">
        <v>312</v>
      </c>
      <c r="F37" s="117" t="s">
        <v>336</v>
      </c>
      <c r="G37"/>
      <c r="H37"/>
      <c r="I37"/>
      <c r="J37"/>
      <c r="K37"/>
      <c r="L37"/>
      <c r="M37"/>
      <c r="N37"/>
      <c r="O37"/>
      <c r="P37"/>
      <c r="Q37"/>
      <c r="R37"/>
      <c r="S37"/>
      <c r="T37"/>
      <c r="U37"/>
    </row>
    <row r="38" spans="2:21" ht="15" x14ac:dyDescent="0.25">
      <c r="C38" s="117" t="s">
        <v>282</v>
      </c>
      <c r="D38" s="117" t="s">
        <v>218</v>
      </c>
      <c r="E38" s="112">
        <v>698</v>
      </c>
      <c r="F38" s="113">
        <v>100</v>
      </c>
      <c r="G38"/>
      <c r="H38"/>
      <c r="I38"/>
      <c r="J38"/>
      <c r="K38"/>
      <c r="L38"/>
      <c r="M38"/>
      <c r="N38"/>
      <c r="O38"/>
      <c r="P38"/>
      <c r="Q38"/>
      <c r="R38"/>
      <c r="S38"/>
      <c r="T38"/>
      <c r="U38"/>
    </row>
    <row r="39" spans="2:21" ht="15" x14ac:dyDescent="0.25">
      <c r="C39" s="117" t="s">
        <v>335</v>
      </c>
      <c r="D39" s="117" t="s">
        <v>334</v>
      </c>
      <c r="E39" s="112">
        <v>662</v>
      </c>
      <c r="F39" s="118">
        <f>E39/E38*100</f>
        <v>94.842406876790832</v>
      </c>
      <c r="G39"/>
      <c r="H39"/>
      <c r="I39"/>
      <c r="J39"/>
      <c r="K39"/>
      <c r="L39"/>
      <c r="M39"/>
      <c r="N39"/>
      <c r="O39"/>
      <c r="P39"/>
      <c r="Q39"/>
      <c r="R39"/>
      <c r="S39"/>
      <c r="T39"/>
      <c r="U39"/>
    </row>
    <row r="40" spans="2:21" ht="15" x14ac:dyDescent="0.25">
      <c r="C40" s="117" t="s">
        <v>333</v>
      </c>
      <c r="D40" s="117" t="s">
        <v>332</v>
      </c>
      <c r="E40" s="112">
        <v>36</v>
      </c>
      <c r="F40" s="118">
        <f>E40/E38*100</f>
        <v>5.1575931232091694</v>
      </c>
      <c r="G40"/>
      <c r="H40"/>
      <c r="I40"/>
      <c r="J40"/>
      <c r="K40"/>
      <c r="L40"/>
      <c r="M40"/>
      <c r="N40"/>
      <c r="O40"/>
      <c r="P40"/>
      <c r="Q40"/>
      <c r="R40"/>
      <c r="S40"/>
      <c r="T40"/>
      <c r="U40"/>
    </row>
    <row r="41" spans="2:21" ht="15" x14ac:dyDescent="0.25">
      <c r="D41" s="113"/>
      <c r="E41" s="112"/>
      <c r="G41"/>
      <c r="H41"/>
      <c r="I41"/>
      <c r="J41"/>
      <c r="K41"/>
      <c r="L41"/>
      <c r="M41"/>
      <c r="N41"/>
      <c r="O41"/>
      <c r="P41"/>
      <c r="Q41"/>
      <c r="R41"/>
      <c r="S41"/>
      <c r="T41"/>
      <c r="U41"/>
    </row>
    <row r="42" spans="2:21" ht="15" x14ac:dyDescent="0.25">
      <c r="D42" s="113"/>
      <c r="E42" s="112"/>
      <c r="G42"/>
      <c r="H42"/>
      <c r="I42"/>
      <c r="J42"/>
      <c r="K42"/>
      <c r="L42"/>
      <c r="M42"/>
      <c r="N42"/>
      <c r="O42"/>
      <c r="P42"/>
      <c r="Q42"/>
      <c r="R42"/>
      <c r="S42"/>
      <c r="T42"/>
      <c r="U42"/>
    </row>
    <row r="43" spans="2:21" ht="15" x14ac:dyDescent="0.25">
      <c r="D43" s="113"/>
      <c r="E43" s="112"/>
      <c r="G43"/>
      <c r="H43"/>
      <c r="I43"/>
      <c r="J43"/>
      <c r="K43"/>
      <c r="L43"/>
      <c r="M43"/>
      <c r="N43"/>
      <c r="O43"/>
      <c r="P43"/>
      <c r="Q43"/>
      <c r="R43"/>
      <c r="S43"/>
      <c r="T43"/>
      <c r="U43"/>
    </row>
    <row r="44" spans="2:21" ht="15" x14ac:dyDescent="0.25">
      <c r="D44" s="116"/>
      <c r="E44" s="112"/>
      <c r="G44"/>
      <c r="H44"/>
      <c r="I44"/>
      <c r="J44"/>
      <c r="K44"/>
      <c r="L44"/>
      <c r="M44"/>
      <c r="N44"/>
      <c r="O44"/>
      <c r="P44"/>
      <c r="Q44"/>
      <c r="R44"/>
      <c r="S44"/>
      <c r="T44"/>
      <c r="U44"/>
    </row>
    <row r="45" spans="2:21" ht="15" x14ac:dyDescent="0.25">
      <c r="D45" s="116"/>
      <c r="E45" s="112"/>
      <c r="G45"/>
      <c r="H45"/>
      <c r="I45"/>
      <c r="J45"/>
      <c r="K45"/>
      <c r="L45"/>
      <c r="M45"/>
      <c r="N45"/>
      <c r="O45"/>
      <c r="P45"/>
      <c r="Q45"/>
      <c r="R45"/>
      <c r="S45"/>
      <c r="T45"/>
      <c r="U45"/>
    </row>
    <row r="46" spans="2:21" ht="15" x14ac:dyDescent="0.25">
      <c r="C46" s="119"/>
      <c r="D46" s="113"/>
      <c r="G46"/>
      <c r="H46"/>
      <c r="I46"/>
      <c r="J46"/>
      <c r="K46"/>
      <c r="L46"/>
      <c r="M46"/>
      <c r="N46"/>
      <c r="O46"/>
      <c r="P46"/>
      <c r="Q46"/>
      <c r="R46"/>
      <c r="S46"/>
      <c r="T46"/>
      <c r="U46"/>
    </row>
    <row r="47" spans="2:21" ht="15" x14ac:dyDescent="0.25">
      <c r="C47" s="119"/>
      <c r="E47" s="112"/>
      <c r="G47"/>
      <c r="H47"/>
      <c r="I47"/>
      <c r="J47"/>
      <c r="K47"/>
      <c r="L47"/>
      <c r="M47"/>
      <c r="N47"/>
      <c r="O47"/>
      <c r="P47"/>
      <c r="Q47"/>
      <c r="R47"/>
      <c r="S47"/>
      <c r="T47"/>
      <c r="U47"/>
    </row>
  </sheetData>
  <hyperlinks>
    <hyperlink ref="J1" location="Summary!A1" display="Back to summary" xr:uid="{C0F0E097-C91D-4004-8E69-BF6F96FDFEFB}"/>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1A684-B207-484B-831A-FBE60AF696CD}">
  <dimension ref="A1:J18"/>
  <sheetViews>
    <sheetView topLeftCell="A3" workbookViewId="0">
      <selection activeCell="J1" sqref="J1"/>
    </sheetView>
  </sheetViews>
  <sheetFormatPr defaultRowHeight="15" x14ac:dyDescent="0.25"/>
  <cols>
    <col min="1" max="1" width="13.5703125" customWidth="1"/>
    <col min="2" max="2" width="31.7109375" customWidth="1"/>
    <col min="3" max="3" width="17.42578125" bestFit="1" customWidth="1"/>
    <col min="4" max="4" width="12" bestFit="1" customWidth="1"/>
  </cols>
  <sheetData>
    <row r="1" spans="1:10" x14ac:dyDescent="0.25">
      <c r="A1" t="s">
        <v>0</v>
      </c>
      <c r="B1" t="s">
        <v>900</v>
      </c>
      <c r="J1" s="140" t="s">
        <v>875</v>
      </c>
    </row>
    <row r="2" spans="1:10" x14ac:dyDescent="0.25">
      <c r="A2" t="s">
        <v>7</v>
      </c>
      <c r="B2" t="s">
        <v>901</v>
      </c>
    </row>
    <row r="3" spans="1:10" x14ac:dyDescent="0.25">
      <c r="A3" t="s">
        <v>1</v>
      </c>
      <c r="B3" t="s">
        <v>2</v>
      </c>
    </row>
    <row r="4" spans="1:10" x14ac:dyDescent="0.25">
      <c r="A4" t="s">
        <v>9</v>
      </c>
      <c r="B4" t="s">
        <v>2</v>
      </c>
    </row>
    <row r="5" spans="1:10" x14ac:dyDescent="0.25">
      <c r="A5" t="s">
        <v>11</v>
      </c>
    </row>
    <row r="6" spans="1:10" x14ac:dyDescent="0.25">
      <c r="A6" t="s">
        <v>13</v>
      </c>
    </row>
    <row r="7" spans="1:10" x14ac:dyDescent="0.25">
      <c r="B7" t="s">
        <v>382</v>
      </c>
      <c r="C7" t="s">
        <v>201</v>
      </c>
      <c r="D7" t="s">
        <v>381</v>
      </c>
    </row>
    <row r="8" spans="1:10" x14ac:dyDescent="0.25">
      <c r="A8" s="2"/>
      <c r="B8" t="s">
        <v>371</v>
      </c>
      <c r="C8" t="s">
        <v>372</v>
      </c>
      <c r="D8" t="s">
        <v>373</v>
      </c>
    </row>
    <row r="9" spans="1:10" x14ac:dyDescent="0.25">
      <c r="A9" s="2" t="s">
        <v>378</v>
      </c>
      <c r="B9" t="s">
        <v>374</v>
      </c>
      <c r="C9" s="1">
        <v>116988847444.36792</v>
      </c>
      <c r="D9" s="4">
        <v>7.7729252808287699E-2</v>
      </c>
    </row>
    <row r="10" spans="1:10" x14ac:dyDescent="0.25">
      <c r="A10" s="2" t="s">
        <v>379</v>
      </c>
      <c r="B10" t="s">
        <v>375</v>
      </c>
      <c r="C10" s="1">
        <v>15264351618.460594</v>
      </c>
      <c r="D10" s="4">
        <v>1.0141878237326278E-2</v>
      </c>
    </row>
    <row r="11" spans="1:10" x14ac:dyDescent="0.25">
      <c r="A11" s="2" t="s">
        <v>380</v>
      </c>
      <c r="B11" t="s">
        <v>376</v>
      </c>
      <c r="C11" s="1">
        <v>1372828134124.6968</v>
      </c>
      <c r="D11" s="63">
        <v>0.91212886895438527</v>
      </c>
    </row>
    <row r="12" spans="1:10" x14ac:dyDescent="0.25">
      <c r="A12" s="2" t="s">
        <v>282</v>
      </c>
      <c r="B12" t="s">
        <v>377</v>
      </c>
      <c r="C12" s="1">
        <v>1505081333187.5264</v>
      </c>
      <c r="D12" s="63">
        <v>1</v>
      </c>
    </row>
    <row r="13" spans="1:10" x14ac:dyDescent="0.25">
      <c r="A13" s="2"/>
      <c r="C13" s="1"/>
      <c r="D13" s="63"/>
    </row>
    <row r="14" spans="1:10" x14ac:dyDescent="0.25">
      <c r="C14" s="1"/>
      <c r="D14" s="4"/>
    </row>
    <row r="15" spans="1:10" x14ac:dyDescent="0.25">
      <c r="C15" t="s">
        <v>372</v>
      </c>
    </row>
    <row r="16" spans="1:10" x14ac:dyDescent="0.25">
      <c r="A16" s="117" t="s">
        <v>282</v>
      </c>
      <c r="B16" s="117" t="s">
        <v>218</v>
      </c>
      <c r="C16" s="101">
        <f>+C12</f>
        <v>1505081333187.5264</v>
      </c>
    </row>
    <row r="17" spans="1:3" x14ac:dyDescent="0.25">
      <c r="A17" s="117" t="s">
        <v>335</v>
      </c>
      <c r="B17" s="117" t="s">
        <v>334</v>
      </c>
      <c r="C17" s="101">
        <f>+C9+C10</f>
        <v>132253199062.82852</v>
      </c>
    </row>
    <row r="18" spans="1:3" x14ac:dyDescent="0.25">
      <c r="A18" s="117" t="s">
        <v>333</v>
      </c>
      <c r="B18" s="117" t="s">
        <v>332</v>
      </c>
      <c r="C18" s="101">
        <f>+C11</f>
        <v>1372828134124.6968</v>
      </c>
    </row>
  </sheetData>
  <hyperlinks>
    <hyperlink ref="J1" location="Summary!A1" display="Back to summary" xr:uid="{0801853A-372A-4925-95FE-A43B7B1A462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D7A0C-DA6B-42F3-AFE9-7AAC2174CFAD}">
  <dimension ref="A1:W41"/>
  <sheetViews>
    <sheetView topLeftCell="A7" workbookViewId="0">
      <selection activeCell="H31" sqref="H31"/>
    </sheetView>
  </sheetViews>
  <sheetFormatPr defaultRowHeight="15" x14ac:dyDescent="0.25"/>
  <cols>
    <col min="1" max="1" width="12" bestFit="1" customWidth="1"/>
    <col min="4" max="4" width="13.7109375" bestFit="1" customWidth="1"/>
  </cols>
  <sheetData>
    <row r="1" spans="1:23" x14ac:dyDescent="0.25">
      <c r="A1" t="s">
        <v>0</v>
      </c>
      <c r="B1" t="s">
        <v>399</v>
      </c>
      <c r="K1" s="140" t="s">
        <v>875</v>
      </c>
    </row>
    <row r="2" spans="1:23" x14ac:dyDescent="0.25">
      <c r="A2" t="s">
        <v>1</v>
      </c>
      <c r="B2" t="s">
        <v>400</v>
      </c>
    </row>
    <row r="3" spans="1:23" x14ac:dyDescent="0.25">
      <c r="A3" t="s">
        <v>11</v>
      </c>
      <c r="B3" t="s">
        <v>401</v>
      </c>
    </row>
    <row r="4" spans="1:23" x14ac:dyDescent="0.25">
      <c r="A4" t="s">
        <v>0</v>
      </c>
      <c r="B4" t="s">
        <v>465</v>
      </c>
    </row>
    <row r="5" spans="1:23" x14ac:dyDescent="0.25">
      <c r="A5" t="s">
        <v>1</v>
      </c>
      <c r="B5" t="s">
        <v>400</v>
      </c>
    </row>
    <row r="6" spans="1:23" x14ac:dyDescent="0.25">
      <c r="A6" t="s">
        <v>11</v>
      </c>
      <c r="B6" t="s">
        <v>466</v>
      </c>
    </row>
    <row r="9" spans="1:23" x14ac:dyDescent="0.25">
      <c r="B9" s="171"/>
      <c r="C9" s="173" t="s">
        <v>934</v>
      </c>
      <c r="D9" s="171" t="s">
        <v>402</v>
      </c>
      <c r="E9" s="172" t="s">
        <v>403</v>
      </c>
      <c r="F9" s="172" t="s">
        <v>404</v>
      </c>
      <c r="G9" s="131" t="s">
        <v>405</v>
      </c>
      <c r="H9" s="133"/>
      <c r="I9" s="133"/>
      <c r="J9" s="133"/>
      <c r="K9" s="133"/>
      <c r="L9" s="133"/>
      <c r="M9" s="133"/>
      <c r="N9" s="133"/>
      <c r="O9" s="133"/>
      <c r="P9" s="133"/>
      <c r="Q9" s="133"/>
      <c r="R9" s="133"/>
      <c r="S9" s="133"/>
      <c r="T9" s="133"/>
      <c r="U9" s="133"/>
      <c r="V9" s="133"/>
      <c r="W9" s="133"/>
    </row>
    <row r="10" spans="1:23" ht="30" x14ac:dyDescent="0.25">
      <c r="B10" s="171"/>
      <c r="C10" s="174"/>
      <c r="D10" s="171"/>
      <c r="E10" s="172"/>
      <c r="F10" s="172"/>
      <c r="G10" s="132" t="s">
        <v>406</v>
      </c>
      <c r="H10" s="133"/>
      <c r="I10" s="133"/>
      <c r="J10" s="133"/>
      <c r="K10" s="133"/>
      <c r="L10" s="133"/>
      <c r="M10" s="133"/>
      <c r="N10" s="133"/>
      <c r="O10" s="133"/>
      <c r="P10" s="133"/>
      <c r="Q10" s="133"/>
      <c r="R10" s="133"/>
      <c r="S10" s="133"/>
      <c r="T10" s="133"/>
      <c r="U10" s="133"/>
      <c r="V10" s="133"/>
      <c r="W10" s="133"/>
    </row>
    <row r="11" spans="1:23" x14ac:dyDescent="0.25">
      <c r="B11" s="134" t="s">
        <v>407</v>
      </c>
      <c r="C11" s="134" t="s">
        <v>935</v>
      </c>
      <c r="D11" s="134" t="s">
        <v>408</v>
      </c>
      <c r="E11" s="135">
        <v>6.3070000000000004</v>
      </c>
      <c r="F11" s="135">
        <v>9.2080000000000002</v>
      </c>
      <c r="G11" s="135">
        <f t="shared" ref="G11:G25" si="0">(F11-E11)*100/E11</f>
        <v>45.996511812272068</v>
      </c>
      <c r="H11" s="133"/>
      <c r="I11" s="133"/>
      <c r="J11" s="133"/>
      <c r="K11" s="133"/>
      <c r="L11" s="133"/>
      <c r="M11" s="133"/>
      <c r="N11" s="133"/>
      <c r="O11" s="133"/>
      <c r="P11" s="133"/>
      <c r="Q11" s="133"/>
      <c r="R11" s="133"/>
      <c r="S11" s="133"/>
      <c r="T11" s="133"/>
      <c r="U11" s="133"/>
      <c r="V11" s="133"/>
      <c r="W11" s="133"/>
    </row>
    <row r="12" spans="1:23" x14ac:dyDescent="0.25">
      <c r="B12" s="134" t="s">
        <v>409</v>
      </c>
      <c r="C12" s="134" t="s">
        <v>936</v>
      </c>
      <c r="D12" s="134" t="s">
        <v>410</v>
      </c>
      <c r="E12" s="135">
        <v>55.476999999999997</v>
      </c>
      <c r="F12" s="135">
        <v>58.904000000000003</v>
      </c>
      <c r="G12" s="135">
        <f t="shared" si="0"/>
        <v>6.1773347513384049</v>
      </c>
      <c r="H12" s="133"/>
      <c r="I12" s="133"/>
      <c r="J12" s="133"/>
      <c r="K12" s="133"/>
      <c r="L12" s="133"/>
      <c r="M12" s="133"/>
      <c r="N12" s="133"/>
      <c r="O12" s="133"/>
      <c r="P12" s="133"/>
      <c r="Q12" s="133"/>
      <c r="R12" s="133"/>
      <c r="S12" s="133"/>
      <c r="T12" s="133"/>
      <c r="U12" s="133"/>
      <c r="V12" s="133"/>
      <c r="W12" s="133"/>
    </row>
    <row r="13" spans="1:23" x14ac:dyDescent="0.25">
      <c r="B13" s="134" t="s">
        <v>411</v>
      </c>
      <c r="C13" s="134" t="s">
        <v>937</v>
      </c>
      <c r="D13" s="134" t="s">
        <v>412</v>
      </c>
      <c r="E13" s="135">
        <v>60</v>
      </c>
      <c r="F13" s="135">
        <v>59.168999999999997</v>
      </c>
      <c r="G13" s="135">
        <f t="shared" si="0"/>
        <v>-1.3850000000000051</v>
      </c>
      <c r="H13" s="133"/>
      <c r="I13" s="133"/>
      <c r="J13" s="133"/>
      <c r="K13" s="133"/>
      <c r="L13" s="133"/>
      <c r="M13" s="133"/>
      <c r="N13" s="133"/>
      <c r="O13" s="133"/>
      <c r="P13" s="133"/>
      <c r="Q13" s="133"/>
      <c r="R13" s="133"/>
      <c r="S13" s="133"/>
      <c r="T13" s="133"/>
      <c r="U13" s="133"/>
      <c r="V13" s="133"/>
      <c r="W13" s="133"/>
    </row>
    <row r="14" spans="1:23" x14ac:dyDescent="0.25">
      <c r="B14" s="134" t="s">
        <v>413</v>
      </c>
      <c r="C14" s="134" t="s">
        <v>938</v>
      </c>
      <c r="D14" s="134" t="s">
        <v>414</v>
      </c>
      <c r="E14" s="135">
        <v>294.88400000000001</v>
      </c>
      <c r="F14" s="135">
        <v>281.22000000000003</v>
      </c>
      <c r="G14" s="135">
        <f t="shared" si="0"/>
        <v>-4.6336864665427715</v>
      </c>
      <c r="H14" s="133"/>
      <c r="I14" s="133"/>
      <c r="J14" s="133"/>
      <c r="K14" s="133"/>
      <c r="L14" s="133"/>
      <c r="M14" s="133"/>
      <c r="N14" s="133"/>
      <c r="O14" s="133"/>
      <c r="P14" s="133"/>
      <c r="Q14" s="133"/>
      <c r="R14" s="133"/>
      <c r="S14" s="133"/>
      <c r="T14" s="133"/>
      <c r="U14" s="133"/>
      <c r="V14" s="133"/>
      <c r="W14" s="133"/>
    </row>
    <row r="15" spans="1:23" x14ac:dyDescent="0.25">
      <c r="B15" s="134" t="s">
        <v>415</v>
      </c>
      <c r="C15" s="134" t="s">
        <v>939</v>
      </c>
      <c r="D15" s="134" t="s">
        <v>416</v>
      </c>
      <c r="E15" s="135">
        <v>79.313000000000002</v>
      </c>
      <c r="F15" s="135">
        <v>74.644999999999996</v>
      </c>
      <c r="G15" s="135">
        <f t="shared" si="0"/>
        <v>-5.8855420927212512</v>
      </c>
      <c r="H15" s="133"/>
      <c r="I15" s="133"/>
      <c r="J15" s="133"/>
      <c r="K15" s="133"/>
      <c r="L15" s="133"/>
      <c r="M15" s="133"/>
      <c r="N15" s="133"/>
      <c r="O15" s="133"/>
      <c r="P15" s="133"/>
      <c r="Q15" s="133"/>
      <c r="R15" s="133"/>
      <c r="S15" s="133"/>
      <c r="T15" s="133"/>
      <c r="U15" s="133"/>
      <c r="V15" s="133"/>
      <c r="W15" s="133"/>
    </row>
    <row r="16" spans="1:23" x14ac:dyDescent="0.25">
      <c r="B16" s="134" t="s">
        <v>417</v>
      </c>
      <c r="C16" s="134" t="s">
        <v>940</v>
      </c>
      <c r="D16" s="134" t="s">
        <v>418</v>
      </c>
      <c r="E16" s="135">
        <v>18.648</v>
      </c>
      <c r="F16" s="135">
        <v>15.878</v>
      </c>
      <c r="G16" s="135">
        <f t="shared" si="0"/>
        <v>-14.854139854139852</v>
      </c>
      <c r="H16" s="133"/>
      <c r="I16" s="133"/>
      <c r="J16" s="133"/>
      <c r="K16" s="133"/>
      <c r="L16" s="133"/>
      <c r="M16" s="133"/>
      <c r="N16" s="133"/>
      <c r="O16" s="133"/>
      <c r="P16" s="133"/>
      <c r="Q16" s="133"/>
      <c r="R16" s="133"/>
      <c r="S16" s="133"/>
      <c r="T16" s="133"/>
      <c r="U16" s="133"/>
      <c r="V16" s="133"/>
      <c r="W16" s="133"/>
    </row>
    <row r="17" spans="2:23" x14ac:dyDescent="0.25">
      <c r="B17" s="134" t="s">
        <v>419</v>
      </c>
      <c r="C17" s="134" t="s">
        <v>941</v>
      </c>
      <c r="D17" s="134" t="s">
        <v>420</v>
      </c>
      <c r="E17" s="135">
        <v>2.7970000000000002</v>
      </c>
      <c r="F17" s="135">
        <v>2.3210000000000002</v>
      </c>
      <c r="G17" s="135">
        <f t="shared" si="0"/>
        <v>-17.018233821952087</v>
      </c>
      <c r="H17" s="133"/>
      <c r="I17" s="133"/>
      <c r="J17" s="133"/>
      <c r="K17" s="133"/>
      <c r="L17" s="133"/>
      <c r="M17" s="133"/>
      <c r="N17" s="133"/>
      <c r="O17" s="133"/>
      <c r="P17" s="133"/>
      <c r="Q17" s="133"/>
      <c r="R17" s="133"/>
      <c r="S17" s="133"/>
      <c r="T17" s="133"/>
      <c r="U17" s="133"/>
      <c r="V17" s="133"/>
      <c r="W17" s="133"/>
    </row>
    <row r="18" spans="2:23" x14ac:dyDescent="0.25">
      <c r="B18" s="134" t="s">
        <v>421</v>
      </c>
      <c r="C18" s="134" t="s">
        <v>942</v>
      </c>
      <c r="D18" s="134" t="s">
        <v>422</v>
      </c>
      <c r="E18" s="135">
        <v>13.131</v>
      </c>
      <c r="F18" s="135">
        <v>10.715</v>
      </c>
      <c r="G18" s="135">
        <f t="shared" si="0"/>
        <v>-18.399207981113396</v>
      </c>
      <c r="H18" s="133"/>
      <c r="I18" s="133"/>
      <c r="J18" s="133"/>
      <c r="K18" s="133"/>
      <c r="L18" s="133"/>
      <c r="M18" s="133"/>
      <c r="N18" s="133"/>
      <c r="O18" s="133"/>
      <c r="P18" s="133"/>
      <c r="Q18" s="133"/>
      <c r="R18" s="133"/>
      <c r="S18" s="133"/>
      <c r="T18" s="133"/>
      <c r="U18" s="133"/>
      <c r="V18" s="133"/>
      <c r="W18" s="133"/>
    </row>
    <row r="19" spans="2:23" x14ac:dyDescent="0.25">
      <c r="B19" s="134" t="s">
        <v>423</v>
      </c>
      <c r="C19" s="134" t="s">
        <v>943</v>
      </c>
      <c r="D19" s="134" t="s">
        <v>424</v>
      </c>
      <c r="E19" s="135">
        <v>476.51799999999997</v>
      </c>
      <c r="F19" s="135">
        <v>377.399</v>
      </c>
      <c r="G19" s="135">
        <f t="shared" si="0"/>
        <v>-20.800683290033113</v>
      </c>
      <c r="H19" s="133"/>
      <c r="I19" s="133"/>
      <c r="J19" s="133"/>
      <c r="K19" s="133"/>
      <c r="L19" s="133"/>
      <c r="M19" s="133"/>
      <c r="N19" s="133"/>
      <c r="O19" s="133"/>
      <c r="P19" s="133"/>
      <c r="Q19" s="133"/>
      <c r="R19" s="133"/>
      <c r="S19" s="133"/>
      <c r="T19" s="133"/>
      <c r="U19" s="133"/>
      <c r="V19" s="133"/>
      <c r="W19" s="133"/>
    </row>
    <row r="20" spans="2:23" x14ac:dyDescent="0.25">
      <c r="B20" s="134" t="s">
        <v>425</v>
      </c>
      <c r="C20" s="134" t="s">
        <v>944</v>
      </c>
      <c r="D20" s="134" t="s">
        <v>426</v>
      </c>
      <c r="E20" s="135">
        <v>225.15700000000001</v>
      </c>
      <c r="F20" s="135">
        <v>171.02199999999999</v>
      </c>
      <c r="G20" s="135">
        <f t="shared" si="0"/>
        <v>-24.043223173163621</v>
      </c>
      <c r="H20" s="133"/>
      <c r="I20" s="133"/>
      <c r="J20" s="133"/>
      <c r="K20" s="133"/>
      <c r="L20" s="133"/>
      <c r="M20" s="133"/>
      <c r="N20" s="133"/>
      <c r="O20" s="133"/>
      <c r="P20" s="133"/>
      <c r="Q20" s="133"/>
      <c r="R20" s="133"/>
      <c r="S20" s="133"/>
      <c r="T20" s="133"/>
      <c r="U20" s="133"/>
      <c r="V20" s="133"/>
      <c r="W20" s="133"/>
    </row>
    <row r="21" spans="2:23" x14ac:dyDescent="0.25">
      <c r="B21" s="134" t="s">
        <v>427</v>
      </c>
      <c r="C21" s="134" t="s">
        <v>945</v>
      </c>
      <c r="D21" s="134" t="s">
        <v>428</v>
      </c>
      <c r="E21" s="135">
        <v>31.917000000000002</v>
      </c>
      <c r="F21" s="135">
        <v>23.922000000000001</v>
      </c>
      <c r="G21" s="135">
        <f t="shared" si="0"/>
        <v>-25.049346743114956</v>
      </c>
      <c r="H21" s="133"/>
      <c r="I21" s="133"/>
      <c r="J21" s="133"/>
      <c r="K21" s="133"/>
      <c r="L21" s="133"/>
      <c r="M21" s="133"/>
      <c r="N21" s="133"/>
      <c r="O21" s="133"/>
      <c r="P21" s="133"/>
      <c r="Q21" s="133"/>
      <c r="R21" s="133"/>
      <c r="S21" s="133"/>
      <c r="T21" s="133"/>
      <c r="U21" s="133"/>
      <c r="V21" s="133"/>
      <c r="W21" s="133"/>
    </row>
    <row r="22" spans="2:23" x14ac:dyDescent="0.25">
      <c r="B22" s="134" t="s">
        <v>429</v>
      </c>
      <c r="C22" s="134" t="s">
        <v>430</v>
      </c>
      <c r="D22" s="134" t="s">
        <v>430</v>
      </c>
      <c r="E22" s="135">
        <v>148.839</v>
      </c>
      <c r="F22" s="135">
        <v>110.07</v>
      </c>
      <c r="G22" s="135">
        <f t="shared" si="0"/>
        <v>-26.047608489710363</v>
      </c>
      <c r="H22" s="133"/>
      <c r="I22" s="133"/>
      <c r="J22" s="133"/>
      <c r="K22" s="133"/>
      <c r="L22" s="133"/>
      <c r="M22" s="133"/>
      <c r="N22" s="133"/>
      <c r="O22" s="133"/>
      <c r="P22" s="133"/>
      <c r="Q22" s="133"/>
      <c r="R22" s="133"/>
      <c r="S22" s="133"/>
      <c r="T22" s="133"/>
      <c r="U22" s="133"/>
      <c r="V22" s="133"/>
      <c r="W22" s="133"/>
    </row>
    <row r="23" spans="2:23" x14ac:dyDescent="0.25">
      <c r="B23" s="134" t="s">
        <v>431</v>
      </c>
      <c r="C23" s="134" t="s">
        <v>946</v>
      </c>
      <c r="D23" s="134" t="s">
        <v>432</v>
      </c>
      <c r="E23" s="135">
        <v>524.22900000000004</v>
      </c>
      <c r="F23" s="135">
        <v>385.06799999999998</v>
      </c>
      <c r="G23" s="135">
        <f t="shared" si="0"/>
        <v>-26.545841607389146</v>
      </c>
      <c r="H23" s="133"/>
      <c r="I23" s="133"/>
      <c r="J23" s="133"/>
      <c r="K23" s="133"/>
      <c r="L23" s="133"/>
      <c r="M23" s="133"/>
      <c r="N23" s="133"/>
      <c r="O23" s="133"/>
      <c r="P23" s="133"/>
      <c r="Q23" s="133"/>
      <c r="R23" s="133"/>
      <c r="S23" s="133"/>
      <c r="T23" s="133"/>
      <c r="U23" s="133"/>
      <c r="V23" s="133"/>
      <c r="W23" s="133"/>
    </row>
    <row r="24" spans="2:23" x14ac:dyDescent="0.25">
      <c r="B24" s="134" t="s">
        <v>433</v>
      </c>
      <c r="C24" s="134" t="s">
        <v>947</v>
      </c>
      <c r="D24" s="134" t="s">
        <v>434</v>
      </c>
      <c r="E24" s="135">
        <v>552.96699999999998</v>
      </c>
      <c r="F24" s="135">
        <v>401.07400000000001</v>
      </c>
      <c r="G24" s="135">
        <f t="shared" si="0"/>
        <v>-27.468727790265962</v>
      </c>
      <c r="H24" s="133"/>
      <c r="I24" s="133"/>
      <c r="J24" s="133"/>
      <c r="K24" s="133"/>
      <c r="L24" s="133"/>
      <c r="M24" s="133"/>
      <c r="N24" s="133"/>
      <c r="O24" s="133"/>
      <c r="P24" s="133"/>
      <c r="Q24" s="133"/>
      <c r="R24" s="133"/>
      <c r="S24" s="133"/>
      <c r="T24" s="133"/>
      <c r="U24" s="133"/>
      <c r="V24" s="133"/>
      <c r="W24" s="133"/>
    </row>
    <row r="25" spans="2:23" x14ac:dyDescent="0.25">
      <c r="B25" s="134" t="s">
        <v>435</v>
      </c>
      <c r="C25" s="134" t="s">
        <v>948</v>
      </c>
      <c r="D25" s="134" t="s">
        <v>436</v>
      </c>
      <c r="E25" s="135">
        <v>105.947</v>
      </c>
      <c r="F25" s="135">
        <v>76.17</v>
      </c>
      <c r="G25" s="135">
        <f t="shared" si="0"/>
        <v>-28.105562215069799</v>
      </c>
      <c r="H25" s="133"/>
      <c r="I25" s="133"/>
      <c r="J25" s="133"/>
      <c r="K25" s="133"/>
      <c r="L25" s="133"/>
      <c r="M25" s="133"/>
      <c r="N25" s="133"/>
      <c r="O25" s="133"/>
      <c r="P25" s="133"/>
      <c r="Q25" s="133"/>
      <c r="R25" s="133"/>
      <c r="S25" s="133"/>
      <c r="T25" s="133"/>
      <c r="U25" s="133"/>
      <c r="V25" s="133"/>
      <c r="W25" s="133"/>
    </row>
    <row r="26" spans="2:23" x14ac:dyDescent="0.25">
      <c r="B26" s="134" t="s">
        <v>437</v>
      </c>
      <c r="C26" s="134" t="s">
        <v>915</v>
      </c>
      <c r="D26" s="134" t="s">
        <v>915</v>
      </c>
      <c r="E26" s="135"/>
      <c r="F26" s="135"/>
      <c r="G26" s="135">
        <v>-31.6</v>
      </c>
      <c r="H26" s="133"/>
      <c r="I26" s="133"/>
      <c r="J26" s="133"/>
      <c r="K26" s="133"/>
      <c r="L26" s="133"/>
      <c r="M26" s="133"/>
      <c r="N26" s="133"/>
      <c r="O26" s="133"/>
      <c r="P26" s="133"/>
      <c r="Q26" s="133"/>
      <c r="R26" s="133"/>
      <c r="S26" s="133"/>
      <c r="T26" s="133"/>
      <c r="U26" s="133"/>
      <c r="V26" s="133"/>
      <c r="W26" s="133"/>
    </row>
    <row r="27" spans="2:23" x14ac:dyDescent="0.25">
      <c r="B27" s="134" t="s">
        <v>439</v>
      </c>
      <c r="C27" s="134" t="s">
        <v>949</v>
      </c>
      <c r="D27" s="134" t="s">
        <v>438</v>
      </c>
      <c r="E27" s="135">
        <v>72.197999999999993</v>
      </c>
      <c r="F27" s="135">
        <v>48.658999999999999</v>
      </c>
      <c r="G27" s="135">
        <f t="shared" ref="G27:G38" si="1">(F27-E27)*100/E27</f>
        <v>-32.603396215961659</v>
      </c>
      <c r="H27" s="133"/>
      <c r="I27" s="133"/>
      <c r="J27" s="133"/>
      <c r="K27" s="133"/>
      <c r="L27" s="133"/>
      <c r="M27" s="133"/>
      <c r="N27" s="133"/>
      <c r="O27" s="133"/>
      <c r="P27" s="133"/>
      <c r="Q27" s="133"/>
      <c r="R27" s="133"/>
      <c r="S27" s="133"/>
      <c r="T27" s="133"/>
      <c r="U27" s="133"/>
      <c r="V27" s="133"/>
      <c r="W27" s="133"/>
    </row>
    <row r="28" spans="2:23" x14ac:dyDescent="0.25">
      <c r="B28" s="134" t="s">
        <v>441</v>
      </c>
      <c r="C28" s="134" t="s">
        <v>31</v>
      </c>
      <c r="D28" s="136" t="s">
        <v>440</v>
      </c>
      <c r="E28" s="137">
        <v>95.33</v>
      </c>
      <c r="F28" s="137">
        <v>63.13</v>
      </c>
      <c r="G28" s="137">
        <f t="shared" si="1"/>
        <v>-33.777404804363783</v>
      </c>
      <c r="H28" s="133"/>
      <c r="I28" s="133"/>
      <c r="J28" s="133"/>
      <c r="K28" s="133"/>
      <c r="L28" s="133"/>
      <c r="M28" s="133"/>
      <c r="N28" s="133"/>
      <c r="O28" s="133"/>
      <c r="P28" s="133"/>
      <c r="Q28" s="133"/>
      <c r="R28" s="133"/>
      <c r="S28" s="133"/>
      <c r="T28" s="133"/>
      <c r="U28" s="133"/>
      <c r="V28" s="133"/>
      <c r="W28" s="133"/>
    </row>
    <row r="29" spans="2:23" x14ac:dyDescent="0.25">
      <c r="B29" s="134" t="s">
        <v>443</v>
      </c>
      <c r="C29" s="134" t="s">
        <v>950</v>
      </c>
      <c r="D29" s="134" t="s">
        <v>442</v>
      </c>
      <c r="E29" s="135">
        <v>72.796000000000006</v>
      </c>
      <c r="F29" s="135">
        <v>47.225999999999999</v>
      </c>
      <c r="G29" s="135">
        <f t="shared" si="1"/>
        <v>-35.125556349249969</v>
      </c>
      <c r="H29" s="133"/>
      <c r="I29" s="133"/>
      <c r="J29" s="133"/>
      <c r="K29" s="133"/>
      <c r="L29" s="133"/>
      <c r="M29" s="133"/>
      <c r="N29" s="133"/>
      <c r="O29" s="133"/>
      <c r="P29" s="133"/>
      <c r="Q29" s="133"/>
      <c r="R29" s="133"/>
      <c r="S29" s="133"/>
      <c r="T29" s="133"/>
      <c r="U29" s="133"/>
      <c r="V29" s="133"/>
      <c r="W29" s="133"/>
    </row>
    <row r="30" spans="2:23" x14ac:dyDescent="0.25">
      <c r="B30" s="134" t="s">
        <v>445</v>
      </c>
      <c r="C30" s="134" t="s">
        <v>951</v>
      </c>
      <c r="D30" s="134" t="s">
        <v>444</v>
      </c>
      <c r="E30" s="135">
        <v>1253.9590000000001</v>
      </c>
      <c r="F30" s="135">
        <v>742.49099999999999</v>
      </c>
      <c r="G30" s="135">
        <f t="shared" si="1"/>
        <v>-40.788255437378737</v>
      </c>
      <c r="H30" s="133"/>
      <c r="I30" s="133"/>
      <c r="J30" s="133"/>
      <c r="K30" s="133"/>
      <c r="L30" s="133"/>
      <c r="M30" s="133"/>
      <c r="N30" s="133"/>
      <c r="O30" s="133"/>
      <c r="P30" s="133"/>
      <c r="Q30" s="133"/>
      <c r="R30" s="133"/>
      <c r="S30" s="133"/>
      <c r="T30" s="133"/>
      <c r="U30" s="133"/>
      <c r="V30" s="133"/>
      <c r="W30" s="133"/>
    </row>
    <row r="31" spans="2:23" x14ac:dyDescent="0.25">
      <c r="B31" s="134" t="s">
        <v>447</v>
      </c>
      <c r="C31" s="134" t="s">
        <v>952</v>
      </c>
      <c r="D31" s="134" t="s">
        <v>446</v>
      </c>
      <c r="E31" s="135">
        <v>72.891999999999996</v>
      </c>
      <c r="F31" s="135">
        <v>42.731999999999999</v>
      </c>
      <c r="G31" s="135">
        <f t="shared" si="1"/>
        <v>-41.37628271964001</v>
      </c>
      <c r="H31" s="133"/>
      <c r="I31" s="133"/>
      <c r="J31" s="133"/>
      <c r="K31" s="133"/>
      <c r="L31" s="133"/>
      <c r="M31" s="133"/>
      <c r="N31" s="133"/>
      <c r="O31" s="133"/>
      <c r="P31" s="133"/>
      <c r="Q31" s="133"/>
      <c r="R31" s="133"/>
      <c r="S31" s="133"/>
      <c r="T31" s="133"/>
      <c r="U31" s="133"/>
      <c r="V31" s="133"/>
      <c r="W31" s="133"/>
    </row>
    <row r="32" spans="2:23" x14ac:dyDescent="0.25">
      <c r="B32" s="134" t="s">
        <v>449</v>
      </c>
      <c r="C32" s="134" t="s">
        <v>953</v>
      </c>
      <c r="D32" s="134" t="s">
        <v>448</v>
      </c>
      <c r="E32" s="135">
        <v>199.51499999999999</v>
      </c>
      <c r="F32" s="135">
        <v>113.691</v>
      </c>
      <c r="G32" s="135">
        <f t="shared" si="1"/>
        <v>-43.01631456281482</v>
      </c>
      <c r="H32" s="133"/>
      <c r="I32" s="133"/>
      <c r="J32" s="133"/>
      <c r="K32" s="133"/>
      <c r="L32" s="133"/>
      <c r="M32" s="133"/>
      <c r="N32" s="133"/>
      <c r="O32" s="133"/>
      <c r="P32" s="133"/>
      <c r="Q32" s="133"/>
      <c r="R32" s="133"/>
      <c r="S32" s="133"/>
      <c r="T32" s="133"/>
      <c r="U32" s="133"/>
      <c r="V32" s="133"/>
      <c r="W32" s="133"/>
    </row>
    <row r="33" spans="2:23" x14ac:dyDescent="0.25">
      <c r="B33" s="134" t="s">
        <v>451</v>
      </c>
      <c r="C33" s="134" t="s">
        <v>954</v>
      </c>
      <c r="D33" s="134" t="s">
        <v>450</v>
      </c>
      <c r="E33" s="135">
        <v>73.53</v>
      </c>
      <c r="F33" s="135">
        <v>37.103999999999999</v>
      </c>
      <c r="G33" s="135">
        <f t="shared" si="1"/>
        <v>-49.538963688290501</v>
      </c>
      <c r="H33" s="133"/>
      <c r="I33" s="133"/>
      <c r="J33" s="133"/>
      <c r="K33" s="133"/>
      <c r="L33" s="133"/>
      <c r="M33" s="133"/>
      <c r="N33" s="133"/>
      <c r="O33" s="133"/>
      <c r="P33" s="133"/>
      <c r="Q33" s="133"/>
      <c r="R33" s="133"/>
      <c r="S33" s="133"/>
      <c r="T33" s="133"/>
      <c r="U33" s="133"/>
      <c r="V33" s="133"/>
      <c r="W33" s="133"/>
    </row>
    <row r="34" spans="2:23" x14ac:dyDescent="0.25">
      <c r="B34" s="134" t="s">
        <v>453</v>
      </c>
      <c r="C34" s="134" t="s">
        <v>955</v>
      </c>
      <c r="D34" s="134" t="s">
        <v>452</v>
      </c>
      <c r="E34" s="135">
        <v>99.075999999999993</v>
      </c>
      <c r="F34" s="135">
        <v>49.606000000000002</v>
      </c>
      <c r="G34" s="135">
        <f t="shared" si="1"/>
        <v>-49.931365820178442</v>
      </c>
      <c r="H34" s="133"/>
      <c r="I34" s="133"/>
      <c r="J34" s="133"/>
      <c r="K34" s="133"/>
      <c r="L34" s="133"/>
      <c r="M34" s="133"/>
      <c r="N34" s="133"/>
      <c r="O34" s="133"/>
      <c r="P34" s="133"/>
      <c r="Q34" s="133"/>
      <c r="R34" s="133"/>
      <c r="S34" s="133"/>
      <c r="T34" s="133"/>
      <c r="U34" s="133"/>
      <c r="V34" s="133"/>
      <c r="W34" s="133"/>
    </row>
    <row r="35" spans="2:23" x14ac:dyDescent="0.25">
      <c r="B35" s="134" t="s">
        <v>455</v>
      </c>
      <c r="C35" s="134" t="s">
        <v>956</v>
      </c>
      <c r="D35" s="134" t="s">
        <v>454</v>
      </c>
      <c r="E35" s="135">
        <v>250.49299999999999</v>
      </c>
      <c r="F35" s="135">
        <v>110.078</v>
      </c>
      <c r="G35" s="135">
        <f t="shared" si="1"/>
        <v>-56.055458635570659</v>
      </c>
      <c r="H35" s="133"/>
      <c r="I35" s="133"/>
      <c r="J35" s="133"/>
      <c r="K35" s="133"/>
      <c r="L35" s="133"/>
      <c r="M35" s="133"/>
      <c r="N35" s="133"/>
      <c r="O35" s="133"/>
      <c r="P35" s="133"/>
      <c r="Q35" s="133"/>
      <c r="R35" s="133"/>
      <c r="S35" s="133"/>
      <c r="T35" s="133"/>
      <c r="U35" s="133"/>
      <c r="V35" s="133"/>
      <c r="W35" s="133"/>
    </row>
    <row r="36" spans="2:23" x14ac:dyDescent="0.25">
      <c r="B36" s="134" t="s">
        <v>457</v>
      </c>
      <c r="C36" s="134" t="s">
        <v>957</v>
      </c>
      <c r="D36" s="134" t="s">
        <v>456</v>
      </c>
      <c r="E36" s="135">
        <v>48.262999999999998</v>
      </c>
      <c r="F36" s="135">
        <v>20.346</v>
      </c>
      <c r="G36" s="135">
        <f t="shared" si="1"/>
        <v>-57.843482585003002</v>
      </c>
      <c r="H36" s="133"/>
      <c r="I36" s="133"/>
      <c r="J36" s="133"/>
      <c r="K36" s="133"/>
      <c r="L36" s="133"/>
      <c r="M36" s="133"/>
      <c r="N36" s="133"/>
      <c r="O36" s="133"/>
      <c r="P36" s="133"/>
      <c r="Q36" s="133"/>
      <c r="R36" s="133"/>
      <c r="S36" s="133"/>
      <c r="T36" s="133"/>
      <c r="U36" s="133"/>
      <c r="V36" s="133"/>
      <c r="W36" s="133"/>
    </row>
    <row r="37" spans="2:23" x14ac:dyDescent="0.25">
      <c r="B37" s="134" t="s">
        <v>459</v>
      </c>
      <c r="C37" s="134" t="s">
        <v>958</v>
      </c>
      <c r="D37" s="134" t="s">
        <v>458</v>
      </c>
      <c r="E37" s="135">
        <v>26.132000000000001</v>
      </c>
      <c r="F37" s="135">
        <v>10.64</v>
      </c>
      <c r="G37" s="135">
        <f t="shared" si="1"/>
        <v>-59.283636920251034</v>
      </c>
      <c r="H37" s="133"/>
      <c r="I37" s="133"/>
      <c r="J37" s="133"/>
      <c r="K37" s="133"/>
      <c r="L37" s="133"/>
      <c r="M37" s="133"/>
      <c r="N37" s="133"/>
      <c r="O37" s="133"/>
      <c r="P37" s="133"/>
      <c r="Q37" s="133"/>
      <c r="R37" s="133"/>
      <c r="S37" s="133"/>
      <c r="T37" s="133"/>
      <c r="U37" s="133"/>
      <c r="V37" s="133"/>
      <c r="W37" s="133"/>
    </row>
    <row r="38" spans="2:23" x14ac:dyDescent="0.25">
      <c r="B38" s="134" t="s">
        <v>916</v>
      </c>
      <c r="C38" s="134" t="s">
        <v>959</v>
      </c>
      <c r="D38" s="134" t="s">
        <v>460</v>
      </c>
      <c r="E38" s="135">
        <v>40.283000000000001</v>
      </c>
      <c r="F38" s="135">
        <v>11.629</v>
      </c>
      <c r="G38" s="135">
        <f t="shared" si="1"/>
        <v>-71.131742918849156</v>
      </c>
      <c r="H38" s="133"/>
      <c r="I38" s="133"/>
      <c r="J38" s="133"/>
      <c r="K38" s="133"/>
      <c r="L38" s="133"/>
      <c r="M38" s="133"/>
      <c r="N38" s="133"/>
      <c r="O38" s="133"/>
      <c r="P38" s="133"/>
      <c r="Q38" s="133"/>
      <c r="R38" s="133"/>
      <c r="S38" s="133"/>
      <c r="T38" s="133"/>
      <c r="U38" s="133"/>
      <c r="V38" s="133"/>
      <c r="W38" s="133"/>
    </row>
    <row r="39" spans="2:23" x14ac:dyDescent="0.25">
      <c r="H39" s="133"/>
      <c r="I39" s="133"/>
      <c r="J39" s="133"/>
      <c r="K39" s="133"/>
      <c r="L39" s="133"/>
      <c r="M39" s="133"/>
      <c r="N39" s="133"/>
      <c r="O39" s="133"/>
      <c r="P39" s="133"/>
      <c r="Q39" s="133"/>
      <c r="R39" s="133"/>
      <c r="S39" s="133"/>
      <c r="T39" s="133"/>
      <c r="U39" s="133"/>
      <c r="V39" s="133"/>
      <c r="W39" s="133"/>
    </row>
    <row r="40" spans="2:23" x14ac:dyDescent="0.25">
      <c r="B40" s="133"/>
      <c r="C40" s="133"/>
      <c r="D40" s="133"/>
      <c r="E40" s="133"/>
      <c r="F40" s="133"/>
      <c r="G40" s="133"/>
      <c r="H40" s="133"/>
      <c r="I40" s="133"/>
      <c r="J40" s="133"/>
      <c r="K40" s="133"/>
      <c r="L40" s="133"/>
      <c r="M40" s="133"/>
      <c r="N40" s="133"/>
      <c r="O40" s="133"/>
      <c r="P40" s="133"/>
      <c r="Q40" s="133"/>
      <c r="R40" s="133"/>
      <c r="S40" s="133"/>
      <c r="T40" s="133"/>
      <c r="U40" s="133"/>
      <c r="V40" s="133"/>
      <c r="W40" s="133"/>
    </row>
    <row r="41" spans="2:23" x14ac:dyDescent="0.25">
      <c r="B41" s="133"/>
      <c r="C41" s="133"/>
      <c r="D41" s="133"/>
      <c r="E41" s="133"/>
      <c r="F41" s="133"/>
      <c r="G41" s="133"/>
      <c r="H41" s="133"/>
      <c r="I41" s="133"/>
      <c r="J41" s="133"/>
      <c r="K41" s="133"/>
      <c r="L41" s="133"/>
      <c r="M41" s="133"/>
      <c r="N41" s="133"/>
      <c r="O41" s="133"/>
      <c r="P41" s="133"/>
      <c r="Q41" s="133"/>
      <c r="R41" s="133"/>
      <c r="S41" s="133"/>
      <c r="T41" s="133"/>
      <c r="U41" s="133"/>
      <c r="V41" s="133"/>
      <c r="W41" s="133"/>
    </row>
  </sheetData>
  <mergeCells count="5">
    <mergeCell ref="B9:B10"/>
    <mergeCell ref="D9:D10"/>
    <mergeCell ref="E9:E10"/>
    <mergeCell ref="F9:F10"/>
    <mergeCell ref="C9:C10"/>
  </mergeCells>
  <hyperlinks>
    <hyperlink ref="K1" location="Summary!A1" display="Back to summary" xr:uid="{F711E5D9-55C3-487E-88DE-3AE93266FB92}"/>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32B6D-0514-449D-90FD-DB1BC1EB8FA8}">
  <dimension ref="A1:J4"/>
  <sheetViews>
    <sheetView topLeftCell="A4" zoomScale="110" zoomScaleNormal="110" workbookViewId="0">
      <selection activeCell="Z18" sqref="Z18"/>
    </sheetView>
  </sheetViews>
  <sheetFormatPr defaultRowHeight="15" x14ac:dyDescent="0.25"/>
  <sheetData>
    <row r="1" spans="1:10" x14ac:dyDescent="0.25">
      <c r="A1" t="s">
        <v>0</v>
      </c>
      <c r="B1" t="s">
        <v>877</v>
      </c>
      <c r="J1" s="140" t="s">
        <v>875</v>
      </c>
    </row>
    <row r="2" spans="1:10" x14ac:dyDescent="0.25">
      <c r="A2" t="s">
        <v>1</v>
      </c>
      <c r="B2" t="s">
        <v>2</v>
      </c>
    </row>
    <row r="3" spans="1:10" x14ac:dyDescent="0.25">
      <c r="A3" t="s">
        <v>7</v>
      </c>
      <c r="B3" t="s">
        <v>876</v>
      </c>
    </row>
    <row r="4" spans="1:10" x14ac:dyDescent="0.25">
      <c r="A4" t="s">
        <v>9</v>
      </c>
      <c r="B4" t="s">
        <v>2</v>
      </c>
    </row>
  </sheetData>
  <hyperlinks>
    <hyperlink ref="J1" location="Summary!A1" display="Back to summary" xr:uid="{30B51095-3FFC-4CCF-AC52-21CAA68F7F82}"/>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12F4E-073F-4528-A895-82820D94FFED}">
  <dimension ref="A1:R56"/>
  <sheetViews>
    <sheetView topLeftCell="A7" zoomScale="110" zoomScaleNormal="110" workbookViewId="0">
      <selection activeCell="M49" sqref="M49"/>
    </sheetView>
  </sheetViews>
  <sheetFormatPr defaultRowHeight="15" x14ac:dyDescent="0.25"/>
  <sheetData>
    <row r="1" spans="1:18" x14ac:dyDescent="0.25">
      <c r="A1" t="s">
        <v>0</v>
      </c>
      <c r="B1" t="s">
        <v>879</v>
      </c>
      <c r="J1" s="140" t="s">
        <v>875</v>
      </c>
    </row>
    <row r="2" spans="1:18" x14ac:dyDescent="0.25">
      <c r="A2" t="s">
        <v>1</v>
      </c>
      <c r="B2" t="s">
        <v>2</v>
      </c>
    </row>
    <row r="3" spans="1:18" x14ac:dyDescent="0.25">
      <c r="A3" t="s">
        <v>7</v>
      </c>
      <c r="B3" t="s">
        <v>878</v>
      </c>
    </row>
    <row r="4" spans="1:18" x14ac:dyDescent="0.25">
      <c r="A4" t="s">
        <v>9</v>
      </c>
      <c r="B4" t="s">
        <v>2</v>
      </c>
    </row>
    <row r="8" spans="1:18" ht="15.75" thickBot="1" x14ac:dyDescent="0.3"/>
    <row r="9" spans="1:18" x14ac:dyDescent="0.25">
      <c r="C9" s="160"/>
      <c r="R9" s="160"/>
    </row>
    <row r="10" spans="1:18" x14ac:dyDescent="0.25">
      <c r="C10" s="161"/>
      <c r="R10" s="161"/>
    </row>
    <row r="11" spans="1:18" x14ac:dyDescent="0.25">
      <c r="C11" s="161"/>
      <c r="R11" s="161"/>
    </row>
    <row r="12" spans="1:18" x14ac:dyDescent="0.25">
      <c r="C12" s="161"/>
      <c r="R12" s="161"/>
    </row>
    <row r="13" spans="1:18" x14ac:dyDescent="0.25">
      <c r="C13" s="161"/>
      <c r="R13" s="161"/>
    </row>
    <row r="14" spans="1:18" x14ac:dyDescent="0.25">
      <c r="C14" s="161"/>
      <c r="R14" s="161"/>
    </row>
    <row r="15" spans="1:18" x14ac:dyDescent="0.25">
      <c r="C15" s="161"/>
      <c r="R15" s="161"/>
    </row>
    <row r="16" spans="1:18" ht="15.75" x14ac:dyDescent="0.25">
      <c r="C16" s="162"/>
      <c r="R16" s="162"/>
    </row>
    <row r="17" spans="3:18" ht="15.75" x14ac:dyDescent="0.25">
      <c r="C17" s="162"/>
      <c r="R17" s="162"/>
    </row>
    <row r="18" spans="3:18" ht="15.75" x14ac:dyDescent="0.25">
      <c r="C18" s="162"/>
      <c r="R18" s="162"/>
    </row>
    <row r="19" spans="3:18" ht="15.75" x14ac:dyDescent="0.25">
      <c r="C19" s="162"/>
      <c r="R19" s="162"/>
    </row>
    <row r="20" spans="3:18" ht="15.75" x14ac:dyDescent="0.25">
      <c r="C20" s="162"/>
      <c r="R20" s="162"/>
    </row>
    <row r="21" spans="3:18" ht="15.75" x14ac:dyDescent="0.25">
      <c r="C21" s="162"/>
      <c r="R21" s="162"/>
    </row>
    <row r="22" spans="3:18" ht="15.75" x14ac:dyDescent="0.25">
      <c r="C22" s="162"/>
      <c r="R22" s="162"/>
    </row>
    <row r="23" spans="3:18" ht="15.75" x14ac:dyDescent="0.25">
      <c r="C23" s="162"/>
      <c r="R23" s="162"/>
    </row>
    <row r="24" spans="3:18" ht="15.75" x14ac:dyDescent="0.25">
      <c r="C24" s="162"/>
      <c r="R24" s="162"/>
    </row>
    <row r="25" spans="3:18" ht="15.75" x14ac:dyDescent="0.25">
      <c r="C25" s="162"/>
      <c r="R25" s="162"/>
    </row>
    <row r="26" spans="3:18" ht="15.75" x14ac:dyDescent="0.25">
      <c r="C26" s="162"/>
      <c r="R26" s="162"/>
    </row>
    <row r="27" spans="3:18" ht="15.75" x14ac:dyDescent="0.25">
      <c r="C27" s="162"/>
      <c r="R27" s="162"/>
    </row>
    <row r="28" spans="3:18" ht="15.75" x14ac:dyDescent="0.25">
      <c r="C28" s="162"/>
      <c r="R28" s="162"/>
    </row>
    <row r="29" spans="3:18" ht="15.75" x14ac:dyDescent="0.25">
      <c r="C29" s="162"/>
      <c r="R29" s="162"/>
    </row>
    <row r="30" spans="3:18" ht="15.75" x14ac:dyDescent="0.25">
      <c r="C30" s="162"/>
      <c r="R30" s="162"/>
    </row>
    <row r="31" spans="3:18" ht="15.75" x14ac:dyDescent="0.25">
      <c r="C31" s="162"/>
      <c r="R31" s="162"/>
    </row>
    <row r="32" spans="3:18" x14ac:dyDescent="0.25">
      <c r="C32" s="163"/>
      <c r="R32" s="163"/>
    </row>
    <row r="33" spans="3:18" x14ac:dyDescent="0.25">
      <c r="C33" s="164"/>
      <c r="R33" s="164"/>
    </row>
    <row r="34" spans="3:18" x14ac:dyDescent="0.25">
      <c r="C34" s="164"/>
      <c r="R34" s="164"/>
    </row>
    <row r="35" spans="3:18" ht="15.75" x14ac:dyDescent="0.25">
      <c r="C35" s="162">
        <v>0</v>
      </c>
      <c r="R35" s="162">
        <v>0</v>
      </c>
    </row>
    <row r="36" spans="3:18" x14ac:dyDescent="0.25">
      <c r="C36" s="164"/>
      <c r="R36" s="164"/>
    </row>
    <row r="37" spans="3:18" x14ac:dyDescent="0.25">
      <c r="C37" s="165"/>
      <c r="R37" s="165"/>
    </row>
    <row r="38" spans="3:18" x14ac:dyDescent="0.25">
      <c r="C38" s="164"/>
      <c r="R38" s="164"/>
    </row>
    <row r="39" spans="3:18" x14ac:dyDescent="0.25">
      <c r="C39" s="165"/>
      <c r="R39" s="165"/>
    </row>
    <row r="40" spans="3:18" x14ac:dyDescent="0.25">
      <c r="C40" s="165"/>
      <c r="R40" s="165"/>
    </row>
    <row r="41" spans="3:18" x14ac:dyDescent="0.25">
      <c r="C41" s="165"/>
      <c r="R41" s="165"/>
    </row>
    <row r="42" spans="3:18" x14ac:dyDescent="0.25">
      <c r="C42" s="165"/>
      <c r="R42" s="165"/>
    </row>
    <row r="43" spans="3:18" x14ac:dyDescent="0.25">
      <c r="C43" s="165"/>
      <c r="R43" s="165"/>
    </row>
    <row r="44" spans="3:18" x14ac:dyDescent="0.25">
      <c r="C44" s="165"/>
      <c r="R44" s="165"/>
    </row>
    <row r="45" spans="3:18" ht="15.75" x14ac:dyDescent="0.25">
      <c r="C45" s="162"/>
      <c r="R45" s="162"/>
    </row>
    <row r="46" spans="3:18" ht="15.75" x14ac:dyDescent="0.25">
      <c r="C46" s="162"/>
      <c r="R46" s="162"/>
    </row>
    <row r="47" spans="3:18" ht="15.75" x14ac:dyDescent="0.25">
      <c r="C47" s="162"/>
      <c r="R47" s="162"/>
    </row>
    <row r="48" spans="3:18" ht="15.75" x14ac:dyDescent="0.25">
      <c r="C48" s="162"/>
      <c r="R48" s="162"/>
    </row>
    <row r="49" spans="3:18" ht="15.75" x14ac:dyDescent="0.25">
      <c r="C49" s="162"/>
      <c r="R49" s="162"/>
    </row>
    <row r="50" spans="3:18" ht="15.75" x14ac:dyDescent="0.25">
      <c r="C50" s="162"/>
      <c r="R50" s="162"/>
    </row>
    <row r="51" spans="3:18" ht="15.75" x14ac:dyDescent="0.25">
      <c r="C51" s="162"/>
      <c r="R51" s="162"/>
    </row>
    <row r="52" spans="3:18" ht="15.75" x14ac:dyDescent="0.25">
      <c r="C52" s="162"/>
      <c r="R52" s="162"/>
    </row>
    <row r="53" spans="3:18" ht="15.75" x14ac:dyDescent="0.25">
      <c r="C53" s="162"/>
      <c r="R53" s="162"/>
    </row>
    <row r="54" spans="3:18" ht="15.75" x14ac:dyDescent="0.25">
      <c r="C54" s="162"/>
      <c r="R54" s="162"/>
    </row>
    <row r="55" spans="3:18" ht="15.75" x14ac:dyDescent="0.25">
      <c r="C55" s="162"/>
      <c r="R55" s="162"/>
    </row>
    <row r="56" spans="3:18" ht="16.5" thickBot="1" x14ac:dyDescent="0.3">
      <c r="C56" s="166"/>
      <c r="R56" s="166"/>
    </row>
  </sheetData>
  <hyperlinks>
    <hyperlink ref="J1" location="Summary!A1" display="Back to summary" xr:uid="{E5523382-CE60-4BC7-B063-51C2D01AFEAE}"/>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A11A-35B1-4815-86FC-3498CE6198FE}">
  <dimension ref="A1:J4"/>
  <sheetViews>
    <sheetView workbookViewId="0">
      <selection activeCell="B4" sqref="B4"/>
    </sheetView>
  </sheetViews>
  <sheetFormatPr defaultRowHeight="15" x14ac:dyDescent="0.25"/>
  <sheetData>
    <row r="1" spans="1:10" x14ac:dyDescent="0.25">
      <c r="A1" t="s">
        <v>0</v>
      </c>
      <c r="B1" t="s">
        <v>260</v>
      </c>
      <c r="J1" s="140" t="s">
        <v>875</v>
      </c>
    </row>
    <row r="2" spans="1:10" x14ac:dyDescent="0.25">
      <c r="A2" t="s">
        <v>1</v>
      </c>
      <c r="B2" t="s">
        <v>2</v>
      </c>
    </row>
    <row r="3" spans="1:10" x14ac:dyDescent="0.25">
      <c r="A3" t="s">
        <v>7</v>
      </c>
      <c r="B3" t="s">
        <v>1016</v>
      </c>
    </row>
    <row r="4" spans="1:10" x14ac:dyDescent="0.25">
      <c r="A4" t="s">
        <v>261</v>
      </c>
      <c r="B4" t="s">
        <v>2</v>
      </c>
    </row>
  </sheetData>
  <hyperlinks>
    <hyperlink ref="J1" location="Summary!A1" display="Back to summary" xr:uid="{9963351C-E2A3-47E4-9194-38A4CDA94742}"/>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1359C-D4C6-4218-B155-0F7556C66C59}">
  <dimension ref="A1:J151"/>
  <sheetViews>
    <sheetView zoomScale="90" zoomScaleNormal="90" workbookViewId="0">
      <selection activeCell="S35" sqref="S35"/>
    </sheetView>
  </sheetViews>
  <sheetFormatPr defaultColWidth="9.140625" defaultRowHeight="15" x14ac:dyDescent="0.25"/>
  <cols>
    <col min="1" max="1" width="14.5703125" style="36" bestFit="1" customWidth="1"/>
    <col min="2" max="4" width="9.140625" style="36"/>
    <col min="5" max="5" width="10.140625" style="36" bestFit="1" customWidth="1"/>
    <col min="6" max="6" width="19.140625" style="36" bestFit="1" customWidth="1"/>
    <col min="7" max="7" width="22.28515625" style="36" bestFit="1" customWidth="1"/>
    <col min="8" max="8" width="20.85546875" style="36" bestFit="1" customWidth="1"/>
    <col min="9" max="9" width="19.42578125" style="36" bestFit="1" customWidth="1"/>
    <col min="10" max="10" width="13.140625" style="36" bestFit="1" customWidth="1"/>
    <col min="11" max="16384" width="9.140625" style="36"/>
  </cols>
  <sheetData>
    <row r="1" spans="1:10" x14ac:dyDescent="0.25">
      <c r="A1" s="36" t="s">
        <v>0</v>
      </c>
      <c r="B1" s="36" t="s">
        <v>960</v>
      </c>
      <c r="G1" s="140"/>
      <c r="J1" s="140" t="s">
        <v>875</v>
      </c>
    </row>
    <row r="2" spans="1:10" x14ac:dyDescent="0.25">
      <c r="A2" s="36" t="s">
        <v>7</v>
      </c>
      <c r="B2" s="36" t="s">
        <v>998</v>
      </c>
    </row>
    <row r="3" spans="1:10" x14ac:dyDescent="0.25">
      <c r="A3" s="36" t="s">
        <v>1</v>
      </c>
      <c r="B3" s="36" t="s">
        <v>2</v>
      </c>
    </row>
    <row r="4" spans="1:10" x14ac:dyDescent="0.25">
      <c r="A4" s="36" t="s">
        <v>9</v>
      </c>
      <c r="B4" s="36" t="s">
        <v>2</v>
      </c>
    </row>
    <row r="5" spans="1:10" x14ac:dyDescent="0.25">
      <c r="A5" s="36" t="s">
        <v>11</v>
      </c>
    </row>
    <row r="6" spans="1:10" x14ac:dyDescent="0.25">
      <c r="A6" s="36" t="s">
        <v>13</v>
      </c>
    </row>
    <row r="8" spans="1:10" x14ac:dyDescent="0.25">
      <c r="A8" s="36" t="s">
        <v>311</v>
      </c>
      <c r="B8" s="36" t="s">
        <v>336</v>
      </c>
    </row>
    <row r="9" spans="1:10" x14ac:dyDescent="0.25">
      <c r="A9" s="36" t="s">
        <v>313</v>
      </c>
      <c r="B9" s="36" t="s">
        <v>470</v>
      </c>
    </row>
    <row r="11" spans="1:10" x14ac:dyDescent="0.25">
      <c r="F11" s="36" t="s">
        <v>961</v>
      </c>
      <c r="G11" s="36" t="s">
        <v>962</v>
      </c>
      <c r="H11" s="36" t="s">
        <v>963</v>
      </c>
      <c r="I11" s="36" t="s">
        <v>964</v>
      </c>
      <c r="J11" s="36" t="s">
        <v>926</v>
      </c>
    </row>
    <row r="12" spans="1:10" x14ac:dyDescent="0.25">
      <c r="B12" s="36" t="s">
        <v>480</v>
      </c>
      <c r="E12" s="36" t="s">
        <v>481</v>
      </c>
      <c r="F12" s="36" t="s">
        <v>965</v>
      </c>
      <c r="G12" s="36" t="s">
        <v>966</v>
      </c>
      <c r="H12" s="36" t="s">
        <v>967</v>
      </c>
      <c r="I12" s="36" t="s">
        <v>968</v>
      </c>
      <c r="J12" s="36" t="s">
        <v>394</v>
      </c>
    </row>
    <row r="13" spans="1:10" x14ac:dyDescent="0.25">
      <c r="B13" s="176">
        <v>2012</v>
      </c>
      <c r="C13" s="168" t="s">
        <v>56</v>
      </c>
      <c r="D13" s="168"/>
      <c r="E13" s="141">
        <v>20120130</v>
      </c>
    </row>
    <row r="14" spans="1:10" x14ac:dyDescent="0.25">
      <c r="B14" s="176"/>
      <c r="C14" s="168" t="s">
        <v>56</v>
      </c>
      <c r="D14" s="168"/>
      <c r="E14" s="141">
        <v>20120229</v>
      </c>
    </row>
    <row r="15" spans="1:10" x14ac:dyDescent="0.25">
      <c r="B15" s="176"/>
      <c r="C15" s="168" t="s">
        <v>56</v>
      </c>
      <c r="D15" s="168"/>
      <c r="E15" s="141">
        <v>20120331</v>
      </c>
    </row>
    <row r="16" spans="1:10" x14ac:dyDescent="0.25">
      <c r="B16" s="176"/>
      <c r="C16" s="168" t="s">
        <v>56</v>
      </c>
      <c r="D16" s="168"/>
      <c r="E16" s="141" t="s">
        <v>483</v>
      </c>
      <c r="F16" s="36">
        <v>1.0515449887089883</v>
      </c>
      <c r="G16" s="36">
        <v>0.12552151206218767</v>
      </c>
      <c r="H16" s="36">
        <v>3.546261299371281</v>
      </c>
      <c r="I16" s="36">
        <v>0.2891367184361926</v>
      </c>
      <c r="J16" s="36">
        <v>3.1627867532902449</v>
      </c>
    </row>
    <row r="17" spans="2:10" x14ac:dyDescent="0.25">
      <c r="B17" s="176"/>
      <c r="C17" s="168" t="s">
        <v>56</v>
      </c>
      <c r="D17" s="168"/>
      <c r="E17" s="141" t="s">
        <v>484</v>
      </c>
      <c r="F17" s="36">
        <v>1.0455527202318649</v>
      </c>
      <c r="G17" s="36">
        <v>0.21077223884586155</v>
      </c>
      <c r="H17" s="36">
        <v>3.1385513181069808</v>
      </c>
      <c r="I17" s="36">
        <v>0.27931189998830341</v>
      </c>
      <c r="J17" s="36">
        <v>3.0553411860157662</v>
      </c>
    </row>
    <row r="18" spans="2:10" x14ac:dyDescent="0.25">
      <c r="B18" s="176"/>
      <c r="C18" s="168" t="s">
        <v>56</v>
      </c>
      <c r="D18" s="168"/>
      <c r="E18" s="141" t="s">
        <v>485</v>
      </c>
      <c r="F18" s="36">
        <v>1.1350592608498185</v>
      </c>
      <c r="G18" s="36">
        <v>0.21142506320843854</v>
      </c>
      <c r="H18" s="36">
        <v>3.1082012875635963</v>
      </c>
      <c r="I18" s="36">
        <v>0.22572439437073943</v>
      </c>
      <c r="J18" s="36">
        <v>3.1173093776518237</v>
      </c>
    </row>
    <row r="19" spans="2:10" x14ac:dyDescent="0.25">
      <c r="B19" s="176"/>
      <c r="C19" s="168" t="s">
        <v>56</v>
      </c>
      <c r="D19" s="168"/>
      <c r="E19" s="141" t="s">
        <v>486</v>
      </c>
      <c r="F19" s="36">
        <v>1.2100133938352537</v>
      </c>
      <c r="G19" s="36">
        <v>0.21857656516036128</v>
      </c>
      <c r="H19" s="36">
        <v>3.2806411952031893</v>
      </c>
      <c r="I19" s="36">
        <v>0.24045885517314622</v>
      </c>
      <c r="J19" s="36">
        <v>2.9532424616583395</v>
      </c>
    </row>
    <row r="20" spans="2:10" x14ac:dyDescent="0.25">
      <c r="B20" s="176"/>
      <c r="C20" s="168" t="s">
        <v>56</v>
      </c>
      <c r="D20" s="168"/>
      <c r="E20" s="141" t="s">
        <v>487</v>
      </c>
      <c r="F20" s="36">
        <v>1.1888625453876522</v>
      </c>
      <c r="G20" s="36">
        <v>0.21728455999150353</v>
      </c>
      <c r="H20" s="36">
        <v>3.2372756953917761</v>
      </c>
      <c r="I20" s="36">
        <v>0.23246651019867998</v>
      </c>
      <c r="J20" s="36">
        <v>3.0378783301697077</v>
      </c>
    </row>
    <row r="21" spans="2:10" x14ac:dyDescent="0.25">
      <c r="B21" s="176"/>
      <c r="C21" s="168" t="s">
        <v>56</v>
      </c>
      <c r="D21" s="168"/>
      <c r="E21" s="141" t="s">
        <v>488</v>
      </c>
      <c r="F21" s="36">
        <v>1.2247613806265316</v>
      </c>
      <c r="G21" s="36">
        <v>0.23150581546832741</v>
      </c>
      <c r="H21" s="36">
        <v>3.4054574267367355</v>
      </c>
      <c r="I21" s="36">
        <v>0.22646715987686539</v>
      </c>
      <c r="J21" s="36">
        <v>2.9889046251502176</v>
      </c>
    </row>
    <row r="22" spans="2:10" x14ac:dyDescent="0.25">
      <c r="B22" s="176"/>
      <c r="C22" s="168" t="s">
        <v>56</v>
      </c>
      <c r="D22" s="168"/>
      <c r="E22" s="141" t="s">
        <v>489</v>
      </c>
      <c r="F22" s="36">
        <v>1.2705980287893235</v>
      </c>
      <c r="G22" s="36">
        <v>0.26364066290787913</v>
      </c>
      <c r="H22" s="36">
        <v>3.3056727097721574</v>
      </c>
      <c r="I22" s="36">
        <v>0.24212571872963734</v>
      </c>
      <c r="J22" s="36">
        <v>3.0793513068913181</v>
      </c>
    </row>
    <row r="23" spans="2:10" x14ac:dyDescent="0.25">
      <c r="B23" s="176"/>
      <c r="C23" s="168" t="s">
        <v>969</v>
      </c>
      <c r="D23" s="168"/>
      <c r="E23" s="141" t="s">
        <v>490</v>
      </c>
      <c r="F23" s="36">
        <v>1.2688398065797606</v>
      </c>
      <c r="G23" s="36">
        <v>0.25907237580150372</v>
      </c>
      <c r="H23" s="36">
        <v>3.2778971326235631</v>
      </c>
      <c r="I23" s="36">
        <v>0.24587040452623063</v>
      </c>
      <c r="J23" s="36">
        <v>3.0623813020223349</v>
      </c>
    </row>
    <row r="24" spans="2:10" x14ac:dyDescent="0.25">
      <c r="B24" s="176"/>
      <c r="C24" s="168" t="s">
        <v>969</v>
      </c>
      <c r="D24" s="168"/>
      <c r="E24" s="141" t="s">
        <v>491</v>
      </c>
      <c r="F24" s="36">
        <v>1.2929084321132578</v>
      </c>
      <c r="G24" s="36">
        <v>0.3002247258852373</v>
      </c>
      <c r="H24" s="36">
        <v>3.1589288531318127</v>
      </c>
      <c r="I24" s="36">
        <v>0.26809940841799201</v>
      </c>
      <c r="J24" s="36">
        <v>3.0368133041092134</v>
      </c>
    </row>
    <row r="25" spans="2:10" x14ac:dyDescent="0.25">
      <c r="B25" s="176" t="str">
        <f>LEFT(E25,4)</f>
        <v>2013</v>
      </c>
      <c r="C25" s="168" t="s">
        <v>56</v>
      </c>
      <c r="D25" s="168"/>
      <c r="E25" s="141" t="s">
        <v>493</v>
      </c>
      <c r="F25" s="36">
        <v>1.2903702479503227</v>
      </c>
      <c r="G25" s="36">
        <v>0.28257869708556554</v>
      </c>
      <c r="H25" s="36">
        <v>3.3828871313314126</v>
      </c>
      <c r="I25" s="36">
        <v>0.27271588266802421</v>
      </c>
      <c r="J25" s="36">
        <v>3.3628174248628175</v>
      </c>
    </row>
    <row r="26" spans="2:10" x14ac:dyDescent="0.25">
      <c r="B26" s="176"/>
      <c r="C26" s="168" t="s">
        <v>56</v>
      </c>
      <c r="D26" s="168"/>
      <c r="E26" s="141" t="s">
        <v>494</v>
      </c>
      <c r="F26" s="36">
        <v>1.280856490677331</v>
      </c>
      <c r="G26" s="36">
        <v>0.28812474269304006</v>
      </c>
      <c r="H26" s="36">
        <v>3.1791903742187779</v>
      </c>
      <c r="I26" s="36">
        <v>0.29176839238041141</v>
      </c>
      <c r="J26" s="36">
        <v>3.3707784808660488</v>
      </c>
    </row>
    <row r="27" spans="2:10" x14ac:dyDescent="0.25">
      <c r="B27" s="176"/>
      <c r="C27" s="168" t="s">
        <v>56</v>
      </c>
      <c r="D27" s="168"/>
      <c r="E27" s="141" t="s">
        <v>495</v>
      </c>
      <c r="F27" s="36">
        <v>1.279944700724154</v>
      </c>
      <c r="G27" s="36">
        <v>0.30193913959781621</v>
      </c>
      <c r="H27" s="36">
        <v>3.1250075819395033</v>
      </c>
      <c r="I27" s="36">
        <v>0.30498657231115112</v>
      </c>
      <c r="J27" s="36">
        <v>3.3721954407450752</v>
      </c>
    </row>
    <row r="28" spans="2:10" x14ac:dyDescent="0.25">
      <c r="B28" s="176"/>
      <c r="C28" s="168" t="s">
        <v>56</v>
      </c>
      <c r="D28" s="168"/>
      <c r="E28" s="141" t="s">
        <v>496</v>
      </c>
      <c r="F28" s="36">
        <v>1.3368361471043291</v>
      </c>
      <c r="G28" s="36">
        <v>0.29931334205364912</v>
      </c>
      <c r="H28" s="36">
        <v>3.0626502958298891</v>
      </c>
      <c r="I28" s="36">
        <v>0.3011243096269256</v>
      </c>
      <c r="J28" s="36">
        <v>3.3632662855676516</v>
      </c>
    </row>
    <row r="29" spans="2:10" x14ac:dyDescent="0.25">
      <c r="B29" s="176"/>
      <c r="C29" s="168" t="s">
        <v>56</v>
      </c>
      <c r="D29" s="168"/>
      <c r="E29" s="141" t="s">
        <v>497</v>
      </c>
      <c r="F29" s="36">
        <v>1.3804575231095497</v>
      </c>
      <c r="G29" s="36">
        <v>0.28446118213754595</v>
      </c>
      <c r="H29" s="36">
        <v>3.0325145181755011</v>
      </c>
      <c r="I29" s="36">
        <v>0.28977450150278339</v>
      </c>
      <c r="J29" s="36">
        <v>3.2845902851090591</v>
      </c>
    </row>
    <row r="30" spans="2:10" x14ac:dyDescent="0.25">
      <c r="B30" s="176"/>
      <c r="C30" s="168" t="s">
        <v>56</v>
      </c>
      <c r="D30" s="168"/>
      <c r="E30" s="141" t="s">
        <v>498</v>
      </c>
      <c r="F30" s="36">
        <v>1.4218788446764061</v>
      </c>
      <c r="G30" s="36">
        <v>0.28225454490847063</v>
      </c>
      <c r="H30" s="36">
        <v>2.9536803344230105</v>
      </c>
      <c r="I30" s="36">
        <v>0.28788506050727941</v>
      </c>
      <c r="J30" s="36">
        <v>3.2532295282840575</v>
      </c>
    </row>
    <row r="31" spans="2:10" x14ac:dyDescent="0.25">
      <c r="B31" s="176"/>
      <c r="C31" s="168" t="s">
        <v>56</v>
      </c>
      <c r="D31" s="168"/>
      <c r="E31" s="141" t="s">
        <v>499</v>
      </c>
      <c r="F31" s="36">
        <v>1.4632107409269255</v>
      </c>
      <c r="G31" s="36">
        <v>0.40405458826424445</v>
      </c>
      <c r="H31" s="36">
        <v>2.8000126719347618</v>
      </c>
      <c r="I31" s="36">
        <v>0.30390376191660584</v>
      </c>
      <c r="J31" s="36">
        <v>3.079891175938116</v>
      </c>
    </row>
    <row r="32" spans="2:10" x14ac:dyDescent="0.25">
      <c r="B32" s="176"/>
      <c r="C32" s="168" t="s">
        <v>56</v>
      </c>
      <c r="D32" s="168"/>
      <c r="E32" s="141" t="s">
        <v>500</v>
      </c>
      <c r="F32" s="36">
        <v>1.5295151863457881</v>
      </c>
      <c r="G32" s="36">
        <v>0.39317852919146784</v>
      </c>
      <c r="H32" s="36">
        <v>2.6456571236124047</v>
      </c>
      <c r="I32" s="36">
        <v>0.3297340028544079</v>
      </c>
      <c r="J32" s="36">
        <v>3.2160726279954801</v>
      </c>
    </row>
    <row r="33" spans="2:10" x14ac:dyDescent="0.25">
      <c r="B33" s="176"/>
      <c r="C33" s="168" t="s">
        <v>56</v>
      </c>
      <c r="D33" s="168"/>
      <c r="E33" s="141" t="s">
        <v>501</v>
      </c>
      <c r="F33" s="36">
        <v>1.5944336341466019</v>
      </c>
      <c r="G33" s="36">
        <v>0.40234152744894841</v>
      </c>
      <c r="H33" s="36">
        <v>2.5486396016511521</v>
      </c>
      <c r="I33" s="36">
        <v>0.3312615396780057</v>
      </c>
      <c r="J33" s="36">
        <v>3.2513385925811185</v>
      </c>
    </row>
    <row r="34" spans="2:10" x14ac:dyDescent="0.25">
      <c r="B34" s="176"/>
      <c r="C34" s="168" t="s">
        <v>56</v>
      </c>
      <c r="D34" s="168"/>
      <c r="E34" s="141" t="s">
        <v>502</v>
      </c>
      <c r="F34" s="36">
        <v>1.6310347183018246</v>
      </c>
      <c r="G34" s="36">
        <v>0.41869914242230633</v>
      </c>
      <c r="H34" s="36">
        <v>2.7901226117122038</v>
      </c>
      <c r="I34" s="36">
        <v>0.34403596551751625</v>
      </c>
      <c r="J34" s="36">
        <v>3.280790490087472</v>
      </c>
    </row>
    <row r="35" spans="2:10" x14ac:dyDescent="0.25">
      <c r="B35" s="176"/>
      <c r="C35" s="168" t="s">
        <v>969</v>
      </c>
      <c r="D35" s="168"/>
      <c r="E35" s="141" t="s">
        <v>503</v>
      </c>
      <c r="F35" s="36">
        <v>1.5983309560741434</v>
      </c>
      <c r="G35" s="36">
        <v>0.42623792596138904</v>
      </c>
      <c r="H35" s="36">
        <v>2.6708915318774169</v>
      </c>
      <c r="I35" s="36">
        <v>0.35215273732814167</v>
      </c>
      <c r="J35" s="36">
        <v>2.9945945540873842</v>
      </c>
    </row>
    <row r="36" spans="2:10" x14ac:dyDescent="0.25">
      <c r="B36" s="176"/>
      <c r="C36" s="168" t="s">
        <v>56</v>
      </c>
      <c r="D36" s="168"/>
      <c r="E36" s="141" t="s">
        <v>504</v>
      </c>
      <c r="F36" s="36">
        <v>1.5913595065431909</v>
      </c>
      <c r="G36" s="36">
        <v>0.44338486207880995</v>
      </c>
      <c r="H36" s="36">
        <v>2.8086851813149494</v>
      </c>
      <c r="I36" s="36">
        <v>0.37737290034392779</v>
      </c>
      <c r="J36" s="36">
        <v>3.0368485884914311</v>
      </c>
    </row>
    <row r="37" spans="2:10" x14ac:dyDescent="0.25">
      <c r="B37" s="176" t="str">
        <f>LEFT(E37,4)</f>
        <v>2014</v>
      </c>
      <c r="C37" s="168" t="s">
        <v>56</v>
      </c>
      <c r="D37" s="168"/>
      <c r="E37" s="141" t="s">
        <v>506</v>
      </c>
      <c r="F37" s="36">
        <v>1.5417783882307254</v>
      </c>
      <c r="G37" s="36">
        <v>0.44816017915820777</v>
      </c>
      <c r="H37" s="36">
        <v>2.8728357682659391</v>
      </c>
      <c r="I37" s="36">
        <v>0.37053327155703514</v>
      </c>
      <c r="J37" s="36">
        <v>3.0817190981625147</v>
      </c>
    </row>
    <row r="38" spans="2:10" x14ac:dyDescent="0.25">
      <c r="B38" s="176"/>
      <c r="C38" s="168" t="s">
        <v>56</v>
      </c>
      <c r="D38" s="168"/>
      <c r="E38" s="141" t="s">
        <v>507</v>
      </c>
      <c r="F38" s="36">
        <v>1.5084710913984458</v>
      </c>
      <c r="G38" s="36">
        <v>0.43835931903802294</v>
      </c>
      <c r="H38" s="36">
        <v>2.6311888037557774</v>
      </c>
      <c r="I38" s="36">
        <v>0.40191536220935764</v>
      </c>
      <c r="J38" s="36">
        <v>3.0986813559651707</v>
      </c>
    </row>
    <row r="39" spans="2:10" x14ac:dyDescent="0.25">
      <c r="B39" s="176"/>
      <c r="C39" s="168" t="s">
        <v>56</v>
      </c>
      <c r="D39" s="168"/>
      <c r="E39" s="141" t="s">
        <v>508</v>
      </c>
      <c r="F39" s="36">
        <v>1.4618819702754489</v>
      </c>
      <c r="G39" s="36">
        <v>2.3828061846451436</v>
      </c>
      <c r="H39" s="36">
        <v>2.3646900877142336</v>
      </c>
      <c r="I39" s="36">
        <v>0.37437990930431531</v>
      </c>
      <c r="J39" s="36">
        <v>2.9477357004328906</v>
      </c>
    </row>
    <row r="40" spans="2:10" x14ac:dyDescent="0.25">
      <c r="B40" s="176"/>
      <c r="C40" s="168" t="s">
        <v>56</v>
      </c>
      <c r="D40" s="168"/>
      <c r="E40" s="141" t="s">
        <v>509</v>
      </c>
      <c r="F40" s="36">
        <v>1.479503444260716</v>
      </c>
      <c r="G40" s="36">
        <v>2.3851910185189271</v>
      </c>
      <c r="H40" s="36">
        <v>2.4704151849294393</v>
      </c>
      <c r="I40" s="36">
        <v>0.37867072039266064</v>
      </c>
      <c r="J40" s="36">
        <v>2.9391300300093341</v>
      </c>
    </row>
    <row r="41" spans="2:10" x14ac:dyDescent="0.25">
      <c r="B41" s="176"/>
      <c r="C41" s="168" t="s">
        <v>56</v>
      </c>
      <c r="D41" s="168"/>
      <c r="E41" s="141" t="s">
        <v>510</v>
      </c>
      <c r="F41" s="36">
        <v>1.5356852541772108</v>
      </c>
      <c r="G41" s="36">
        <v>2.3899437700623261</v>
      </c>
      <c r="H41" s="36">
        <v>2.5935231636361382</v>
      </c>
      <c r="I41" s="36">
        <v>0.38257051768509842</v>
      </c>
      <c r="J41" s="36">
        <v>2.9147045033099235</v>
      </c>
    </row>
    <row r="42" spans="2:10" x14ac:dyDescent="0.25">
      <c r="B42" s="176"/>
      <c r="C42" s="168" t="s">
        <v>56</v>
      </c>
      <c r="D42" s="168"/>
      <c r="E42" s="141" t="s">
        <v>511</v>
      </c>
      <c r="F42" s="36">
        <v>1.5831239383258151</v>
      </c>
      <c r="G42" s="36">
        <v>2.0591999198285085</v>
      </c>
      <c r="H42" s="36">
        <v>2.4685358651053462</v>
      </c>
      <c r="I42" s="36">
        <v>0.40034831659788178</v>
      </c>
      <c r="J42" s="36">
        <v>3.0135083922409516</v>
      </c>
    </row>
    <row r="43" spans="2:10" x14ac:dyDescent="0.25">
      <c r="B43" s="176"/>
      <c r="C43" s="168" t="s">
        <v>56</v>
      </c>
      <c r="D43" s="168"/>
      <c r="E43" s="141" t="s">
        <v>512</v>
      </c>
      <c r="F43" s="36">
        <v>1.6403948310635061</v>
      </c>
      <c r="G43" s="36">
        <v>1.9133698461703867</v>
      </c>
      <c r="H43" s="36">
        <v>2.4114185978402194</v>
      </c>
      <c r="I43" s="36">
        <v>0.41166504820391747</v>
      </c>
      <c r="J43" s="36">
        <v>3.0098239213652862</v>
      </c>
    </row>
    <row r="44" spans="2:10" x14ac:dyDescent="0.25">
      <c r="B44" s="176"/>
      <c r="C44" s="168" t="s">
        <v>56</v>
      </c>
      <c r="D44" s="168"/>
      <c r="E44" s="141" t="s">
        <v>513</v>
      </c>
      <c r="F44" s="36">
        <v>1.6746626193597549</v>
      </c>
      <c r="G44" s="36">
        <v>1.9655603735874134</v>
      </c>
      <c r="H44" s="36">
        <v>2.4572706349232334</v>
      </c>
      <c r="I44" s="36">
        <v>0.40465285711131849</v>
      </c>
      <c r="J44" s="36">
        <v>3.0304592426935217</v>
      </c>
    </row>
    <row r="45" spans="2:10" x14ac:dyDescent="0.25">
      <c r="B45" s="176"/>
      <c r="C45" s="168" t="s">
        <v>56</v>
      </c>
      <c r="D45" s="168"/>
      <c r="E45" s="141" t="s">
        <v>514</v>
      </c>
      <c r="F45" s="36">
        <v>1.7031875883327372</v>
      </c>
      <c r="G45" s="36">
        <v>1.9641925559711959</v>
      </c>
      <c r="H45" s="36">
        <v>2.2605810004932363</v>
      </c>
      <c r="I45" s="36">
        <v>0.39711356200573455</v>
      </c>
      <c r="J45" s="36">
        <v>3.0386893043310237</v>
      </c>
    </row>
    <row r="46" spans="2:10" x14ac:dyDescent="0.25">
      <c r="B46" s="176"/>
      <c r="C46" s="168" t="s">
        <v>56</v>
      </c>
      <c r="D46" s="168"/>
      <c r="E46" s="141" t="s">
        <v>515</v>
      </c>
      <c r="F46" s="36">
        <v>1.706795788659434</v>
      </c>
      <c r="G46" s="36">
        <v>1.841890755404374</v>
      </c>
      <c r="H46" s="36">
        <v>2.2827022685472911</v>
      </c>
      <c r="I46" s="36">
        <v>0.40298372706083069</v>
      </c>
      <c r="J46" s="36">
        <v>3.1928390700902307</v>
      </c>
    </row>
    <row r="47" spans="2:10" x14ac:dyDescent="0.25">
      <c r="B47" s="176"/>
      <c r="C47" s="168" t="s">
        <v>56</v>
      </c>
      <c r="D47" s="168"/>
      <c r="E47" s="141" t="s">
        <v>516</v>
      </c>
      <c r="F47" s="36">
        <v>1.6850000113236434</v>
      </c>
      <c r="G47" s="36">
        <v>1.8426719416420521</v>
      </c>
      <c r="H47" s="36">
        <v>2.2835616957299862</v>
      </c>
      <c r="I47" s="36">
        <v>0.40543453447853295</v>
      </c>
      <c r="J47" s="36">
        <v>3.1346092551206106</v>
      </c>
    </row>
    <row r="48" spans="2:10" x14ac:dyDescent="0.25">
      <c r="B48" s="176"/>
      <c r="C48" s="168" t="s">
        <v>56</v>
      </c>
      <c r="D48" s="168"/>
      <c r="E48" s="141" t="s">
        <v>517</v>
      </c>
      <c r="F48" s="36">
        <v>1.677368183098725</v>
      </c>
      <c r="G48" s="36">
        <v>2.1134600271337867</v>
      </c>
      <c r="H48" s="36">
        <v>2.226003491101789</v>
      </c>
      <c r="I48" s="36">
        <v>0.41888943483860502</v>
      </c>
      <c r="J48" s="36">
        <v>3.1417893951740772</v>
      </c>
    </row>
    <row r="49" spans="2:10" x14ac:dyDescent="0.25">
      <c r="B49" s="176" t="str">
        <f>LEFT(E49,4)</f>
        <v>2015</v>
      </c>
      <c r="C49" s="168" t="s">
        <v>56</v>
      </c>
      <c r="D49" s="168"/>
      <c r="E49" s="141" t="s">
        <v>519</v>
      </c>
      <c r="F49" s="36">
        <v>1.728206621148987</v>
      </c>
      <c r="G49" s="36">
        <v>0.64829185312973969</v>
      </c>
      <c r="H49" s="36">
        <v>2.2522412249778827</v>
      </c>
      <c r="I49" s="36">
        <v>0.42742468481866225</v>
      </c>
      <c r="J49" s="36">
        <v>3.2685347634724269</v>
      </c>
    </row>
    <row r="50" spans="2:10" x14ac:dyDescent="0.25">
      <c r="B50" s="176"/>
      <c r="C50" s="168" t="s">
        <v>56</v>
      </c>
      <c r="D50" s="168"/>
      <c r="E50" s="141" t="s">
        <v>520</v>
      </c>
      <c r="F50" s="36">
        <v>1.6989319970266901</v>
      </c>
      <c r="G50" s="36">
        <v>0.64405873785814627</v>
      </c>
      <c r="H50" s="36">
        <v>1.9044956039844165</v>
      </c>
      <c r="I50" s="36">
        <v>0.44134537510740351</v>
      </c>
      <c r="J50" s="36">
        <v>3.2964255116518846</v>
      </c>
    </row>
    <row r="51" spans="2:10" x14ac:dyDescent="0.25">
      <c r="B51" s="176"/>
      <c r="C51" s="168" t="s">
        <v>969</v>
      </c>
      <c r="D51" s="168"/>
      <c r="E51" s="141" t="s">
        <v>521</v>
      </c>
      <c r="F51" s="36">
        <v>1.6988106550487709</v>
      </c>
      <c r="G51" s="36">
        <v>0.68041160332806705</v>
      </c>
      <c r="H51" s="36">
        <v>1.7527748954621774</v>
      </c>
      <c r="I51" s="36">
        <v>0.45741444860727848</v>
      </c>
      <c r="J51" s="36">
        <v>3.3994226731904007</v>
      </c>
    </row>
    <row r="52" spans="2:10" x14ac:dyDescent="0.25">
      <c r="B52" s="176"/>
      <c r="C52" s="168" t="s">
        <v>56</v>
      </c>
      <c r="D52" s="168"/>
      <c r="E52" s="141" t="s">
        <v>522</v>
      </c>
      <c r="F52" s="36">
        <v>1.6972376675478216</v>
      </c>
      <c r="G52" s="36">
        <v>0.67989053061427895</v>
      </c>
      <c r="H52" s="36">
        <v>1.9556978618691787</v>
      </c>
      <c r="I52" s="36">
        <v>0.45256129823970026</v>
      </c>
      <c r="J52" s="36">
        <v>3.4171721464190044</v>
      </c>
    </row>
    <row r="53" spans="2:10" x14ac:dyDescent="0.25">
      <c r="B53" s="176"/>
      <c r="C53" s="168" t="s">
        <v>56</v>
      </c>
      <c r="D53" s="168"/>
      <c r="E53" s="141" t="s">
        <v>523</v>
      </c>
      <c r="F53" s="36">
        <v>1.7140476547277583</v>
      </c>
      <c r="G53" s="36">
        <v>0.68487670443099358</v>
      </c>
      <c r="H53" s="36">
        <v>1.6309280004615168</v>
      </c>
      <c r="I53" s="36">
        <v>0.45784253798638941</v>
      </c>
      <c r="J53" s="36">
        <v>3.3568713198155855</v>
      </c>
    </row>
    <row r="54" spans="2:10" x14ac:dyDescent="0.25">
      <c r="B54" s="176"/>
      <c r="C54" s="168" t="s">
        <v>56</v>
      </c>
      <c r="D54" s="168"/>
      <c r="E54" s="141" t="s">
        <v>524</v>
      </c>
      <c r="F54" s="36">
        <v>1.7320859245728297</v>
      </c>
      <c r="G54" s="36">
        <v>0.69247618178369452</v>
      </c>
      <c r="H54" s="36">
        <v>1.5611432389694424</v>
      </c>
      <c r="I54" s="36">
        <v>0.36489293851337301</v>
      </c>
      <c r="J54" s="36">
        <v>3.3736892932582134</v>
      </c>
    </row>
    <row r="55" spans="2:10" x14ac:dyDescent="0.25">
      <c r="B55" s="176"/>
      <c r="C55" s="168" t="s">
        <v>56</v>
      </c>
      <c r="D55" s="168"/>
      <c r="E55" s="141" t="s">
        <v>525</v>
      </c>
      <c r="F55" s="36">
        <v>1.8173793954205135</v>
      </c>
      <c r="G55" s="36">
        <v>0.69110050311770688</v>
      </c>
      <c r="H55" s="36">
        <v>1.5423963148718363</v>
      </c>
      <c r="I55" s="36">
        <v>0.38349622363588604</v>
      </c>
      <c r="J55" s="36">
        <v>3.2938992668903642</v>
      </c>
    </row>
    <row r="56" spans="2:10" x14ac:dyDescent="0.25">
      <c r="B56" s="176"/>
      <c r="C56" s="168" t="s">
        <v>56</v>
      </c>
      <c r="D56" s="168"/>
      <c r="E56" s="141" t="s">
        <v>526</v>
      </c>
      <c r="F56" s="36">
        <v>1.8387767020353711</v>
      </c>
      <c r="G56" s="36">
        <v>0.67189743706830918</v>
      </c>
      <c r="H56" s="36">
        <v>1.5871766760930364</v>
      </c>
      <c r="I56" s="36">
        <v>0.38996818504741626</v>
      </c>
      <c r="J56" s="36">
        <v>3.2734470366472923</v>
      </c>
    </row>
    <row r="57" spans="2:10" x14ac:dyDescent="0.25">
      <c r="B57" s="176"/>
      <c r="C57" s="168" t="s">
        <v>56</v>
      </c>
      <c r="D57" s="168"/>
      <c r="E57" s="141" t="s">
        <v>527</v>
      </c>
      <c r="F57" s="36">
        <v>1.8572833226501935</v>
      </c>
      <c r="G57" s="36">
        <v>0.69020995094942539</v>
      </c>
      <c r="H57" s="36">
        <v>1.7512812733015974</v>
      </c>
      <c r="I57" s="36">
        <v>0.38515740954920702</v>
      </c>
      <c r="J57" s="36">
        <v>3.3638802388786035</v>
      </c>
    </row>
    <row r="58" spans="2:10" x14ac:dyDescent="0.25">
      <c r="B58" s="176"/>
      <c r="C58" s="168" t="s">
        <v>56</v>
      </c>
      <c r="D58" s="168"/>
      <c r="E58" s="141" t="s">
        <v>528</v>
      </c>
      <c r="F58" s="36">
        <v>1.8593332247098275</v>
      </c>
      <c r="G58" s="36">
        <v>0.82387877787107511</v>
      </c>
      <c r="H58" s="36">
        <v>1.6490273369326975</v>
      </c>
      <c r="I58" s="36">
        <v>0.3839640333994998</v>
      </c>
      <c r="J58" s="36">
        <v>3.4973355100808767</v>
      </c>
    </row>
    <row r="59" spans="2:10" x14ac:dyDescent="0.25">
      <c r="B59" s="176"/>
      <c r="C59" s="168" t="s">
        <v>56</v>
      </c>
      <c r="D59" s="168"/>
      <c r="E59" s="141" t="s">
        <v>529</v>
      </c>
      <c r="F59" s="36">
        <v>1.8387972326960915</v>
      </c>
      <c r="G59" s="36">
        <v>0.8335349672240101</v>
      </c>
      <c r="H59" s="36">
        <v>1.8623331414417494</v>
      </c>
      <c r="I59" s="36">
        <v>0.39186380511068619</v>
      </c>
      <c r="J59" s="36">
        <v>3.3059633502119268</v>
      </c>
    </row>
    <row r="60" spans="2:10" x14ac:dyDescent="0.25">
      <c r="B60" s="176"/>
      <c r="C60" s="168" t="s">
        <v>56</v>
      </c>
      <c r="D60" s="168"/>
      <c r="E60" s="141" t="s">
        <v>530</v>
      </c>
      <c r="F60" s="36">
        <v>1.8525340672241701</v>
      </c>
      <c r="G60" s="36">
        <v>0.83069164618764135</v>
      </c>
      <c r="H60" s="36">
        <v>2.003725574105284</v>
      </c>
      <c r="I60" s="36">
        <v>0.46763249711234689</v>
      </c>
      <c r="J60" s="36">
        <v>3.1381210960547392</v>
      </c>
    </row>
    <row r="61" spans="2:10" x14ac:dyDescent="0.25">
      <c r="B61" s="176" t="str">
        <f>LEFT(E61,4)</f>
        <v>2016</v>
      </c>
      <c r="C61" s="168" t="s">
        <v>56</v>
      </c>
      <c r="D61" s="168"/>
      <c r="E61" s="141" t="s">
        <v>532</v>
      </c>
      <c r="F61" s="36">
        <v>1.8403494443866248</v>
      </c>
      <c r="G61" s="36">
        <v>0.81301742824006673</v>
      </c>
      <c r="H61" s="36">
        <v>2.2533228937256755</v>
      </c>
      <c r="I61" s="36">
        <v>0.48718501895670407</v>
      </c>
      <c r="J61" s="36">
        <v>3.1359780145924603</v>
      </c>
    </row>
    <row r="62" spans="2:10" x14ac:dyDescent="0.25">
      <c r="B62" s="176"/>
      <c r="C62" s="168" t="s">
        <v>56</v>
      </c>
      <c r="D62" s="168"/>
      <c r="E62" s="141" t="s">
        <v>533</v>
      </c>
      <c r="F62" s="36">
        <v>1.8398120944104763</v>
      </c>
      <c r="G62" s="36">
        <v>0.88002967727069026</v>
      </c>
      <c r="H62" s="36">
        <v>2.3435804051810818</v>
      </c>
      <c r="I62" s="36">
        <v>0.51106275455794181</v>
      </c>
      <c r="J62" s="36">
        <v>3.1678675285037454</v>
      </c>
    </row>
    <row r="63" spans="2:10" x14ac:dyDescent="0.25">
      <c r="B63" s="176"/>
      <c r="C63" s="168" t="s">
        <v>969</v>
      </c>
      <c r="D63" s="168"/>
      <c r="E63" s="141" t="s">
        <v>534</v>
      </c>
      <c r="F63" s="36">
        <v>1.7888797807892023</v>
      </c>
      <c r="G63" s="36">
        <v>0.85751431794796207</v>
      </c>
      <c r="H63" s="36">
        <v>2.168247737889621</v>
      </c>
      <c r="I63" s="36">
        <v>0.4998220268391842</v>
      </c>
      <c r="J63" s="36">
        <v>3.6729237828316919</v>
      </c>
    </row>
    <row r="64" spans="2:10" x14ac:dyDescent="0.25">
      <c r="B64" s="176"/>
      <c r="C64" s="168" t="s">
        <v>969</v>
      </c>
      <c r="D64" s="168"/>
      <c r="E64" s="141" t="s">
        <v>535</v>
      </c>
      <c r="F64" s="36">
        <v>1.812791359184474</v>
      </c>
      <c r="G64" s="36">
        <v>0.86741975628838697</v>
      </c>
      <c r="H64" s="36">
        <v>1.8671261893990487</v>
      </c>
      <c r="I64" s="36">
        <v>0.49724796097448043</v>
      </c>
      <c r="J64" s="36">
        <v>3.5813435451785889</v>
      </c>
    </row>
    <row r="65" spans="2:10" x14ac:dyDescent="0.25">
      <c r="B65" s="176"/>
      <c r="C65" s="168" t="s">
        <v>56</v>
      </c>
      <c r="D65" s="168"/>
      <c r="E65" s="141" t="s">
        <v>536</v>
      </c>
      <c r="F65" s="36">
        <v>1.8305138634390989</v>
      </c>
      <c r="G65" s="36">
        <v>0.87492126452289853</v>
      </c>
      <c r="H65" s="36">
        <v>1.7520583084777002</v>
      </c>
      <c r="I65" s="36">
        <v>0.50648698879622822</v>
      </c>
      <c r="J65" s="36">
        <v>3.1564583462126379</v>
      </c>
    </row>
    <row r="66" spans="2:10" x14ac:dyDescent="0.25">
      <c r="B66" s="176"/>
      <c r="C66" s="168" t="s">
        <v>56</v>
      </c>
      <c r="D66" s="168"/>
      <c r="E66" s="141" t="s">
        <v>537</v>
      </c>
      <c r="F66" s="36">
        <v>1.8481148515773902</v>
      </c>
      <c r="G66" s="36">
        <v>0.93889505752517577</v>
      </c>
      <c r="H66" s="36">
        <v>1.5368718672091171</v>
      </c>
      <c r="I66" s="36">
        <v>0.50632439954121133</v>
      </c>
      <c r="J66" s="36">
        <v>3.1513024561323886</v>
      </c>
    </row>
    <row r="67" spans="2:10" x14ac:dyDescent="0.25">
      <c r="B67" s="176"/>
      <c r="C67" s="168" t="s">
        <v>56</v>
      </c>
      <c r="D67" s="168"/>
      <c r="E67" s="141" t="s">
        <v>538</v>
      </c>
      <c r="F67" s="36">
        <v>1.869655654049263</v>
      </c>
      <c r="G67" s="36">
        <v>0.83865951865158017</v>
      </c>
      <c r="H67" s="36">
        <v>1.5616534864575327</v>
      </c>
      <c r="I67" s="36">
        <v>0.5122731956784099</v>
      </c>
      <c r="J67" s="36">
        <v>3.1759703332607017</v>
      </c>
    </row>
    <row r="68" spans="2:10" x14ac:dyDescent="0.25">
      <c r="B68" s="176"/>
      <c r="C68" s="168" t="s">
        <v>56</v>
      </c>
      <c r="D68" s="168"/>
      <c r="E68" s="141" t="s">
        <v>539</v>
      </c>
      <c r="F68" s="36">
        <v>1.9040221579367713</v>
      </c>
      <c r="G68" s="36">
        <v>0.84182680128249832</v>
      </c>
      <c r="H68" s="36">
        <v>1.4339107364408954</v>
      </c>
      <c r="I68" s="36">
        <v>0.50717771147548196</v>
      </c>
      <c r="J68" s="36">
        <v>3.186772342824669</v>
      </c>
    </row>
    <row r="69" spans="2:10" x14ac:dyDescent="0.25">
      <c r="B69" s="176"/>
      <c r="C69" s="168" t="s">
        <v>56</v>
      </c>
      <c r="D69" s="168"/>
      <c r="E69" s="141" t="s">
        <v>540</v>
      </c>
      <c r="F69" s="36">
        <v>1.901028469799293</v>
      </c>
      <c r="G69" s="36">
        <v>0.76595119290411495</v>
      </c>
      <c r="H69" s="36">
        <v>1.4889693784270626</v>
      </c>
      <c r="I69" s="36">
        <v>0.51322776611607257</v>
      </c>
      <c r="J69" s="36">
        <v>3.2092569860353923</v>
      </c>
    </row>
    <row r="70" spans="2:10" x14ac:dyDescent="0.25">
      <c r="B70" s="176"/>
      <c r="C70" s="168" t="s">
        <v>56</v>
      </c>
      <c r="D70" s="168"/>
      <c r="E70" s="141" t="s">
        <v>541</v>
      </c>
      <c r="F70" s="36">
        <v>1.8813880442737487</v>
      </c>
      <c r="G70" s="36">
        <v>0.67762363003812409</v>
      </c>
      <c r="H70" s="36">
        <v>1.4957375807100488</v>
      </c>
      <c r="I70" s="36">
        <v>0.5268367146167473</v>
      </c>
      <c r="J70" s="36">
        <v>3.1893842785213637</v>
      </c>
    </row>
    <row r="71" spans="2:10" x14ac:dyDescent="0.25">
      <c r="B71" s="176"/>
      <c r="C71" s="168" t="s">
        <v>56</v>
      </c>
      <c r="D71" s="168"/>
      <c r="E71" s="141" t="s">
        <v>542</v>
      </c>
      <c r="F71" s="36">
        <v>1.8369444580302567</v>
      </c>
      <c r="G71" s="36">
        <v>0.75681627873894208</v>
      </c>
      <c r="H71" s="36">
        <v>1.4728827588236086</v>
      </c>
      <c r="I71" s="36">
        <v>0.51780388750371198</v>
      </c>
      <c r="J71" s="36">
        <v>3.1333830573173014</v>
      </c>
    </row>
    <row r="72" spans="2:10" x14ac:dyDescent="0.25">
      <c r="B72" s="176"/>
      <c r="C72" s="168" t="s">
        <v>56</v>
      </c>
      <c r="D72" s="168"/>
      <c r="E72" s="141" t="s">
        <v>543</v>
      </c>
      <c r="F72" s="36">
        <v>1.7330879810183435</v>
      </c>
      <c r="G72" s="36">
        <v>0.74767001507784503</v>
      </c>
      <c r="H72" s="36">
        <v>1.8870699385017631</v>
      </c>
      <c r="I72" s="36">
        <v>0.51147940228933342</v>
      </c>
      <c r="J72" s="36">
        <v>3.1098154688237596</v>
      </c>
    </row>
    <row r="73" spans="2:10" x14ac:dyDescent="0.25">
      <c r="B73" s="176" t="str">
        <f>LEFT(E73,4)</f>
        <v>2017</v>
      </c>
      <c r="C73" s="168" t="s">
        <v>56</v>
      </c>
      <c r="D73" s="168"/>
      <c r="E73" s="141" t="s">
        <v>545</v>
      </c>
      <c r="F73" s="36">
        <v>1.713638359821765</v>
      </c>
      <c r="G73" s="36">
        <v>0.7499367474846842</v>
      </c>
      <c r="H73" s="36">
        <v>2.2220761309124408</v>
      </c>
      <c r="I73" s="36">
        <v>0.51748036217149818</v>
      </c>
      <c r="J73" s="36">
        <v>3.1308140147377088</v>
      </c>
    </row>
    <row r="74" spans="2:10" x14ac:dyDescent="0.25">
      <c r="B74" s="176"/>
      <c r="C74" s="168" t="s">
        <v>56</v>
      </c>
      <c r="D74" s="168"/>
      <c r="E74" s="141" t="s">
        <v>546</v>
      </c>
      <c r="F74" s="36">
        <v>1.6967190100120513</v>
      </c>
      <c r="G74" s="36">
        <v>0.73248619962251083</v>
      </c>
      <c r="H74" s="36">
        <v>2.3603295546143173</v>
      </c>
      <c r="I74" s="36">
        <v>0.52022932676002898</v>
      </c>
      <c r="J74" s="36">
        <v>3.1347370063251563</v>
      </c>
    </row>
    <row r="75" spans="2:10" x14ac:dyDescent="0.25">
      <c r="B75" s="176"/>
      <c r="C75" s="168" t="s">
        <v>969</v>
      </c>
      <c r="D75" s="168"/>
      <c r="E75" s="141" t="s">
        <v>547</v>
      </c>
      <c r="F75" s="36">
        <v>1.6822120030535248</v>
      </c>
      <c r="G75" s="36">
        <v>1.0281497749295405</v>
      </c>
      <c r="H75" s="36">
        <v>1.9235358136615139</v>
      </c>
      <c r="I75" s="36">
        <v>0.52030757868048794</v>
      </c>
      <c r="J75" s="36">
        <v>3.0856263434910063</v>
      </c>
    </row>
    <row r="76" spans="2:10" x14ac:dyDescent="0.25">
      <c r="B76" s="176"/>
      <c r="C76" s="168" t="s">
        <v>56</v>
      </c>
      <c r="D76" s="168"/>
      <c r="E76" s="141" t="s">
        <v>548</v>
      </c>
      <c r="F76" s="36">
        <v>1.618960950357105</v>
      </c>
      <c r="G76" s="36">
        <v>0.97319271581681588</v>
      </c>
      <c r="H76" s="36">
        <v>1.7358690693262977</v>
      </c>
      <c r="I76" s="36">
        <v>0.50462041886460351</v>
      </c>
      <c r="J76" s="36">
        <v>3.4041756954751143</v>
      </c>
    </row>
    <row r="77" spans="2:10" x14ac:dyDescent="0.25">
      <c r="B77" s="176"/>
      <c r="C77" s="168" t="s">
        <v>56</v>
      </c>
      <c r="D77" s="168"/>
      <c r="E77" s="141" t="s">
        <v>549</v>
      </c>
      <c r="F77" s="36">
        <v>1.660632268943157</v>
      </c>
      <c r="G77" s="36">
        <v>0.97940667827438843</v>
      </c>
      <c r="H77" s="36">
        <v>1.7616085419116669</v>
      </c>
      <c r="I77" s="36">
        <v>0.52457394279283864</v>
      </c>
      <c r="J77" s="36">
        <v>3.3756250145363391</v>
      </c>
    </row>
    <row r="78" spans="2:10" x14ac:dyDescent="0.25">
      <c r="B78" s="176"/>
      <c r="C78" s="168" t="s">
        <v>56</v>
      </c>
      <c r="D78" s="168"/>
      <c r="E78" s="141" t="s">
        <v>550</v>
      </c>
      <c r="F78" s="36">
        <v>1.6594628511881786</v>
      </c>
      <c r="G78" s="36">
        <v>0.97480432215953683</v>
      </c>
      <c r="H78" s="36">
        <v>1.6014458655339656</v>
      </c>
      <c r="I78" s="36">
        <v>0.53259345591397422</v>
      </c>
      <c r="J78" s="36">
        <v>3.3967114016730693</v>
      </c>
    </row>
    <row r="79" spans="2:10" x14ac:dyDescent="0.25">
      <c r="B79" s="176"/>
      <c r="C79" s="168" t="s">
        <v>56</v>
      </c>
      <c r="D79" s="168"/>
      <c r="E79" s="141" t="s">
        <v>551</v>
      </c>
      <c r="F79" s="36">
        <v>1.6741953523899802</v>
      </c>
      <c r="G79" s="36">
        <v>0.94974718836775451</v>
      </c>
      <c r="H79" s="36">
        <v>1.5155439635280255</v>
      </c>
      <c r="I79" s="36">
        <v>0.53919053096405134</v>
      </c>
      <c r="J79" s="36">
        <v>3.2459904531448904</v>
      </c>
    </row>
    <row r="80" spans="2:10" x14ac:dyDescent="0.25">
      <c r="B80" s="176"/>
      <c r="C80" s="168" t="s">
        <v>56</v>
      </c>
      <c r="D80" s="168"/>
      <c r="E80" s="141" t="s">
        <v>552</v>
      </c>
      <c r="F80" s="36">
        <v>1.6832117366490054</v>
      </c>
      <c r="G80" s="36">
        <v>0.93256078615108229</v>
      </c>
      <c r="H80" s="36">
        <v>1.4548072879808163</v>
      </c>
      <c r="I80" s="36">
        <v>0.52808603254223641</v>
      </c>
      <c r="J80" s="36">
        <v>3.2269812681864405</v>
      </c>
    </row>
    <row r="81" spans="2:10" x14ac:dyDescent="0.25">
      <c r="B81" s="176"/>
      <c r="C81" s="168" t="s">
        <v>56</v>
      </c>
      <c r="D81" s="168"/>
      <c r="E81" s="141" t="s">
        <v>553</v>
      </c>
      <c r="F81" s="36">
        <v>1.6747137820101607</v>
      </c>
      <c r="G81" s="36">
        <v>0.93966131193766489</v>
      </c>
      <c r="H81" s="36">
        <v>1.5158508573944232</v>
      </c>
      <c r="I81" s="36">
        <v>0.52211216128227744</v>
      </c>
      <c r="J81" s="36">
        <v>3.2434922889433149</v>
      </c>
    </row>
    <row r="82" spans="2:10" x14ac:dyDescent="0.25">
      <c r="B82" s="176"/>
      <c r="C82" s="168" t="s">
        <v>56</v>
      </c>
      <c r="D82" s="168"/>
      <c r="E82" s="141" t="s">
        <v>554</v>
      </c>
      <c r="F82" s="36">
        <v>1.639885489078343</v>
      </c>
      <c r="G82" s="36">
        <v>0.590135501863703</v>
      </c>
      <c r="H82" s="36">
        <v>1.4424732069462392</v>
      </c>
      <c r="I82" s="36">
        <v>0.52589547827276051</v>
      </c>
      <c r="J82" s="36">
        <v>3.2633188714118884</v>
      </c>
    </row>
    <row r="83" spans="2:10" x14ac:dyDescent="0.25">
      <c r="B83" s="176"/>
      <c r="C83" s="168" t="s">
        <v>56</v>
      </c>
      <c r="D83" s="168"/>
      <c r="E83" s="141" t="s">
        <v>555</v>
      </c>
      <c r="F83" s="36">
        <v>1.5665110112500071</v>
      </c>
      <c r="G83" s="36">
        <v>0.50457489294606706</v>
      </c>
      <c r="H83" s="36">
        <v>1.219993262166807</v>
      </c>
      <c r="I83" s="36">
        <v>0.52343797348983456</v>
      </c>
      <c r="J83" s="36">
        <v>3.2588153511842806</v>
      </c>
    </row>
    <row r="84" spans="2:10" x14ac:dyDescent="0.25">
      <c r="B84" s="176"/>
      <c r="C84" s="168" t="s">
        <v>56</v>
      </c>
      <c r="D84" s="168"/>
      <c r="E84" s="141" t="s">
        <v>556</v>
      </c>
      <c r="F84" s="36">
        <v>1.5377124044525454</v>
      </c>
      <c r="G84" s="36">
        <v>0.51263376323788201</v>
      </c>
      <c r="H84" s="36">
        <v>1.4712920969879153</v>
      </c>
      <c r="I84" s="36">
        <v>0.53200091112584236</v>
      </c>
      <c r="J84" s="36">
        <v>3.2851086157736535</v>
      </c>
    </row>
    <row r="85" spans="2:10" x14ac:dyDescent="0.25">
      <c r="B85" s="176" t="str">
        <f>LEFT(E85,4)</f>
        <v>2018</v>
      </c>
      <c r="C85" s="168" t="s">
        <v>56</v>
      </c>
      <c r="D85" s="168"/>
      <c r="E85" s="141" t="s">
        <v>558</v>
      </c>
      <c r="F85" s="36">
        <v>1.4539001437307011</v>
      </c>
      <c r="G85" s="36">
        <v>0.50106771880074086</v>
      </c>
      <c r="H85" s="36">
        <v>1.3949542376977762</v>
      </c>
      <c r="I85" s="36">
        <v>0.53244353376959586</v>
      </c>
      <c r="J85" s="36">
        <v>3.269351650724893</v>
      </c>
    </row>
    <row r="86" spans="2:10" x14ac:dyDescent="0.25">
      <c r="B86" s="176"/>
      <c r="C86" s="168" t="s">
        <v>56</v>
      </c>
      <c r="D86" s="168"/>
      <c r="E86" s="141" t="s">
        <v>559</v>
      </c>
      <c r="F86" s="36">
        <v>1.4513003784768921</v>
      </c>
      <c r="G86" s="36">
        <v>0.51100150129622957</v>
      </c>
      <c r="H86" s="36">
        <v>1.5056021170548741</v>
      </c>
      <c r="I86" s="36">
        <v>0.54878907648703745</v>
      </c>
      <c r="J86" s="36">
        <v>3.2492132584044757</v>
      </c>
    </row>
    <row r="87" spans="2:10" x14ac:dyDescent="0.25">
      <c r="B87" s="176"/>
      <c r="C87" s="168" t="s">
        <v>56</v>
      </c>
      <c r="D87" s="168"/>
      <c r="E87" s="141" t="s">
        <v>560</v>
      </c>
      <c r="F87" s="36">
        <v>1.434433549604359</v>
      </c>
      <c r="G87" s="36">
        <v>0.50547662441887098</v>
      </c>
      <c r="H87" s="36">
        <v>1.5096159969780765</v>
      </c>
      <c r="I87" s="36">
        <v>0.527185916920349</v>
      </c>
      <c r="J87" s="36">
        <v>3.2333517404706518</v>
      </c>
    </row>
    <row r="88" spans="2:10" x14ac:dyDescent="0.25">
      <c r="B88" s="176"/>
      <c r="C88" s="168" t="s">
        <v>56</v>
      </c>
      <c r="D88" s="168"/>
      <c r="E88" s="141" t="s">
        <v>561</v>
      </c>
      <c r="F88" s="36">
        <v>1.4227748677736902</v>
      </c>
      <c r="G88" s="36">
        <v>0.53408155861159445</v>
      </c>
      <c r="H88" s="36">
        <v>1.5042772079856614</v>
      </c>
      <c r="I88" s="36">
        <v>0.53039254066546337</v>
      </c>
      <c r="J88" s="36">
        <v>3.2641827792234941</v>
      </c>
    </row>
    <row r="89" spans="2:10" x14ac:dyDescent="0.25">
      <c r="B89" s="176"/>
      <c r="C89" s="168" t="s">
        <v>56</v>
      </c>
      <c r="D89" s="168"/>
      <c r="E89" s="141" t="s">
        <v>562</v>
      </c>
      <c r="F89" s="36">
        <v>1.4476720978828796</v>
      </c>
      <c r="G89" s="36">
        <v>0.52929612492758737</v>
      </c>
      <c r="H89" s="36">
        <v>1.6672487213165474</v>
      </c>
      <c r="I89" s="36">
        <v>0.53277595294690228</v>
      </c>
      <c r="J89" s="36">
        <v>3.2584284234273766</v>
      </c>
    </row>
    <row r="90" spans="2:10" x14ac:dyDescent="0.25">
      <c r="B90" s="176"/>
      <c r="C90" s="168" t="s">
        <v>56</v>
      </c>
      <c r="D90" s="168"/>
      <c r="E90" s="141" t="s">
        <v>563</v>
      </c>
      <c r="F90" s="36">
        <v>1.4728291909033302</v>
      </c>
      <c r="G90" s="36">
        <v>0.52888563886798889</v>
      </c>
      <c r="H90" s="36">
        <v>1.5850970870292878</v>
      </c>
      <c r="I90" s="36">
        <v>0.52610491258050851</v>
      </c>
      <c r="J90" s="36">
        <v>3.2203021760485706</v>
      </c>
    </row>
    <row r="91" spans="2:10" x14ac:dyDescent="0.25">
      <c r="B91" s="176"/>
      <c r="C91" s="168" t="s">
        <v>56</v>
      </c>
      <c r="D91" s="168"/>
      <c r="E91" s="141" t="s">
        <v>564</v>
      </c>
      <c r="F91" s="36">
        <v>1.4793999752058216</v>
      </c>
      <c r="G91" s="36">
        <v>0.5161807286525244</v>
      </c>
      <c r="H91" s="36">
        <v>1.5204525457844069</v>
      </c>
      <c r="I91" s="36">
        <v>0.51451646897206338</v>
      </c>
      <c r="J91" s="36">
        <v>3.2293956076126076</v>
      </c>
    </row>
    <row r="92" spans="2:10" x14ac:dyDescent="0.25">
      <c r="B92" s="176"/>
      <c r="C92" s="168" t="s">
        <v>56</v>
      </c>
      <c r="D92" s="168"/>
      <c r="E92" s="141" t="s">
        <v>565</v>
      </c>
      <c r="F92" s="36">
        <v>1.4856525607807718</v>
      </c>
      <c r="G92" s="36">
        <v>0.48309654596398532</v>
      </c>
      <c r="H92" s="36">
        <v>1.585183949600167</v>
      </c>
      <c r="I92" s="36">
        <v>0.50821496636926555</v>
      </c>
      <c r="J92" s="36">
        <v>3.2355490353172875</v>
      </c>
    </row>
    <row r="93" spans="2:10" x14ac:dyDescent="0.25">
      <c r="B93" s="176"/>
      <c r="C93" s="168" t="s">
        <v>56</v>
      </c>
      <c r="D93" s="168"/>
      <c r="E93" s="141" t="s">
        <v>566</v>
      </c>
      <c r="F93" s="36">
        <v>1.4930867751612418</v>
      </c>
      <c r="G93" s="36">
        <v>0.48316757258952986</v>
      </c>
      <c r="H93" s="36">
        <v>1.5999356102781415</v>
      </c>
      <c r="I93" s="36">
        <v>0.51119243751430232</v>
      </c>
      <c r="J93" s="36">
        <v>3.233938459000004</v>
      </c>
    </row>
    <row r="94" spans="2:10" x14ac:dyDescent="0.25">
      <c r="B94" s="176"/>
      <c r="C94" s="168" t="s">
        <v>56</v>
      </c>
      <c r="D94" s="168"/>
      <c r="E94" s="141" t="s">
        <v>567</v>
      </c>
      <c r="F94" s="36">
        <v>1.4560161197969974</v>
      </c>
      <c r="G94" s="36">
        <v>0.52408353491955106</v>
      </c>
      <c r="H94" s="36">
        <v>1.4990520399664486</v>
      </c>
      <c r="I94" s="36">
        <v>0.49489883816371355</v>
      </c>
      <c r="J94" s="36">
        <v>3.2325771551626326</v>
      </c>
    </row>
    <row r="95" spans="2:10" x14ac:dyDescent="0.25">
      <c r="B95" s="176"/>
      <c r="C95" s="168" t="s">
        <v>969</v>
      </c>
      <c r="D95" s="168"/>
      <c r="E95" s="141" t="s">
        <v>568</v>
      </c>
      <c r="F95" s="36">
        <v>1.4677138093017159</v>
      </c>
      <c r="G95" s="36">
        <v>0.50643612510906855</v>
      </c>
      <c r="H95" s="36">
        <v>1.4860787031775418</v>
      </c>
      <c r="I95" s="36">
        <v>0.50334779096071725</v>
      </c>
      <c r="J95" s="36">
        <v>3.1987791553967826</v>
      </c>
    </row>
    <row r="96" spans="2:10" x14ac:dyDescent="0.25">
      <c r="B96" s="176"/>
      <c r="C96" s="168" t="s">
        <v>969</v>
      </c>
      <c r="D96" s="168"/>
      <c r="E96" s="141" t="s">
        <v>569</v>
      </c>
      <c r="F96" s="36">
        <v>1.4865854293416227</v>
      </c>
      <c r="G96" s="36">
        <v>0.53569748195504197</v>
      </c>
      <c r="H96" s="36">
        <v>1.8024176578769757</v>
      </c>
      <c r="I96" s="36">
        <v>0.52129190011508098</v>
      </c>
      <c r="J96" s="36">
        <v>3.1930036480935753</v>
      </c>
    </row>
    <row r="97" spans="2:10" x14ac:dyDescent="0.25">
      <c r="B97" s="176" t="str">
        <f>LEFT(E97,4)</f>
        <v>2019</v>
      </c>
      <c r="C97" s="168" t="s">
        <v>56</v>
      </c>
      <c r="D97" s="168"/>
      <c r="E97" s="141" t="s">
        <v>571</v>
      </c>
      <c r="F97" s="36">
        <v>1.4596977986880748</v>
      </c>
      <c r="G97" s="36">
        <v>0.5258771592936371</v>
      </c>
      <c r="H97" s="36">
        <v>1.8579647510804784</v>
      </c>
      <c r="I97" s="36">
        <v>0.53890620285747581</v>
      </c>
      <c r="J97" s="36">
        <v>3.192288333387773</v>
      </c>
    </row>
    <row r="98" spans="2:10" x14ac:dyDescent="0.25">
      <c r="B98" s="176"/>
      <c r="C98" s="168" t="s">
        <v>56</v>
      </c>
      <c r="D98" s="168"/>
      <c r="E98" s="141" t="s">
        <v>572</v>
      </c>
      <c r="F98" s="36">
        <v>1.4662377618490472</v>
      </c>
      <c r="G98" s="36">
        <v>0.56936448270289819</v>
      </c>
      <c r="H98" s="36">
        <v>1.9962159882570996</v>
      </c>
      <c r="I98" s="36">
        <v>0.52201856135178781</v>
      </c>
      <c r="J98" s="36">
        <v>3.1999316365816481</v>
      </c>
    </row>
    <row r="99" spans="2:10" x14ac:dyDescent="0.25">
      <c r="B99" s="176"/>
      <c r="C99" s="168" t="s">
        <v>56</v>
      </c>
      <c r="D99" s="168"/>
      <c r="E99" s="141" t="s">
        <v>573</v>
      </c>
      <c r="F99" s="36">
        <v>1.4612650074779854</v>
      </c>
      <c r="G99" s="36">
        <v>0.57029377784009461</v>
      </c>
      <c r="H99" s="36">
        <v>2.1096197701592092</v>
      </c>
      <c r="I99" s="36">
        <v>0.51409974303998673</v>
      </c>
      <c r="J99" s="36">
        <v>3.1897020775622051</v>
      </c>
    </row>
    <row r="100" spans="2:10" x14ac:dyDescent="0.25">
      <c r="B100" s="176"/>
      <c r="C100" s="168" t="s">
        <v>56</v>
      </c>
      <c r="D100" s="168"/>
      <c r="E100" s="141" t="s">
        <v>574</v>
      </c>
      <c r="F100" s="36">
        <v>1.4583539119094755</v>
      </c>
      <c r="G100" s="36">
        <v>0.82692764885912406</v>
      </c>
      <c r="H100" s="36">
        <v>2.2917762841786078</v>
      </c>
      <c r="I100" s="36">
        <v>0.51737439616617709</v>
      </c>
      <c r="J100" s="36">
        <v>3.1239310865008911</v>
      </c>
    </row>
    <row r="101" spans="2:10" x14ac:dyDescent="0.25">
      <c r="B101" s="176"/>
      <c r="C101" s="168" t="s">
        <v>56</v>
      </c>
      <c r="D101" s="168"/>
      <c r="E101" s="141" t="s">
        <v>575</v>
      </c>
      <c r="F101" s="36">
        <v>1.4816357324602993</v>
      </c>
      <c r="G101" s="36">
        <v>0.78412677770202699</v>
      </c>
      <c r="H101" s="36">
        <v>2.3583690652179405</v>
      </c>
      <c r="I101" s="36">
        <v>0.49910512520102501</v>
      </c>
      <c r="J101" s="36">
        <v>3.1206633541068025</v>
      </c>
    </row>
    <row r="102" spans="2:10" x14ac:dyDescent="0.25">
      <c r="B102" s="176"/>
      <c r="C102" s="168" t="s">
        <v>56</v>
      </c>
      <c r="D102" s="168"/>
      <c r="E102" s="141" t="s">
        <v>576</v>
      </c>
      <c r="F102" s="36">
        <v>1.4722656109312477</v>
      </c>
      <c r="G102" s="36">
        <v>0.80476100056840449</v>
      </c>
      <c r="H102" s="36">
        <v>2.3489731287573097</v>
      </c>
      <c r="I102" s="36">
        <v>0.48196489764695999</v>
      </c>
      <c r="J102" s="36">
        <v>3.0136792183912515</v>
      </c>
    </row>
    <row r="103" spans="2:10" x14ac:dyDescent="0.25">
      <c r="B103" s="176"/>
      <c r="C103" s="168" t="s">
        <v>56</v>
      </c>
      <c r="D103" s="168"/>
      <c r="E103" s="141" t="s">
        <v>577</v>
      </c>
      <c r="F103" s="36">
        <v>1.4810067875956134</v>
      </c>
      <c r="G103" s="36">
        <v>0.86849202291504424</v>
      </c>
      <c r="H103" s="36">
        <v>2.2789789908297791</v>
      </c>
      <c r="I103" s="36">
        <v>0.47657648727444069</v>
      </c>
      <c r="J103" s="36">
        <v>2.9624475045858691</v>
      </c>
    </row>
    <row r="104" spans="2:10" x14ac:dyDescent="0.25">
      <c r="B104" s="176"/>
      <c r="C104" s="168" t="s">
        <v>56</v>
      </c>
      <c r="D104" s="168"/>
      <c r="E104" s="141" t="s">
        <v>578</v>
      </c>
      <c r="F104" s="36">
        <v>1.4868608823628573</v>
      </c>
      <c r="G104" s="36">
        <v>0.85656476316466756</v>
      </c>
      <c r="H104" s="36">
        <v>2.278141404694507</v>
      </c>
      <c r="I104" s="36">
        <v>0.46257871243454696</v>
      </c>
      <c r="J104" s="36">
        <v>2.9896011900687949</v>
      </c>
    </row>
    <row r="105" spans="2:10" x14ac:dyDescent="0.25">
      <c r="B105" s="176"/>
      <c r="C105" s="168" t="s">
        <v>56</v>
      </c>
      <c r="D105" s="168"/>
      <c r="E105" s="141" t="s">
        <v>579</v>
      </c>
      <c r="F105" s="36">
        <v>1.4926411205199728</v>
      </c>
      <c r="G105" s="36">
        <v>1.1500142900258019</v>
      </c>
      <c r="H105" s="36">
        <v>2.2026634316540528</v>
      </c>
      <c r="I105" s="36">
        <v>0.45695874979532691</v>
      </c>
      <c r="J105" s="36">
        <v>2.974986197829252</v>
      </c>
    </row>
    <row r="106" spans="2:10" x14ac:dyDescent="0.25">
      <c r="B106" s="176"/>
      <c r="C106" s="168" t="s">
        <v>56</v>
      </c>
      <c r="D106" s="168"/>
      <c r="E106" s="141" t="s">
        <v>580</v>
      </c>
      <c r="F106" s="36">
        <v>1.4436614272659649</v>
      </c>
      <c r="G106" s="36">
        <v>1.0949236636402666</v>
      </c>
      <c r="H106" s="36">
        <v>2.1571858814606033</v>
      </c>
      <c r="I106" s="36">
        <v>0.42662929491486301</v>
      </c>
      <c r="J106" s="36">
        <v>3.1629918139009705</v>
      </c>
    </row>
    <row r="107" spans="2:10" x14ac:dyDescent="0.25">
      <c r="B107" s="176"/>
      <c r="C107" s="168" t="s">
        <v>969</v>
      </c>
      <c r="D107" s="168"/>
      <c r="E107" s="141" t="s">
        <v>581</v>
      </c>
      <c r="F107" s="36">
        <v>1.4187890295616239</v>
      </c>
      <c r="G107" s="36">
        <v>1.108656187356913</v>
      </c>
      <c r="H107" s="36">
        <v>2.2747949083855459</v>
      </c>
      <c r="I107" s="36">
        <v>0.43986485966263339</v>
      </c>
      <c r="J107" s="36">
        <v>3.2114415842719799</v>
      </c>
    </row>
    <row r="108" spans="2:10" x14ac:dyDescent="0.25">
      <c r="B108" s="176"/>
      <c r="C108" s="168" t="s">
        <v>56</v>
      </c>
      <c r="D108" s="168"/>
      <c r="E108" s="141" t="s">
        <v>582</v>
      </c>
      <c r="F108" s="36">
        <v>1.412235798921035</v>
      </c>
      <c r="G108" s="36">
        <v>1.1403820475924558</v>
      </c>
      <c r="H108" s="36">
        <v>2.5114945562859234</v>
      </c>
      <c r="I108" s="36">
        <v>0.41634721501943672</v>
      </c>
      <c r="J108" s="36">
        <v>3.221137605859107</v>
      </c>
    </row>
    <row r="109" spans="2:10" x14ac:dyDescent="0.25">
      <c r="B109" s="176" t="str">
        <f>LEFT(E109,4)</f>
        <v>2020</v>
      </c>
      <c r="C109" s="168" t="s">
        <v>56</v>
      </c>
      <c r="D109" s="168"/>
      <c r="E109" s="141" t="s">
        <v>584</v>
      </c>
      <c r="F109" s="36">
        <v>1.3911025616430275</v>
      </c>
      <c r="G109" s="36">
        <v>1.1272915380419661</v>
      </c>
      <c r="H109" s="36">
        <v>2.5477323111207548</v>
      </c>
      <c r="I109" s="36">
        <v>0.41077528274329328</v>
      </c>
      <c r="J109" s="36">
        <v>3.184609028607345</v>
      </c>
    </row>
    <row r="110" spans="2:10" x14ac:dyDescent="0.25">
      <c r="B110" s="176"/>
      <c r="C110" s="168" t="s">
        <v>56</v>
      </c>
      <c r="D110" s="168"/>
      <c r="E110" s="141" t="s">
        <v>585</v>
      </c>
      <c r="F110" s="36">
        <v>1.3651536048579513</v>
      </c>
      <c r="G110" s="36">
        <v>1.0986932627866635</v>
      </c>
      <c r="H110" s="36">
        <v>2.5725268016744187</v>
      </c>
      <c r="I110" s="36">
        <v>0.39080155614068851</v>
      </c>
      <c r="J110" s="36">
        <v>3.3726021805339861</v>
      </c>
    </row>
    <row r="111" spans="2:10" x14ac:dyDescent="0.25">
      <c r="B111" s="176"/>
      <c r="C111" s="168" t="s">
        <v>56</v>
      </c>
      <c r="D111" s="168"/>
      <c r="E111" s="141" t="s">
        <v>586</v>
      </c>
      <c r="F111" s="36">
        <v>1.3033756173073052</v>
      </c>
      <c r="G111" s="36">
        <v>1.2470328605701539</v>
      </c>
      <c r="H111" s="36">
        <v>2.6181491068225911</v>
      </c>
      <c r="I111" s="36">
        <v>0.39765387610587721</v>
      </c>
      <c r="J111" s="36">
        <v>3.3299731095812199</v>
      </c>
    </row>
    <row r="112" spans="2:10" x14ac:dyDescent="0.25">
      <c r="B112" s="176"/>
      <c r="C112" s="168" t="s">
        <v>56</v>
      </c>
      <c r="D112" s="168"/>
      <c r="E112" s="141" t="s">
        <v>587</v>
      </c>
      <c r="F112" s="36">
        <v>1.339604815002418</v>
      </c>
      <c r="G112" s="36">
        <v>0.98162533182472378</v>
      </c>
      <c r="H112" s="36">
        <v>2.5988248374752305</v>
      </c>
      <c r="I112" s="36">
        <v>0.37688930740575738</v>
      </c>
      <c r="J112" s="36">
        <v>3.4128128380506988</v>
      </c>
    </row>
    <row r="113" spans="2:10" x14ac:dyDescent="0.25">
      <c r="B113" s="176"/>
      <c r="C113" s="168" t="s">
        <v>56</v>
      </c>
      <c r="D113" s="168"/>
      <c r="E113" s="141" t="s">
        <v>588</v>
      </c>
      <c r="F113" s="36">
        <v>1.3664985495412358</v>
      </c>
      <c r="G113" s="36">
        <v>1.1157800696222198</v>
      </c>
      <c r="H113" s="36">
        <v>2.5541073703855099</v>
      </c>
      <c r="I113" s="36">
        <v>0.39251043001966718</v>
      </c>
      <c r="J113" s="36">
        <v>3.4625531957422631</v>
      </c>
    </row>
    <row r="114" spans="2:10" x14ac:dyDescent="0.25">
      <c r="B114" s="176"/>
      <c r="C114" s="168" t="s">
        <v>56</v>
      </c>
      <c r="D114" s="168"/>
      <c r="E114" s="141" t="s">
        <v>589</v>
      </c>
      <c r="F114" s="36">
        <v>1.388862031047519</v>
      </c>
      <c r="G114" s="36">
        <v>1.0765250023611668</v>
      </c>
      <c r="H114" s="36">
        <v>2.592020282968897</v>
      </c>
      <c r="I114" s="36">
        <v>0.39373130615908025</v>
      </c>
      <c r="J114" s="36">
        <v>3.4827736641018778</v>
      </c>
    </row>
    <row r="115" spans="2:10" x14ac:dyDescent="0.25">
      <c r="B115" s="176"/>
      <c r="C115" s="168" t="s">
        <v>56</v>
      </c>
      <c r="D115" s="168"/>
      <c r="E115" s="141" t="s">
        <v>590</v>
      </c>
      <c r="F115" s="36">
        <v>1.4333895811416364</v>
      </c>
      <c r="G115" s="36">
        <v>1.0840264622010845</v>
      </c>
      <c r="H115" s="36">
        <v>2.5247736737680619</v>
      </c>
      <c r="I115" s="36">
        <v>0.37175973157632408</v>
      </c>
      <c r="J115" s="36">
        <v>3.3172368508534915</v>
      </c>
    </row>
    <row r="116" spans="2:10" x14ac:dyDescent="0.25">
      <c r="B116" s="176"/>
      <c r="C116" s="168" t="s">
        <v>56</v>
      </c>
      <c r="D116" s="168"/>
      <c r="E116" s="141" t="s">
        <v>591</v>
      </c>
      <c r="F116" s="36">
        <v>1.4451159235670312</v>
      </c>
      <c r="G116" s="36">
        <v>1.1248245844571563</v>
      </c>
      <c r="H116" s="36">
        <v>2.709093956432552</v>
      </c>
      <c r="I116" s="36">
        <v>0.36095144360499554</v>
      </c>
      <c r="J116" s="36">
        <v>3.210049375097658</v>
      </c>
    </row>
    <row r="117" spans="2:10" x14ac:dyDescent="0.25">
      <c r="B117" s="176"/>
      <c r="C117" s="168" t="s">
        <v>56</v>
      </c>
      <c r="D117" s="168"/>
      <c r="E117" s="141" t="s">
        <v>592</v>
      </c>
      <c r="F117" s="36">
        <v>1.4801783390508352</v>
      </c>
      <c r="G117" s="36">
        <v>0.82946439570683994</v>
      </c>
      <c r="H117" s="36">
        <v>2.599696949446392</v>
      </c>
      <c r="I117" s="36">
        <v>0.36391185422515199</v>
      </c>
      <c r="J117" s="36">
        <v>3.2255496284967053</v>
      </c>
    </row>
    <row r="118" spans="2:10" x14ac:dyDescent="0.25">
      <c r="B118" s="176"/>
      <c r="C118" s="168" t="s">
        <v>56</v>
      </c>
      <c r="D118" s="168"/>
      <c r="E118" s="141" t="s">
        <v>593</v>
      </c>
      <c r="F118" s="36">
        <v>1.4870290088084528</v>
      </c>
      <c r="G118" s="36">
        <v>0.86041613163184649</v>
      </c>
      <c r="H118" s="36">
        <v>2.609920396220085</v>
      </c>
      <c r="I118" s="36">
        <v>0.35650692033627607</v>
      </c>
      <c r="J118" s="36">
        <v>3.271956329927129</v>
      </c>
    </row>
    <row r="119" spans="2:10" x14ac:dyDescent="0.25">
      <c r="B119" s="176"/>
      <c r="C119" s="168" t="s">
        <v>56</v>
      </c>
      <c r="D119" s="168"/>
      <c r="E119" s="141" t="s">
        <v>594</v>
      </c>
      <c r="F119" s="36">
        <v>1.4538013091127433</v>
      </c>
      <c r="G119" s="36">
        <v>0.84256731406134167</v>
      </c>
      <c r="H119" s="36">
        <v>2.7730156234164474</v>
      </c>
      <c r="I119" s="36">
        <v>0.34343880190295606</v>
      </c>
      <c r="J119" s="36">
        <v>3.2260337209745407</v>
      </c>
    </row>
    <row r="120" spans="2:10" x14ac:dyDescent="0.25">
      <c r="B120" s="176"/>
      <c r="C120" s="168" t="s">
        <v>56</v>
      </c>
      <c r="D120" s="168"/>
      <c r="E120" s="141" t="s">
        <v>595</v>
      </c>
      <c r="F120" s="36">
        <v>1.4181375567478407</v>
      </c>
      <c r="G120" s="36">
        <v>0.91563334029367804</v>
      </c>
      <c r="H120" s="36">
        <v>2.8900188327804486</v>
      </c>
      <c r="I120" s="36">
        <v>0.34832217380831509</v>
      </c>
      <c r="J120" s="36">
        <v>3.1435758147417676</v>
      </c>
    </row>
    <row r="121" spans="2:10" x14ac:dyDescent="0.25">
      <c r="B121" s="176" t="str">
        <f>LEFT(E121,4)</f>
        <v>2021</v>
      </c>
      <c r="C121" s="168" t="s">
        <v>56</v>
      </c>
      <c r="D121" s="168"/>
      <c r="E121" s="141" t="s">
        <v>597</v>
      </c>
      <c r="F121" s="36">
        <v>1.4737233132637171</v>
      </c>
      <c r="G121" s="36">
        <v>0.93495796402032416</v>
      </c>
      <c r="H121" s="36">
        <v>2.9794586695852985</v>
      </c>
      <c r="I121" s="36">
        <v>0.35360263938701503</v>
      </c>
      <c r="J121" s="36">
        <v>3.2410080210072558</v>
      </c>
    </row>
    <row r="122" spans="2:10" x14ac:dyDescent="0.25">
      <c r="B122" s="176"/>
      <c r="C122" s="168" t="s">
        <v>56</v>
      </c>
      <c r="D122" s="168"/>
      <c r="E122" s="141" t="s">
        <v>598</v>
      </c>
      <c r="F122" s="36">
        <v>1.455541259636274</v>
      </c>
      <c r="G122" s="36">
        <v>0.92357778785928402</v>
      </c>
      <c r="H122" s="36">
        <v>2.999961197352901</v>
      </c>
      <c r="I122" s="36">
        <v>0.34735842688612367</v>
      </c>
      <c r="J122" s="36">
        <v>3.2276020394613005</v>
      </c>
    </row>
    <row r="123" spans="2:10" x14ac:dyDescent="0.25">
      <c r="B123" s="176"/>
      <c r="C123" s="168" t="s">
        <v>56</v>
      </c>
      <c r="D123" s="168"/>
      <c r="E123" s="141" t="s">
        <v>599</v>
      </c>
      <c r="F123" s="36">
        <v>1.4616600131959754</v>
      </c>
      <c r="G123" s="36">
        <v>1.0109967577850587</v>
      </c>
      <c r="H123" s="36">
        <v>2.9225633286577501</v>
      </c>
      <c r="I123" s="36">
        <v>0.34497744594410779</v>
      </c>
      <c r="J123" s="36">
        <v>3.2441176676333456</v>
      </c>
    </row>
    <row r="124" spans="2:10" x14ac:dyDescent="0.25">
      <c r="B124" s="176"/>
      <c r="C124" s="168" t="s">
        <v>56</v>
      </c>
      <c r="D124" s="168"/>
      <c r="E124" s="141" t="s">
        <v>600</v>
      </c>
      <c r="F124" s="36">
        <v>1.5366653454564225</v>
      </c>
      <c r="G124" s="36">
        <v>1.0094320656968232</v>
      </c>
      <c r="H124" s="36">
        <v>2.8512026292796677</v>
      </c>
      <c r="I124" s="36">
        <v>0.35834334106287163</v>
      </c>
      <c r="J124" s="36">
        <v>3.2375715829254146</v>
      </c>
    </row>
    <row r="125" spans="2:10" x14ac:dyDescent="0.25">
      <c r="B125" s="176"/>
      <c r="C125" s="168" t="s">
        <v>56</v>
      </c>
      <c r="D125" s="168"/>
      <c r="E125" s="141" t="s">
        <v>601</v>
      </c>
      <c r="F125" s="36">
        <v>1.577642013118135</v>
      </c>
      <c r="G125" s="36">
        <v>0.84101685297048967</v>
      </c>
      <c r="H125" s="36">
        <v>2.911616172696784</v>
      </c>
      <c r="I125" s="36">
        <v>0.36772574105721451</v>
      </c>
      <c r="J125" s="36">
        <v>3.1128297789526456</v>
      </c>
    </row>
    <row r="126" spans="2:10" x14ac:dyDescent="0.25">
      <c r="B126" s="176"/>
      <c r="C126" s="168" t="s">
        <v>56</v>
      </c>
      <c r="D126" s="168"/>
      <c r="E126" s="141" t="s">
        <v>602</v>
      </c>
      <c r="F126" s="36">
        <v>1.597490729598593</v>
      </c>
      <c r="G126" s="36">
        <v>0.87922370314536413</v>
      </c>
      <c r="H126" s="36">
        <v>2.9693781218826807</v>
      </c>
      <c r="I126" s="36">
        <v>0.37384269375888424</v>
      </c>
      <c r="J126" s="36">
        <v>3.056098327854277</v>
      </c>
    </row>
    <row r="127" spans="2:10" x14ac:dyDescent="0.25">
      <c r="B127" s="176"/>
      <c r="C127" s="168" t="s">
        <v>969</v>
      </c>
      <c r="D127" s="168"/>
      <c r="E127" s="141" t="s">
        <v>603</v>
      </c>
      <c r="F127" s="36">
        <v>1.5977578224209972</v>
      </c>
      <c r="G127" s="36">
        <v>0.85186601202145229</v>
      </c>
      <c r="H127" s="36">
        <v>3.1101461227473939</v>
      </c>
      <c r="I127" s="36">
        <v>0.36427592166041073</v>
      </c>
      <c r="J127" s="36">
        <v>3.0526633355288566</v>
      </c>
    </row>
    <row r="128" spans="2:10" x14ac:dyDescent="0.25">
      <c r="B128" s="176"/>
      <c r="C128" s="168" t="s">
        <v>969</v>
      </c>
      <c r="D128" s="168"/>
      <c r="E128" s="141" t="s">
        <v>604</v>
      </c>
      <c r="F128" s="36">
        <v>1.6428213792897293</v>
      </c>
      <c r="G128" s="36">
        <v>0.81575670555739144</v>
      </c>
      <c r="H128" s="36">
        <v>3.1385946578109771</v>
      </c>
      <c r="I128" s="36">
        <v>0.35583951991725044</v>
      </c>
      <c r="J128" s="36">
        <v>3.0140944577610194</v>
      </c>
    </row>
    <row r="129" spans="2:10" x14ac:dyDescent="0.25">
      <c r="B129" s="176"/>
      <c r="C129" s="168" t="s">
        <v>56</v>
      </c>
      <c r="D129" s="168"/>
      <c r="E129" s="141" t="s">
        <v>605</v>
      </c>
      <c r="F129" s="36">
        <v>1.663147337677964</v>
      </c>
      <c r="G129" s="36">
        <v>0.80739245543950744</v>
      </c>
      <c r="H129" s="36">
        <v>3.1770666694299896</v>
      </c>
      <c r="I129" s="36">
        <v>0.35629252393789684</v>
      </c>
      <c r="J129" s="36">
        <v>3.142235151944833</v>
      </c>
    </row>
    <row r="130" spans="2:10" x14ac:dyDescent="0.25">
      <c r="B130" s="176"/>
      <c r="C130" s="168" t="s">
        <v>56</v>
      </c>
      <c r="D130" s="168"/>
      <c r="E130" s="141" t="s">
        <v>606</v>
      </c>
      <c r="F130" s="36">
        <v>1.6569740349306545</v>
      </c>
      <c r="G130" s="36">
        <v>0.74346284145066122</v>
      </c>
      <c r="H130" s="36">
        <v>3.1395775213728063</v>
      </c>
      <c r="I130" s="36">
        <v>0.38192577988800824</v>
      </c>
      <c r="J130" s="36">
        <v>2.9932338549967858</v>
      </c>
    </row>
    <row r="131" spans="2:10" x14ac:dyDescent="0.25">
      <c r="B131" s="176"/>
      <c r="C131" s="168" t="s">
        <v>56</v>
      </c>
      <c r="D131" s="168"/>
      <c r="E131" s="141">
        <v>20211130</v>
      </c>
      <c r="F131" s="36">
        <v>1.6031755951231363</v>
      </c>
      <c r="G131" s="36">
        <v>0.58337156186877348</v>
      </c>
      <c r="H131" s="36">
        <v>2.9125220625176413</v>
      </c>
      <c r="I131" s="36">
        <v>0.40971546124877695</v>
      </c>
      <c r="J131" s="36">
        <v>2.9909800040988554</v>
      </c>
    </row>
    <row r="132" spans="2:10" x14ac:dyDescent="0.25">
      <c r="B132" s="176"/>
      <c r="C132" s="168" t="s">
        <v>56</v>
      </c>
      <c r="D132" s="168"/>
      <c r="E132" s="141">
        <v>20211231</v>
      </c>
      <c r="F132" s="36">
        <v>1.601353658031857</v>
      </c>
      <c r="G132" s="36">
        <v>0.63725933408794755</v>
      </c>
      <c r="H132" s="36">
        <v>2.9346249924877803</v>
      </c>
      <c r="I132" s="36">
        <v>0.40644447821242147</v>
      </c>
      <c r="J132" s="36">
        <v>2.9658622784685384</v>
      </c>
    </row>
    <row r="133" spans="2:10" x14ac:dyDescent="0.25">
      <c r="B133" s="176">
        <v>2022</v>
      </c>
      <c r="C133" s="168" t="s">
        <v>56</v>
      </c>
      <c r="D133" s="168"/>
      <c r="E133" s="141">
        <v>20220131</v>
      </c>
      <c r="F133" s="36">
        <v>1.6075241521046488</v>
      </c>
      <c r="G133" s="36">
        <v>0.65423951171012984</v>
      </c>
      <c r="H133" s="36">
        <v>2.9651322444718318</v>
      </c>
      <c r="I133" s="36">
        <v>0.43649999388566607</v>
      </c>
      <c r="J133" s="36">
        <v>3.0327003338825498</v>
      </c>
    </row>
    <row r="134" spans="2:10" x14ac:dyDescent="0.25">
      <c r="B134" s="176"/>
      <c r="C134" s="168" t="s">
        <v>56</v>
      </c>
      <c r="D134" s="168"/>
      <c r="E134" s="141">
        <v>20220228</v>
      </c>
      <c r="F134" s="36">
        <v>1.613573939619702</v>
      </c>
      <c r="G134" s="36">
        <v>0.64681806856000146</v>
      </c>
      <c r="H134" s="36">
        <v>3.182451050119079</v>
      </c>
      <c r="I134" s="36">
        <v>0.43927572053273417</v>
      </c>
      <c r="J134" s="36">
        <v>3.0141360321606649</v>
      </c>
    </row>
    <row r="135" spans="2:10" x14ac:dyDescent="0.25">
      <c r="B135" s="176"/>
      <c r="C135" s="168" t="s">
        <v>56</v>
      </c>
      <c r="D135" s="168"/>
      <c r="E135" s="141">
        <v>20220331</v>
      </c>
      <c r="F135" s="36">
        <v>1.6320048569935284</v>
      </c>
      <c r="G135" s="36">
        <v>0.7047250618123353</v>
      </c>
      <c r="H135" s="36">
        <v>3.2528305920040288</v>
      </c>
      <c r="I135" s="36">
        <v>0.42956237392770313</v>
      </c>
      <c r="J135" s="36">
        <v>2.9755171006970067</v>
      </c>
    </row>
    <row r="136" spans="2:10" x14ac:dyDescent="0.25">
      <c r="B136" s="176"/>
      <c r="C136" s="168" t="s">
        <v>56</v>
      </c>
      <c r="D136" s="168"/>
      <c r="E136" s="141">
        <v>20220430</v>
      </c>
      <c r="F136" s="36">
        <v>1.6604977227682869</v>
      </c>
      <c r="G136" s="36">
        <v>0.68374536378479933</v>
      </c>
      <c r="H136" s="36">
        <v>3.3606905064676083</v>
      </c>
      <c r="I136" s="36">
        <v>0.42691431691313442</v>
      </c>
      <c r="J136" s="36">
        <v>2.995195899298754</v>
      </c>
    </row>
    <row r="137" spans="2:10" x14ac:dyDescent="0.25">
      <c r="B137" s="176"/>
      <c r="C137" s="168" t="s">
        <v>56</v>
      </c>
      <c r="D137" s="168"/>
      <c r="E137" s="141">
        <v>20220531</v>
      </c>
      <c r="F137" s="36">
        <v>1.6721273615654768</v>
      </c>
      <c r="G137" s="36">
        <v>0.76347680169914234</v>
      </c>
      <c r="H137" s="36">
        <v>3.3866941684285314</v>
      </c>
      <c r="I137" s="36">
        <v>0.42626484320694852</v>
      </c>
      <c r="J137" s="36">
        <v>2.9811362186269483</v>
      </c>
    </row>
    <row r="138" spans="2:10" x14ac:dyDescent="0.25">
      <c r="B138" s="176"/>
      <c r="C138" s="168" t="s">
        <v>56</v>
      </c>
      <c r="D138" s="168"/>
      <c r="E138" s="141">
        <v>20220630</v>
      </c>
      <c r="F138" s="36">
        <v>1.6885557226867156</v>
      </c>
      <c r="G138" s="36">
        <v>0.74556660632217342</v>
      </c>
      <c r="H138" s="36">
        <v>3.3169301444268986</v>
      </c>
      <c r="I138" s="36">
        <v>0.4115495643850926</v>
      </c>
      <c r="J138" s="36">
        <v>2.8826424615532491</v>
      </c>
    </row>
    <row r="139" spans="2:10" x14ac:dyDescent="0.25">
      <c r="B139" s="176"/>
      <c r="C139" s="168" t="s">
        <v>969</v>
      </c>
      <c r="D139" s="168"/>
      <c r="E139" s="141">
        <v>20220731</v>
      </c>
      <c r="F139" s="36">
        <v>1.7074633985687968</v>
      </c>
      <c r="G139" s="36">
        <v>0.77420483877155033</v>
      </c>
      <c r="H139" s="36">
        <v>3.347017604140047</v>
      </c>
      <c r="I139" s="36">
        <v>0.41593197554121658</v>
      </c>
      <c r="J139" s="36">
        <v>2.778847400234234</v>
      </c>
    </row>
    <row r="140" spans="2:10" x14ac:dyDescent="0.25">
      <c r="B140" s="176"/>
      <c r="C140" s="168" t="s">
        <v>56</v>
      </c>
      <c r="D140" s="168"/>
      <c r="E140" s="141">
        <v>20220831</v>
      </c>
      <c r="F140" s="36">
        <v>1.7141304587857158</v>
      </c>
      <c r="G140" s="36">
        <v>0.7531234076452622</v>
      </c>
      <c r="H140" s="36">
        <v>3.4707042385262676</v>
      </c>
      <c r="I140" s="36">
        <v>0.41824083704332271</v>
      </c>
      <c r="J140" s="36">
        <v>2.7585272001619447</v>
      </c>
    </row>
    <row r="141" spans="2:10" x14ac:dyDescent="0.25">
      <c r="B141" s="176"/>
      <c r="C141" s="168" t="s">
        <v>56</v>
      </c>
      <c r="D141" s="168"/>
      <c r="E141" s="141">
        <v>20220930</v>
      </c>
      <c r="F141" s="36">
        <v>1.7409854489506149</v>
      </c>
      <c r="G141" s="36">
        <v>0.73412045233994139</v>
      </c>
      <c r="H141" s="36">
        <v>3.3720641229275206</v>
      </c>
      <c r="I141" s="36">
        <v>0.41620072500592542</v>
      </c>
      <c r="J141" s="36">
        <v>2.7485681935478259</v>
      </c>
    </row>
    <row r="142" spans="2:10" x14ac:dyDescent="0.25">
      <c r="B142" s="176"/>
      <c r="C142" s="168" t="s">
        <v>56</v>
      </c>
      <c r="D142" s="168"/>
      <c r="E142" s="141">
        <v>20221031</v>
      </c>
      <c r="F142" s="36">
        <v>1.7250445823334384</v>
      </c>
      <c r="G142" s="36">
        <v>0.87915902078070252</v>
      </c>
      <c r="H142" s="36">
        <v>3.2913403258643976</v>
      </c>
      <c r="I142" s="36">
        <v>0.42067130647947043</v>
      </c>
      <c r="J142" s="36">
        <v>2.7498541176822449</v>
      </c>
    </row>
    <row r="143" spans="2:10" x14ac:dyDescent="0.25">
      <c r="B143" s="176"/>
      <c r="C143" s="168" t="s">
        <v>56</v>
      </c>
      <c r="D143" s="168"/>
      <c r="E143" s="141">
        <v>20221130</v>
      </c>
      <c r="F143" s="36">
        <v>1.6808436851756967</v>
      </c>
      <c r="G143" s="36">
        <v>0.87888050353810609</v>
      </c>
      <c r="H143" s="36">
        <v>3.2808364655684574</v>
      </c>
      <c r="I143" s="36">
        <v>0.42915381994795959</v>
      </c>
      <c r="J143" s="36">
        <v>2.7345953766334992</v>
      </c>
    </row>
    <row r="144" spans="2:10" x14ac:dyDescent="0.25">
      <c r="B144" s="176"/>
      <c r="C144" s="168" t="s">
        <v>56</v>
      </c>
      <c r="D144" s="168"/>
      <c r="E144" s="141">
        <v>20221231</v>
      </c>
      <c r="F144" s="36">
        <v>1.6960925038121977</v>
      </c>
      <c r="G144" s="36">
        <v>0.87149235492348165</v>
      </c>
      <c r="H144" s="36">
        <v>3.3282552080388559</v>
      </c>
      <c r="I144" s="36">
        <v>0.39526947566631682</v>
      </c>
      <c r="J144" s="36">
        <v>2.7679090949058929</v>
      </c>
    </row>
    <row r="145" spans="3:4" x14ac:dyDescent="0.25">
      <c r="C145" s="168" t="s">
        <v>56</v>
      </c>
      <c r="D145" s="168"/>
    </row>
    <row r="146" spans="3:4" x14ac:dyDescent="0.25">
      <c r="C146" s="168" t="s">
        <v>56</v>
      </c>
      <c r="D146" s="168"/>
    </row>
    <row r="147" spans="3:4" x14ac:dyDescent="0.25">
      <c r="C147" s="168" t="s">
        <v>56</v>
      </c>
      <c r="D147" s="168"/>
    </row>
    <row r="148" spans="3:4" x14ac:dyDescent="0.25">
      <c r="C148" s="168" t="s">
        <v>56</v>
      </c>
      <c r="D148" s="168"/>
    </row>
    <row r="149" spans="3:4" x14ac:dyDescent="0.25">
      <c r="C149" s="168" t="s">
        <v>56</v>
      </c>
      <c r="D149" s="168"/>
    </row>
    <row r="150" spans="3:4" x14ac:dyDescent="0.25">
      <c r="C150" s="168" t="s">
        <v>56</v>
      </c>
      <c r="D150" s="168"/>
    </row>
    <row r="151" spans="3:4" x14ac:dyDescent="0.25">
      <c r="C151" s="168" t="s">
        <v>56</v>
      </c>
      <c r="D151" s="168"/>
    </row>
  </sheetData>
  <mergeCells count="11">
    <mergeCell ref="B73:B84"/>
    <mergeCell ref="B13:B24"/>
    <mergeCell ref="B25:B36"/>
    <mergeCell ref="B37:B48"/>
    <mergeCell ref="B49:B60"/>
    <mergeCell ref="B61:B72"/>
    <mergeCell ref="B85:B96"/>
    <mergeCell ref="B97:B108"/>
    <mergeCell ref="B109:B120"/>
    <mergeCell ref="B121:B132"/>
    <mergeCell ref="B133:B144"/>
  </mergeCells>
  <hyperlinks>
    <hyperlink ref="J1" location="Summary!A1" display="Back to summary" xr:uid="{93C5AF0D-D7BE-4958-93D3-DBD25C83D511}"/>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5967-EB1F-4B99-A4C7-2B6D69DE04CE}">
  <dimension ref="A1:J151"/>
  <sheetViews>
    <sheetView zoomScale="85" zoomScaleNormal="85" workbookViewId="0">
      <selection activeCell="B3" sqref="B3"/>
    </sheetView>
  </sheetViews>
  <sheetFormatPr defaultColWidth="9.140625" defaultRowHeight="15" x14ac:dyDescent="0.25"/>
  <cols>
    <col min="1" max="1" width="14.5703125" style="36" bestFit="1" customWidth="1"/>
    <col min="2" max="3" width="9.140625" style="36"/>
    <col min="4" max="4" width="12.85546875" style="36" bestFit="1" customWidth="1"/>
    <col min="5" max="5" width="19.140625" style="36" bestFit="1" customWidth="1"/>
    <col min="6" max="6" width="22.28515625" style="36" bestFit="1" customWidth="1"/>
    <col min="7" max="7" width="20.85546875" style="36" bestFit="1" customWidth="1"/>
    <col min="8" max="8" width="19.42578125" style="36" bestFit="1" customWidth="1"/>
    <col min="9" max="9" width="13.140625" style="36" bestFit="1" customWidth="1"/>
    <col min="10" max="16384" width="9.140625" style="36"/>
  </cols>
  <sheetData>
    <row r="1" spans="1:10" x14ac:dyDescent="0.25">
      <c r="A1" s="36" t="s">
        <v>0</v>
      </c>
      <c r="B1" s="36" t="s">
        <v>970</v>
      </c>
      <c r="G1" s="140"/>
      <c r="J1" s="140" t="s">
        <v>875</v>
      </c>
    </row>
    <row r="2" spans="1:10" x14ac:dyDescent="0.25">
      <c r="A2" s="36" t="s">
        <v>7</v>
      </c>
      <c r="B2" s="36" t="s">
        <v>999</v>
      </c>
    </row>
    <row r="3" spans="1:10" x14ac:dyDescent="0.25">
      <c r="A3" s="36" t="s">
        <v>1</v>
      </c>
      <c r="B3" s="36" t="s">
        <v>2</v>
      </c>
    </row>
    <row r="4" spans="1:10" x14ac:dyDescent="0.25">
      <c r="A4" s="36" t="s">
        <v>9</v>
      </c>
      <c r="B4" s="36" t="s">
        <v>2</v>
      </c>
    </row>
    <row r="5" spans="1:10" x14ac:dyDescent="0.25">
      <c r="A5" s="36" t="s">
        <v>11</v>
      </c>
    </row>
    <row r="6" spans="1:10" x14ac:dyDescent="0.25">
      <c r="A6" s="36" t="s">
        <v>13</v>
      </c>
    </row>
    <row r="8" spans="1:10" x14ac:dyDescent="0.25">
      <c r="A8" s="36" t="s">
        <v>311</v>
      </c>
      <c r="B8" s="36" t="s">
        <v>336</v>
      </c>
    </row>
    <row r="9" spans="1:10" x14ac:dyDescent="0.25">
      <c r="A9" s="36" t="s">
        <v>313</v>
      </c>
      <c r="B9" s="36" t="s">
        <v>470</v>
      </c>
    </row>
    <row r="11" spans="1:10" x14ac:dyDescent="0.25">
      <c r="E11" s="36" t="s">
        <v>961</v>
      </c>
      <c r="F11" s="36" t="s">
        <v>962</v>
      </c>
      <c r="G11" s="36" t="s">
        <v>963</v>
      </c>
      <c r="H11" s="36" t="s">
        <v>964</v>
      </c>
      <c r="I11" s="36" t="s">
        <v>926</v>
      </c>
    </row>
    <row r="12" spans="1:10" x14ac:dyDescent="0.25">
      <c r="B12" s="36" t="s">
        <v>480</v>
      </c>
      <c r="D12" s="141" t="s">
        <v>481</v>
      </c>
      <c r="E12" s="36" t="s">
        <v>965</v>
      </c>
      <c r="F12" s="36" t="s">
        <v>966</v>
      </c>
      <c r="G12" s="36" t="s">
        <v>967</v>
      </c>
      <c r="H12" s="36" t="s">
        <v>968</v>
      </c>
      <c r="I12" s="36" t="s">
        <v>394</v>
      </c>
    </row>
    <row r="13" spans="1:10" x14ac:dyDescent="0.25">
      <c r="B13" s="176">
        <v>2012</v>
      </c>
      <c r="C13" s="168" t="s">
        <v>56</v>
      </c>
      <c r="D13" s="141">
        <v>20120130</v>
      </c>
    </row>
    <row r="14" spans="1:10" x14ac:dyDescent="0.25">
      <c r="B14" s="176"/>
      <c r="C14" s="168" t="s">
        <v>56</v>
      </c>
      <c r="D14" s="141">
        <v>20120229</v>
      </c>
    </row>
    <row r="15" spans="1:10" x14ac:dyDescent="0.25">
      <c r="B15" s="176"/>
      <c r="C15" s="168" t="s">
        <v>56</v>
      </c>
      <c r="D15" s="141">
        <v>20120331</v>
      </c>
    </row>
    <row r="16" spans="1:10" x14ac:dyDescent="0.25">
      <c r="B16" s="176"/>
      <c r="C16" s="168" t="s">
        <v>56</v>
      </c>
      <c r="D16" s="141" t="s">
        <v>483</v>
      </c>
      <c r="E16" s="36">
        <v>3.0300400461071808</v>
      </c>
      <c r="F16" s="36">
        <v>0.3441653928762991</v>
      </c>
      <c r="G16" s="36">
        <v>3.7519386872879599</v>
      </c>
      <c r="H16" s="36">
        <v>0.96039944386495046</v>
      </c>
      <c r="I16" s="36">
        <v>3.8249001241394534</v>
      </c>
    </row>
    <row r="17" spans="2:9" x14ac:dyDescent="0.25">
      <c r="B17" s="176"/>
      <c r="C17" s="168" t="s">
        <v>56</v>
      </c>
      <c r="D17" s="141" t="s">
        <v>484</v>
      </c>
      <c r="E17" s="36">
        <v>3.0127732494910884</v>
      </c>
      <c r="F17" s="36">
        <v>0.57791297442197798</v>
      </c>
      <c r="G17" s="36">
        <v>3.3205821901877104</v>
      </c>
      <c r="H17" s="36">
        <v>0.92776522769046843</v>
      </c>
      <c r="I17" s="36">
        <v>3.5307426933969164</v>
      </c>
    </row>
    <row r="18" spans="2:9" x14ac:dyDescent="0.25">
      <c r="B18" s="176"/>
      <c r="C18" s="168" t="s">
        <v>56</v>
      </c>
      <c r="D18" s="141" t="s">
        <v>485</v>
      </c>
      <c r="E18" s="36">
        <v>3.2706874665460282</v>
      </c>
      <c r="F18" s="36">
        <v>0.5797029429264543</v>
      </c>
      <c r="G18" s="36">
        <v>3.2884719072324509</v>
      </c>
      <c r="H18" s="36">
        <v>0.74976842786659592</v>
      </c>
      <c r="I18" s="36">
        <v>3.6605307902410504</v>
      </c>
    </row>
    <row r="19" spans="2:9" x14ac:dyDescent="0.25">
      <c r="B19" s="176"/>
      <c r="C19" s="168" t="s">
        <v>56</v>
      </c>
      <c r="D19" s="141" t="s">
        <v>486</v>
      </c>
      <c r="E19" s="36">
        <v>3.4866687388698554</v>
      </c>
      <c r="F19" s="36">
        <v>0.59931152984117908</v>
      </c>
      <c r="G19" s="36">
        <v>3.4709130490682347</v>
      </c>
      <c r="H19" s="36">
        <v>0.79871056166688792</v>
      </c>
      <c r="I19" s="36">
        <v>3.3017020540147262</v>
      </c>
    </row>
    <row r="20" spans="2:9" x14ac:dyDescent="0.25">
      <c r="B20" s="176"/>
      <c r="C20" s="168" t="s">
        <v>56</v>
      </c>
      <c r="D20" s="141" t="s">
        <v>487</v>
      </c>
      <c r="E20" s="36">
        <v>3.4257223043439686</v>
      </c>
      <c r="F20" s="36">
        <v>0.59576900187738402</v>
      </c>
      <c r="G20" s="36">
        <v>3.4250324207950573</v>
      </c>
      <c r="H20" s="36">
        <v>0.77216310788734255</v>
      </c>
      <c r="I20" s="36">
        <v>3.5452622230787711</v>
      </c>
    </row>
    <row r="21" spans="2:9" x14ac:dyDescent="0.25">
      <c r="B21" s="176"/>
      <c r="C21" s="168" t="s">
        <v>56</v>
      </c>
      <c r="D21" s="141" t="s">
        <v>488</v>
      </c>
      <c r="E21" s="36">
        <v>3.5291652473947934</v>
      </c>
      <c r="F21" s="36">
        <v>0.63476203102405671</v>
      </c>
      <c r="G21" s="36">
        <v>3.6029684190363858</v>
      </c>
      <c r="H21" s="36">
        <v>0.75223560527271671</v>
      </c>
      <c r="I21" s="36">
        <v>3.5381502312265214</v>
      </c>
    </row>
    <row r="22" spans="2:9" x14ac:dyDescent="0.25">
      <c r="B22" s="176"/>
      <c r="C22" s="168" t="s">
        <v>56</v>
      </c>
      <c r="D22" s="141" t="s">
        <v>489</v>
      </c>
      <c r="E22" s="36">
        <v>3.6612441227675987</v>
      </c>
      <c r="F22" s="36">
        <v>0.72287204668873317</v>
      </c>
      <c r="G22" s="36">
        <v>3.4973963507723056</v>
      </c>
      <c r="H22" s="36">
        <v>0.80424723248929775</v>
      </c>
      <c r="I22" s="36">
        <v>3.6384070101425405</v>
      </c>
    </row>
    <row r="23" spans="2:9" x14ac:dyDescent="0.25">
      <c r="B23" s="176"/>
      <c r="C23" s="168" t="s">
        <v>969</v>
      </c>
      <c r="D23" s="141" t="s">
        <v>490</v>
      </c>
      <c r="E23" s="36">
        <v>3.6561777834648264</v>
      </c>
      <c r="F23" s="36">
        <v>0.71034633455455831</v>
      </c>
      <c r="G23" s="36">
        <v>3.4680098353217876</v>
      </c>
      <c r="H23" s="36">
        <v>0.81668561864774869</v>
      </c>
      <c r="I23" s="36">
        <v>3.5856717094890538</v>
      </c>
    </row>
    <row r="24" spans="2:9" x14ac:dyDescent="0.25">
      <c r="B24" s="176"/>
      <c r="C24" s="168" t="s">
        <v>969</v>
      </c>
      <c r="D24" s="141" t="s">
        <v>491</v>
      </c>
      <c r="E24" s="36">
        <v>3.7255318291826227</v>
      </c>
      <c r="F24" s="36">
        <v>0.82318129408989449</v>
      </c>
      <c r="G24" s="36">
        <v>3.3421415891030661</v>
      </c>
      <c r="H24" s="36">
        <v>0.89052170245884599</v>
      </c>
      <c r="I24" s="36">
        <v>3.5839701308309961</v>
      </c>
    </row>
    <row r="25" spans="2:9" x14ac:dyDescent="0.25">
      <c r="B25" s="176" t="str">
        <f>LEFT(D25,4)</f>
        <v>2013</v>
      </c>
      <c r="C25" s="168" t="s">
        <v>56</v>
      </c>
      <c r="D25" s="141" t="s">
        <v>493</v>
      </c>
      <c r="E25" s="36">
        <v>3.7182180197492003</v>
      </c>
      <c r="F25" s="36">
        <v>0.77479793465795321</v>
      </c>
      <c r="G25" s="36">
        <v>3.5790890832046562</v>
      </c>
      <c r="H25" s="36">
        <v>0.90585582994817648</v>
      </c>
      <c r="I25" s="36">
        <v>4.5297847933301343</v>
      </c>
    </row>
    <row r="26" spans="2:9" x14ac:dyDescent="0.25">
      <c r="B26" s="176"/>
      <c r="C26" s="168" t="s">
        <v>56</v>
      </c>
      <c r="D26" s="141" t="s">
        <v>494</v>
      </c>
      <c r="E26" s="36">
        <v>3.6908040090928442</v>
      </c>
      <c r="F26" s="36">
        <v>0.79000454692741606</v>
      </c>
      <c r="G26" s="36">
        <v>3.3635782454608352</v>
      </c>
      <c r="H26" s="36">
        <v>0.96914083861457423</v>
      </c>
      <c r="I26" s="36">
        <v>4.5619900418555224</v>
      </c>
    </row>
    <row r="27" spans="2:9" x14ac:dyDescent="0.25">
      <c r="B27" s="176"/>
      <c r="C27" s="168" t="s">
        <v>56</v>
      </c>
      <c r="D27" s="141" t="s">
        <v>495</v>
      </c>
      <c r="E27" s="36">
        <v>3.688176674930796</v>
      </c>
      <c r="F27" s="36">
        <v>0.82788201717112941</v>
      </c>
      <c r="G27" s="36">
        <v>3.3062529393493163</v>
      </c>
      <c r="H27" s="36">
        <v>1.0130464785590598</v>
      </c>
      <c r="I27" s="36">
        <v>4.5429815645246059</v>
      </c>
    </row>
    <row r="28" spans="2:9" x14ac:dyDescent="0.25">
      <c r="B28" s="176"/>
      <c r="C28" s="168" t="s">
        <v>56</v>
      </c>
      <c r="D28" s="141" t="s">
        <v>496</v>
      </c>
      <c r="E28" s="36">
        <v>3.8521100897288956</v>
      </c>
      <c r="F28" s="36">
        <v>0.82068238558165185</v>
      </c>
      <c r="G28" s="36">
        <v>3.2402790320598491</v>
      </c>
      <c r="H28" s="36">
        <v>1.0002175478232722</v>
      </c>
      <c r="I28" s="36">
        <v>4.5299609808205226</v>
      </c>
    </row>
    <row r="29" spans="2:9" x14ac:dyDescent="0.25">
      <c r="B29" s="176"/>
      <c r="C29" s="168" t="s">
        <v>56</v>
      </c>
      <c r="D29" s="141" t="s">
        <v>497</v>
      </c>
      <c r="E29" s="36">
        <v>3.9778056306532945</v>
      </c>
      <c r="F29" s="36">
        <v>0.77995948981176377</v>
      </c>
      <c r="G29" s="36">
        <v>3.2083954283126972</v>
      </c>
      <c r="H29" s="36">
        <v>0.96251791053972402</v>
      </c>
      <c r="I29" s="36">
        <v>4.4923010749956465</v>
      </c>
    </row>
    <row r="30" spans="2:9" x14ac:dyDescent="0.25">
      <c r="B30" s="176"/>
      <c r="C30" s="168" t="s">
        <v>56</v>
      </c>
      <c r="D30" s="141" t="s">
        <v>498</v>
      </c>
      <c r="E30" s="36">
        <v>4.0971616871776497</v>
      </c>
      <c r="F30" s="36">
        <v>0.77390914707446468</v>
      </c>
      <c r="G30" s="36">
        <v>3.1249889901142014</v>
      </c>
      <c r="H30" s="36">
        <v>0.95624192424814303</v>
      </c>
      <c r="I30" s="36">
        <v>4.4435257046021031</v>
      </c>
    </row>
    <row r="31" spans="2:9" x14ac:dyDescent="0.25">
      <c r="B31" s="176"/>
      <c r="C31" s="168" t="s">
        <v>56</v>
      </c>
      <c r="D31" s="141" t="s">
        <v>499</v>
      </c>
      <c r="E31" s="36">
        <v>4.2162600635337428</v>
      </c>
      <c r="F31" s="36">
        <v>1.1078707054177228</v>
      </c>
      <c r="G31" s="36">
        <v>2.9624088531183772</v>
      </c>
      <c r="H31" s="36">
        <v>1.0094498046175515</v>
      </c>
      <c r="I31" s="36">
        <v>3.9402742130869388</v>
      </c>
    </row>
    <row r="32" spans="2:9" x14ac:dyDescent="0.25">
      <c r="B32" s="176"/>
      <c r="C32" s="168" t="s">
        <v>56</v>
      </c>
      <c r="D32" s="141" t="s">
        <v>500</v>
      </c>
      <c r="E32" s="36">
        <v>4.4073171528749651</v>
      </c>
      <c r="F32" s="36">
        <v>1.0780498158966227</v>
      </c>
      <c r="G32" s="36">
        <v>2.7991009340288113</v>
      </c>
      <c r="H32" s="36">
        <v>1.0952477937686143</v>
      </c>
      <c r="I32" s="36">
        <v>4.3122833963855509</v>
      </c>
    </row>
    <row r="33" spans="2:9" x14ac:dyDescent="0.25">
      <c r="B33" s="176"/>
      <c r="C33" s="168" t="s">
        <v>56</v>
      </c>
      <c r="D33" s="141" t="s">
        <v>501</v>
      </c>
      <c r="E33" s="36">
        <v>4.5943804727326167</v>
      </c>
      <c r="F33" s="36">
        <v>1.1031736918235489</v>
      </c>
      <c r="G33" s="36">
        <v>2.6964565535778346</v>
      </c>
      <c r="H33" s="36">
        <v>1.1003216755080256</v>
      </c>
      <c r="I33" s="36">
        <v>4.384240348420267</v>
      </c>
    </row>
    <row r="34" spans="2:9" x14ac:dyDescent="0.25">
      <c r="B34" s="176"/>
      <c r="C34" s="168" t="s">
        <v>56</v>
      </c>
      <c r="D34" s="141" t="s">
        <v>502</v>
      </c>
      <c r="E34" s="36">
        <v>4.6998469548252322</v>
      </c>
      <c r="F34" s="36">
        <v>1.1480243703354198</v>
      </c>
      <c r="G34" s="36">
        <v>2.9519451854875669</v>
      </c>
      <c r="H34" s="36">
        <v>1.1427533373817396</v>
      </c>
      <c r="I34" s="36">
        <v>4.4971139601626309</v>
      </c>
    </row>
    <row r="35" spans="2:9" x14ac:dyDescent="0.25">
      <c r="B35" s="176"/>
      <c r="C35" s="168" t="s">
        <v>969</v>
      </c>
      <c r="D35" s="141" t="s">
        <v>503</v>
      </c>
      <c r="E35" s="36">
        <v>4.6056106546457265</v>
      </c>
      <c r="F35" s="36">
        <v>1.1686948383365727</v>
      </c>
      <c r="G35" s="36">
        <v>2.8257988969333172</v>
      </c>
      <c r="H35" s="36">
        <v>1.1697140885968222</v>
      </c>
      <c r="I35" s="36">
        <v>3.6355992393849701</v>
      </c>
    </row>
    <row r="36" spans="2:9" x14ac:dyDescent="0.25">
      <c r="B36" s="176"/>
      <c r="C36" s="168" t="s">
        <v>56</v>
      </c>
      <c r="D36" s="141" t="s">
        <v>504</v>
      </c>
      <c r="E36" s="36">
        <v>4.5855223355675889</v>
      </c>
      <c r="F36" s="36">
        <v>1.2157097436585635</v>
      </c>
      <c r="G36" s="36">
        <v>2.9715843539381157</v>
      </c>
      <c r="H36" s="36">
        <v>1.2534856367611198</v>
      </c>
      <c r="I36" s="36">
        <v>3.7078849850762521</v>
      </c>
    </row>
    <row r="37" spans="2:9" x14ac:dyDescent="0.25">
      <c r="B37" s="176" t="str">
        <f>LEFT(D37,4)</f>
        <v>2014</v>
      </c>
      <c r="C37" s="168" t="s">
        <v>56</v>
      </c>
      <c r="D37" s="141" t="s">
        <v>506</v>
      </c>
      <c r="E37" s="36">
        <v>4.4426537225927039</v>
      </c>
      <c r="F37" s="36">
        <v>1.2288031079093515</v>
      </c>
      <c r="G37" s="36">
        <v>3.0394555706012305</v>
      </c>
      <c r="H37" s="36">
        <v>1.2307670567111659</v>
      </c>
      <c r="I37" s="36">
        <v>3.777572485804269</v>
      </c>
    </row>
    <row r="38" spans="2:9" x14ac:dyDescent="0.25">
      <c r="B38" s="176"/>
      <c r="C38" s="168" t="s">
        <v>56</v>
      </c>
      <c r="D38" s="141" t="s">
        <v>507</v>
      </c>
      <c r="E38" s="36">
        <v>4.3466783298961982</v>
      </c>
      <c r="F38" s="36">
        <v>1.2019302889130503</v>
      </c>
      <c r="G38" s="36">
        <v>2.7837934751509854</v>
      </c>
      <c r="H38" s="36">
        <v>1.3350061259404868</v>
      </c>
      <c r="I38" s="36">
        <v>3.8171311355118078</v>
      </c>
    </row>
    <row r="39" spans="2:9" x14ac:dyDescent="0.25">
      <c r="B39" s="176"/>
      <c r="C39" s="168" t="s">
        <v>56</v>
      </c>
      <c r="D39" s="141" t="s">
        <v>508</v>
      </c>
      <c r="E39" s="36">
        <v>4.2124311942706125</v>
      </c>
      <c r="F39" s="36">
        <v>6.5333775319737661</v>
      </c>
      <c r="G39" s="36">
        <v>2.5018382669980794</v>
      </c>
      <c r="H39" s="36">
        <v>1.2435440874986015</v>
      </c>
      <c r="I39" s="36">
        <v>3.6279500977645851</v>
      </c>
    </row>
    <row r="40" spans="2:9" x14ac:dyDescent="0.25">
      <c r="B40" s="176"/>
      <c r="C40" s="168" t="s">
        <v>56</v>
      </c>
      <c r="D40" s="141" t="s">
        <v>509</v>
      </c>
      <c r="E40" s="36">
        <v>4.2632076921096163</v>
      </c>
      <c r="F40" s="36">
        <v>6.5399164691936198</v>
      </c>
      <c r="G40" s="36">
        <v>2.6136952479062048</v>
      </c>
      <c r="H40" s="36">
        <v>1.2577964889412983</v>
      </c>
      <c r="I40" s="36">
        <v>3.6022058376689925</v>
      </c>
    </row>
    <row r="41" spans="2:9" x14ac:dyDescent="0.25">
      <c r="B41" s="176"/>
      <c r="C41" s="168" t="s">
        <v>56</v>
      </c>
      <c r="D41" s="141" t="s">
        <v>510</v>
      </c>
      <c r="E41" s="36">
        <v>4.4250962805558025</v>
      </c>
      <c r="F41" s="36">
        <v>6.5529479613681758</v>
      </c>
      <c r="G41" s="36">
        <v>2.7439432891617606</v>
      </c>
      <c r="H41" s="36">
        <v>1.2707500950107722</v>
      </c>
      <c r="I41" s="36">
        <v>3.5354959324511874</v>
      </c>
    </row>
    <row r="42" spans="2:9" x14ac:dyDescent="0.25">
      <c r="B42" s="176"/>
      <c r="C42" s="168" t="s">
        <v>56</v>
      </c>
      <c r="D42" s="141" t="s">
        <v>511</v>
      </c>
      <c r="E42" s="36">
        <v>4.5617914426728117</v>
      </c>
      <c r="F42" s="36">
        <v>5.6460867764842204</v>
      </c>
      <c r="G42" s="36">
        <v>2.6117069305887393</v>
      </c>
      <c r="H42" s="36">
        <v>1.3298010114122749</v>
      </c>
      <c r="I42" s="36">
        <v>3.6566546695552602</v>
      </c>
    </row>
    <row r="43" spans="2:9" x14ac:dyDescent="0.25">
      <c r="B43" s="176"/>
      <c r="C43" s="168" t="s">
        <v>56</v>
      </c>
      <c r="D43" s="141" t="s">
        <v>512</v>
      </c>
      <c r="E43" s="36">
        <v>4.7268182368992351</v>
      </c>
      <c r="F43" s="36">
        <v>5.2462376687961196</v>
      </c>
      <c r="G43" s="36">
        <v>2.5512769547146572</v>
      </c>
      <c r="H43" s="36">
        <v>1.3673907813992496</v>
      </c>
      <c r="I43" s="36">
        <v>3.6411306628479045</v>
      </c>
    </row>
    <row r="44" spans="2:9" x14ac:dyDescent="0.25">
      <c r="B44" s="176"/>
      <c r="C44" s="168" t="s">
        <v>56</v>
      </c>
      <c r="D44" s="141" t="s">
        <v>513</v>
      </c>
      <c r="E44" s="36">
        <v>4.8255612977706885</v>
      </c>
      <c r="F44" s="36">
        <v>5.3893380272749356</v>
      </c>
      <c r="G44" s="36">
        <v>2.5997883353772218</v>
      </c>
      <c r="H44" s="36">
        <v>1.3440990166520044</v>
      </c>
      <c r="I44" s="36">
        <v>3.6862611874151803</v>
      </c>
    </row>
    <row r="45" spans="2:9" x14ac:dyDescent="0.25">
      <c r="B45" s="176"/>
      <c r="C45" s="168" t="s">
        <v>56</v>
      </c>
      <c r="D45" s="141" t="s">
        <v>514</v>
      </c>
      <c r="E45" s="36">
        <v>4.9077563528849915</v>
      </c>
      <c r="F45" s="36">
        <v>5.3855876303944745</v>
      </c>
      <c r="G45" s="36">
        <v>2.3916910220356269</v>
      </c>
      <c r="H45" s="36">
        <v>1.319056417892156</v>
      </c>
      <c r="I45" s="36">
        <v>3.7265019549297693</v>
      </c>
    </row>
    <row r="46" spans="2:9" x14ac:dyDescent="0.25">
      <c r="B46" s="176"/>
      <c r="C46" s="168" t="s">
        <v>56</v>
      </c>
      <c r="D46" s="141" t="s">
        <v>515</v>
      </c>
      <c r="E46" s="36">
        <v>4.918153427286617</v>
      </c>
      <c r="F46" s="36">
        <v>5.0502503121130831</v>
      </c>
      <c r="G46" s="36">
        <v>2.4150952876599892</v>
      </c>
      <c r="H46" s="36">
        <v>1.3385548174202446</v>
      </c>
      <c r="I46" s="36">
        <v>4.1626941271553743</v>
      </c>
    </row>
    <row r="47" spans="2:9" x14ac:dyDescent="0.25">
      <c r="B47" s="176"/>
      <c r="C47" s="168" t="s">
        <v>56</v>
      </c>
      <c r="D47" s="141" t="s">
        <v>516</v>
      </c>
      <c r="E47" s="36">
        <v>4.8553486220974751</v>
      </c>
      <c r="F47" s="36">
        <v>5.0523922339556675</v>
      </c>
      <c r="G47" s="36">
        <v>2.4160045602215536</v>
      </c>
      <c r="H47" s="36">
        <v>1.3466954440888719</v>
      </c>
      <c r="I47" s="36">
        <v>3.9378820751333645</v>
      </c>
    </row>
    <row r="48" spans="2:9" x14ac:dyDescent="0.25">
      <c r="B48" s="176"/>
      <c r="C48" s="168" t="s">
        <v>56</v>
      </c>
      <c r="D48" s="141" t="s">
        <v>517</v>
      </c>
      <c r="E48" s="36">
        <v>4.8333574135473789</v>
      </c>
      <c r="F48" s="36">
        <v>5.7948616824061574</v>
      </c>
      <c r="G48" s="36">
        <v>2.3551080733344611</v>
      </c>
      <c r="H48" s="36">
        <v>1.3913873770020007</v>
      </c>
      <c r="I48" s="36">
        <v>3.9829831646260234</v>
      </c>
    </row>
    <row r="49" spans="2:9" x14ac:dyDescent="0.25">
      <c r="B49" s="176" t="str">
        <f>LEFT(D49,4)</f>
        <v>2015</v>
      </c>
      <c r="C49" s="168" t="s">
        <v>56</v>
      </c>
      <c r="D49" s="141" t="s">
        <v>519</v>
      </c>
      <c r="E49" s="36">
        <v>4.9798490090833543</v>
      </c>
      <c r="F49" s="36">
        <v>1.7775408905236889</v>
      </c>
      <c r="G49" s="36">
        <v>2.3828675531037438</v>
      </c>
      <c r="H49" s="36">
        <v>1.4197381495307553</v>
      </c>
      <c r="I49" s="36">
        <v>4.1149473358328112</v>
      </c>
    </row>
    <row r="50" spans="2:9" x14ac:dyDescent="0.25">
      <c r="B50" s="176"/>
      <c r="C50" s="168" t="s">
        <v>56</v>
      </c>
      <c r="D50" s="141" t="s">
        <v>520</v>
      </c>
      <c r="E50" s="36">
        <v>4.8954938132736077</v>
      </c>
      <c r="F50" s="36">
        <v>1.7659341805932274</v>
      </c>
      <c r="G50" s="36">
        <v>2.0149532516472548</v>
      </c>
      <c r="H50" s="36">
        <v>1.4659772549748218</v>
      </c>
      <c r="I50" s="36">
        <v>4.2176019166172214</v>
      </c>
    </row>
    <row r="51" spans="2:9" x14ac:dyDescent="0.25">
      <c r="B51" s="176"/>
      <c r="C51" s="168" t="s">
        <v>969</v>
      </c>
      <c r="D51" s="141" t="s">
        <v>521</v>
      </c>
      <c r="E51" s="36">
        <v>4.8951441648455232</v>
      </c>
      <c r="F51" s="36">
        <v>1.8656095113081412</v>
      </c>
      <c r="G51" s="36">
        <v>1.8544329887810491</v>
      </c>
      <c r="H51" s="36">
        <v>1.5193524517888888</v>
      </c>
      <c r="I51" s="36">
        <v>4.4129255435502861</v>
      </c>
    </row>
    <row r="52" spans="2:9" x14ac:dyDescent="0.25">
      <c r="B52" s="176"/>
      <c r="C52" s="168" t="s">
        <v>56</v>
      </c>
      <c r="D52" s="141" t="s">
        <v>522</v>
      </c>
      <c r="E52" s="36">
        <v>4.8906115816740172</v>
      </c>
      <c r="F52" s="36">
        <v>1.864180790507125</v>
      </c>
      <c r="G52" s="36">
        <v>2.0691251572167584</v>
      </c>
      <c r="H52" s="36">
        <v>1.5032321785173908</v>
      </c>
      <c r="I52" s="36">
        <v>4.441287068456286</v>
      </c>
    </row>
    <row r="53" spans="2:9" x14ac:dyDescent="0.25">
      <c r="B53" s="176"/>
      <c r="C53" s="168" t="s">
        <v>56</v>
      </c>
      <c r="D53" s="141" t="s">
        <v>523</v>
      </c>
      <c r="E53" s="36">
        <v>4.9390497701268812</v>
      </c>
      <c r="F53" s="36">
        <v>1.8778522994173201</v>
      </c>
      <c r="G53" s="36">
        <v>1.7255191720355236</v>
      </c>
      <c r="H53" s="36">
        <v>1.5207743977936934</v>
      </c>
      <c r="I53" s="36">
        <v>4.333550374407773</v>
      </c>
    </row>
    <row r="54" spans="2:9" x14ac:dyDescent="0.25">
      <c r="B54" s="176"/>
      <c r="C54" s="168" t="s">
        <v>56</v>
      </c>
      <c r="D54" s="141" t="s">
        <v>524</v>
      </c>
      <c r="E54" s="36">
        <v>4.991027270452534</v>
      </c>
      <c r="F54" s="36">
        <v>1.8986891827991186</v>
      </c>
      <c r="G54" s="36">
        <v>1.6516870078710575</v>
      </c>
      <c r="H54" s="36">
        <v>1.2120320695132596</v>
      </c>
      <c r="I54" s="36">
        <v>4.4317447344302785</v>
      </c>
    </row>
    <row r="55" spans="2:9" x14ac:dyDescent="0.25">
      <c r="B55" s="176"/>
      <c r="C55" s="168" t="s">
        <v>56</v>
      </c>
      <c r="D55" s="141" t="s">
        <v>525</v>
      </c>
      <c r="E55" s="36">
        <v>5.2368014742336335</v>
      </c>
      <c r="F55" s="36">
        <v>1.8949172318341208</v>
      </c>
      <c r="G55" s="36">
        <v>1.6318527926647717</v>
      </c>
      <c r="H55" s="36">
        <v>1.273824929245341</v>
      </c>
      <c r="I55" s="36">
        <v>4.2023143247338908</v>
      </c>
    </row>
    <row r="56" spans="2:9" x14ac:dyDescent="0.25">
      <c r="B56" s="176"/>
      <c r="C56" s="168" t="s">
        <v>56</v>
      </c>
      <c r="D56" s="141" t="s">
        <v>526</v>
      </c>
      <c r="E56" s="36">
        <v>5.2984580810531341</v>
      </c>
      <c r="F56" s="36">
        <v>1.8422646572854158</v>
      </c>
      <c r="G56" s="36">
        <v>1.6792303420084507</v>
      </c>
      <c r="H56" s="36">
        <v>1.2953222616283295</v>
      </c>
      <c r="I56" s="36">
        <v>4.1298123000911353</v>
      </c>
    </row>
    <row r="57" spans="2:9" x14ac:dyDescent="0.25">
      <c r="B57" s="176"/>
      <c r="C57" s="168" t="s">
        <v>56</v>
      </c>
      <c r="D57" s="141" t="s">
        <v>527</v>
      </c>
      <c r="E57" s="36">
        <v>5.3517851399837095</v>
      </c>
      <c r="F57" s="36">
        <v>1.8924754413247633</v>
      </c>
      <c r="G57" s="36">
        <v>1.852852738964303</v>
      </c>
      <c r="H57" s="36">
        <v>1.2793427411508609</v>
      </c>
      <c r="I57" s="36">
        <v>4.3830296625027358</v>
      </c>
    </row>
    <row r="58" spans="2:9" x14ac:dyDescent="0.25">
      <c r="B58" s="176"/>
      <c r="C58" s="168" t="s">
        <v>56</v>
      </c>
      <c r="D58" s="141" t="s">
        <v>528</v>
      </c>
      <c r="E58" s="36">
        <v>5.3576919584251268</v>
      </c>
      <c r="F58" s="36">
        <v>2.2589798243345207</v>
      </c>
      <c r="G58" s="36">
        <v>1.7446682405862564</v>
      </c>
      <c r="H58" s="36">
        <v>1.2753788108804358</v>
      </c>
      <c r="I58" s="36">
        <v>4.950995839699817</v>
      </c>
    </row>
    <row r="59" spans="2:9" x14ac:dyDescent="0.25">
      <c r="B59" s="176"/>
      <c r="C59" s="168" t="s">
        <v>56</v>
      </c>
      <c r="D59" s="141" t="s">
        <v>529</v>
      </c>
      <c r="E59" s="36">
        <v>5.2985172404089713</v>
      </c>
      <c r="F59" s="36">
        <v>2.2854559729065205</v>
      </c>
      <c r="G59" s="36">
        <v>1.970345434847854</v>
      </c>
      <c r="H59" s="36">
        <v>1.3016187723738011</v>
      </c>
      <c r="I59" s="36">
        <v>4.4329617118558087</v>
      </c>
    </row>
    <row r="60" spans="2:9" x14ac:dyDescent="0.25">
      <c r="B60" s="176"/>
      <c r="C60" s="168" t="s">
        <v>56</v>
      </c>
      <c r="D60" s="141" t="s">
        <v>530</v>
      </c>
      <c r="E60" s="36">
        <v>5.3381001010319089</v>
      </c>
      <c r="F60" s="36">
        <v>2.2776599171908241</v>
      </c>
      <c r="G60" s="36">
        <v>2.1199383986528963</v>
      </c>
      <c r="H60" s="36">
        <v>1.5532928248924156</v>
      </c>
      <c r="I60" s="36">
        <v>3.7787671725799021</v>
      </c>
    </row>
    <row r="61" spans="2:9" x14ac:dyDescent="0.25">
      <c r="B61" s="176" t="str">
        <f>LEFT(D61,4)</f>
        <v>2016</v>
      </c>
      <c r="C61" s="168" t="s">
        <v>56</v>
      </c>
      <c r="D61" s="141" t="s">
        <v>532</v>
      </c>
      <c r="E61" s="36">
        <v>5.3029899578227271</v>
      </c>
      <c r="F61" s="36">
        <v>2.2291992663926159</v>
      </c>
      <c r="G61" s="36">
        <v>2.3840119568797413</v>
      </c>
      <c r="H61" s="36">
        <v>1.6182386789058398</v>
      </c>
      <c r="I61" s="36">
        <v>3.7315605866641226</v>
      </c>
    </row>
    <row r="62" spans="2:9" x14ac:dyDescent="0.25">
      <c r="B62" s="176"/>
      <c r="C62" s="168" t="s">
        <v>56</v>
      </c>
      <c r="D62" s="141" t="s">
        <v>533</v>
      </c>
      <c r="E62" s="36">
        <v>5.3014415771409844</v>
      </c>
      <c r="F62" s="36">
        <v>2.412939062354623</v>
      </c>
      <c r="G62" s="36">
        <v>2.4795042572096428</v>
      </c>
      <c r="H62" s="36">
        <v>1.6975512066131884</v>
      </c>
      <c r="I62" s="36">
        <v>3.7726496678106294</v>
      </c>
    </row>
    <row r="63" spans="2:9" x14ac:dyDescent="0.25">
      <c r="B63" s="176"/>
      <c r="C63" s="168" t="s">
        <v>969</v>
      </c>
      <c r="D63" s="141" t="s">
        <v>534</v>
      </c>
      <c r="E63" s="36">
        <v>5.1546794779721941</v>
      </c>
      <c r="F63" s="36">
        <v>2.3512045647394348</v>
      </c>
      <c r="G63" s="36">
        <v>2.2940025803668083</v>
      </c>
      <c r="H63" s="36">
        <v>1.660213891905737</v>
      </c>
      <c r="I63" s="36">
        <v>5.3959432848105706</v>
      </c>
    </row>
    <row r="64" spans="2:9" x14ac:dyDescent="0.25">
      <c r="B64" s="176"/>
      <c r="C64" s="168" t="s">
        <v>969</v>
      </c>
      <c r="D64" s="141" t="s">
        <v>535</v>
      </c>
      <c r="E64" s="36">
        <v>5.2235809903956003</v>
      </c>
      <c r="F64" s="36">
        <v>2.3783641250573138</v>
      </c>
      <c r="G64" s="36">
        <v>1.9754164717915219</v>
      </c>
      <c r="H64" s="36">
        <v>1.6516638487347963</v>
      </c>
      <c r="I64" s="36">
        <v>5.0676177392799042</v>
      </c>
    </row>
    <row r="65" spans="2:9" x14ac:dyDescent="0.25">
      <c r="B65" s="176"/>
      <c r="C65" s="168" t="s">
        <v>56</v>
      </c>
      <c r="D65" s="141" t="s">
        <v>536</v>
      </c>
      <c r="E65" s="36">
        <v>5.2746486082202493</v>
      </c>
      <c r="F65" s="36">
        <v>2.3989323885069793</v>
      </c>
      <c r="G65" s="36">
        <v>1.8536748409168919</v>
      </c>
      <c r="H65" s="36">
        <v>1.6823522968497595</v>
      </c>
      <c r="I65" s="36">
        <v>3.7323816479728649</v>
      </c>
    </row>
    <row r="66" spans="2:9" x14ac:dyDescent="0.25">
      <c r="B66" s="176"/>
      <c r="C66" s="168" t="s">
        <v>56</v>
      </c>
      <c r="D66" s="141" t="s">
        <v>537</v>
      </c>
      <c r="E66" s="36">
        <v>5.3253660758347952</v>
      </c>
      <c r="F66" s="36">
        <v>2.5743410912917906</v>
      </c>
      <c r="G66" s="36">
        <v>1.6260079360222759</v>
      </c>
      <c r="H66" s="36">
        <v>1.6818122387383549</v>
      </c>
      <c r="I66" s="36">
        <v>3.7014267474625462</v>
      </c>
    </row>
    <row r="67" spans="2:9" x14ac:dyDescent="0.25">
      <c r="B67" s="176"/>
      <c r="C67" s="168" t="s">
        <v>56</v>
      </c>
      <c r="D67" s="141" t="s">
        <v>538</v>
      </c>
      <c r="E67" s="36">
        <v>5.3874361677622868</v>
      </c>
      <c r="F67" s="36">
        <v>2.2995068971378236</v>
      </c>
      <c r="G67" s="36">
        <v>1.6522268488836194</v>
      </c>
      <c r="H67" s="36">
        <v>1.7015718200628269</v>
      </c>
      <c r="I67" s="36">
        <v>3.6775495728809218</v>
      </c>
    </row>
    <row r="68" spans="2:9" x14ac:dyDescent="0.25">
      <c r="B68" s="176"/>
      <c r="C68" s="168" t="s">
        <v>56</v>
      </c>
      <c r="D68" s="141" t="s">
        <v>539</v>
      </c>
      <c r="E68" s="36">
        <v>5.4864636788454737</v>
      </c>
      <c r="F68" s="36">
        <v>2.3081912178818254</v>
      </c>
      <c r="G68" s="36">
        <v>1.5170752271198922</v>
      </c>
      <c r="H68" s="36">
        <v>1.6846466082765761</v>
      </c>
      <c r="I68" s="36">
        <v>3.6776106602008864</v>
      </c>
    </row>
    <row r="69" spans="2:9" x14ac:dyDescent="0.25">
      <c r="B69" s="176"/>
      <c r="C69" s="168" t="s">
        <v>56</v>
      </c>
      <c r="D69" s="141" t="s">
        <v>540</v>
      </c>
      <c r="E69" s="36">
        <v>5.4778373290083122</v>
      </c>
      <c r="F69" s="36">
        <v>2.100149121047163</v>
      </c>
      <c r="G69" s="36">
        <v>1.575327180796867</v>
      </c>
      <c r="H69" s="36">
        <v>1.7047425308684965</v>
      </c>
      <c r="I69" s="36">
        <v>3.7106705743324109</v>
      </c>
    </row>
    <row r="70" spans="2:9" x14ac:dyDescent="0.25">
      <c r="B70" s="176"/>
      <c r="C70" s="168" t="s">
        <v>56</v>
      </c>
      <c r="D70" s="141" t="s">
        <v>541</v>
      </c>
      <c r="E70" s="36">
        <v>5.4212431970367954</v>
      </c>
      <c r="F70" s="36">
        <v>1.8579652126783845</v>
      </c>
      <c r="G70" s="36">
        <v>1.5824879278048334</v>
      </c>
      <c r="H70" s="36">
        <v>1.7499461516411363</v>
      </c>
      <c r="I70" s="36">
        <v>3.5694592349934893</v>
      </c>
    </row>
    <row r="71" spans="2:9" x14ac:dyDescent="0.25">
      <c r="B71" s="176"/>
      <c r="C71" s="168" t="s">
        <v>56</v>
      </c>
      <c r="D71" s="141" t="s">
        <v>542</v>
      </c>
      <c r="E71" s="36">
        <v>5.2931784470200336</v>
      </c>
      <c r="F71" s="36">
        <v>2.0751022484362736</v>
      </c>
      <c r="G71" s="36">
        <v>1.5583075634188206</v>
      </c>
      <c r="H71" s="36">
        <v>1.7199426218825913</v>
      </c>
      <c r="I71" s="36">
        <v>3.5365099747684958</v>
      </c>
    </row>
    <row r="72" spans="2:9" x14ac:dyDescent="0.25">
      <c r="B72" s="176"/>
      <c r="C72" s="168" t="s">
        <v>56</v>
      </c>
      <c r="D72" s="141" t="s">
        <v>543</v>
      </c>
      <c r="E72" s="36">
        <v>4.9939147086420226</v>
      </c>
      <c r="F72" s="36">
        <v>2.0500242568270584</v>
      </c>
      <c r="G72" s="36">
        <v>1.996516925906765</v>
      </c>
      <c r="H72" s="36">
        <v>1.6989351479253845</v>
      </c>
      <c r="I72" s="36">
        <v>3.543078522273245</v>
      </c>
    </row>
    <row r="73" spans="2:9" x14ac:dyDescent="0.25">
      <c r="B73" s="176" t="str">
        <f>LEFT(D73,4)</f>
        <v>2017</v>
      </c>
      <c r="C73" s="168" t="s">
        <v>56</v>
      </c>
      <c r="D73" s="141" t="s">
        <v>545</v>
      </c>
      <c r="E73" s="36">
        <v>4.9378703817325302</v>
      </c>
      <c r="F73" s="36">
        <v>2.0562393735550901</v>
      </c>
      <c r="G73" s="36">
        <v>2.3509529326413774</v>
      </c>
      <c r="H73" s="36">
        <v>1.7188679968719236</v>
      </c>
      <c r="I73" s="36">
        <v>3.5709520324429715</v>
      </c>
    </row>
    <row r="74" spans="2:9" x14ac:dyDescent="0.25">
      <c r="B74" s="176"/>
      <c r="C74" s="168" t="s">
        <v>56</v>
      </c>
      <c r="D74" s="141" t="s">
        <v>546</v>
      </c>
      <c r="E74" s="36">
        <v>4.8891170634931713</v>
      </c>
      <c r="F74" s="36">
        <v>2.0083920001270492</v>
      </c>
      <c r="G74" s="36">
        <v>2.4972248300700977</v>
      </c>
      <c r="H74" s="36">
        <v>1.7279989854101772</v>
      </c>
      <c r="I74" s="36">
        <v>3.5697151965980405</v>
      </c>
    </row>
    <row r="75" spans="2:9" x14ac:dyDescent="0.25">
      <c r="B75" s="176"/>
      <c r="C75" s="168" t="s">
        <v>969</v>
      </c>
      <c r="D75" s="141" t="s">
        <v>547</v>
      </c>
      <c r="E75" s="36">
        <v>4.847314941372411</v>
      </c>
      <c r="F75" s="36">
        <v>2.8190671496133111</v>
      </c>
      <c r="G75" s="36">
        <v>2.0350977625196611</v>
      </c>
      <c r="H75" s="36">
        <v>1.7282589077794195</v>
      </c>
      <c r="I75" s="36">
        <v>3.5080383765271743</v>
      </c>
    </row>
    <row r="76" spans="2:9" x14ac:dyDescent="0.25">
      <c r="B76" s="176"/>
      <c r="C76" s="168" t="s">
        <v>56</v>
      </c>
      <c r="D76" s="141" t="s">
        <v>548</v>
      </c>
      <c r="E76" s="36">
        <v>4.6650562413771937</v>
      </c>
      <c r="F76" s="36">
        <v>2.6683812828633418</v>
      </c>
      <c r="G76" s="36">
        <v>1.8365466522240046</v>
      </c>
      <c r="H76" s="36">
        <v>1.6761522793149322</v>
      </c>
      <c r="I76" s="36">
        <v>4.4936081207172478</v>
      </c>
    </row>
    <row r="77" spans="2:9" x14ac:dyDescent="0.25">
      <c r="B77" s="176"/>
      <c r="C77" s="168" t="s">
        <v>56</v>
      </c>
      <c r="D77" s="141" t="s">
        <v>549</v>
      </c>
      <c r="E77" s="36">
        <v>4.7851326674413261</v>
      </c>
      <c r="F77" s="36">
        <v>2.6854192454834043</v>
      </c>
      <c r="G77" s="36">
        <v>1.8637789723580485</v>
      </c>
      <c r="H77" s="36">
        <v>1.7424301058997691</v>
      </c>
      <c r="I77" s="36">
        <v>4.4202092531767168</v>
      </c>
    </row>
    <row r="78" spans="2:9" x14ac:dyDescent="0.25">
      <c r="B78" s="176"/>
      <c r="C78" s="168" t="s">
        <v>56</v>
      </c>
      <c r="D78" s="141" t="s">
        <v>550</v>
      </c>
      <c r="E78" s="36">
        <v>4.7817629755439155</v>
      </c>
      <c r="F78" s="36">
        <v>2.6728001200888696</v>
      </c>
      <c r="G78" s="36">
        <v>1.6943271212303199</v>
      </c>
      <c r="H78" s="36">
        <v>1.7690678016696522</v>
      </c>
      <c r="I78" s="36">
        <v>4.4611515879931787</v>
      </c>
    </row>
    <row r="79" spans="2:9" x14ac:dyDescent="0.25">
      <c r="B79" s="176"/>
      <c r="C79" s="168" t="s">
        <v>56</v>
      </c>
      <c r="D79" s="141" t="s">
        <v>551</v>
      </c>
      <c r="E79" s="36">
        <v>4.824214862148966</v>
      </c>
      <c r="F79" s="36">
        <v>2.6040963723875996</v>
      </c>
      <c r="G79" s="36">
        <v>1.6034430486142264</v>
      </c>
      <c r="H79" s="36">
        <v>1.7909807127779251</v>
      </c>
      <c r="I79" s="36">
        <v>3.9625109156821479</v>
      </c>
    </row>
    <row r="80" spans="2:9" x14ac:dyDescent="0.25">
      <c r="B80" s="176"/>
      <c r="C80" s="168" t="s">
        <v>56</v>
      </c>
      <c r="D80" s="141" t="s">
        <v>552</v>
      </c>
      <c r="E80" s="36">
        <v>4.8501956862404629</v>
      </c>
      <c r="F80" s="36">
        <v>2.556973255609809</v>
      </c>
      <c r="G80" s="36">
        <v>1.5391837446641108</v>
      </c>
      <c r="H80" s="36">
        <v>1.754095898678935</v>
      </c>
      <c r="I80" s="36">
        <v>3.8595107134267828</v>
      </c>
    </row>
    <row r="81" spans="2:9" x14ac:dyDescent="0.25">
      <c r="B81" s="176"/>
      <c r="C81" s="168" t="s">
        <v>56</v>
      </c>
      <c r="D81" s="141" t="s">
        <v>553</v>
      </c>
      <c r="E81" s="36">
        <v>4.8257087235881828</v>
      </c>
      <c r="F81" s="36">
        <v>2.5764420718056869</v>
      </c>
      <c r="G81" s="36">
        <v>1.6037677418257574</v>
      </c>
      <c r="H81" s="36">
        <v>1.7342530275734773</v>
      </c>
      <c r="I81" s="36">
        <v>3.8997243351377229</v>
      </c>
    </row>
    <row r="82" spans="2:9" x14ac:dyDescent="0.25">
      <c r="B82" s="176"/>
      <c r="C82" s="168" t="s">
        <v>56</v>
      </c>
      <c r="D82" s="141" t="s">
        <v>554</v>
      </c>
      <c r="E82" s="36">
        <v>4.7253505615940679</v>
      </c>
      <c r="F82" s="36">
        <v>1.6180829366407614</v>
      </c>
      <c r="G82" s="36">
        <v>1.5261343069890072</v>
      </c>
      <c r="H82" s="36">
        <v>1.7468197314956759</v>
      </c>
      <c r="I82" s="36">
        <v>3.89291288093328</v>
      </c>
    </row>
    <row r="83" spans="2:9" x14ac:dyDescent="0.25">
      <c r="B83" s="176"/>
      <c r="C83" s="168" t="s">
        <v>56</v>
      </c>
      <c r="D83" s="141" t="s">
        <v>555</v>
      </c>
      <c r="E83" s="36">
        <v>4.5139210853763965</v>
      </c>
      <c r="F83" s="36">
        <v>1.3834856943108198</v>
      </c>
      <c r="G83" s="36">
        <v>1.2907508872416729</v>
      </c>
      <c r="H83" s="36">
        <v>1.738656858791086</v>
      </c>
      <c r="I83" s="36">
        <v>3.8843891649307705</v>
      </c>
    </row>
    <row r="84" spans="2:9" x14ac:dyDescent="0.25">
      <c r="B84" s="176"/>
      <c r="C84" s="168" t="s">
        <v>56</v>
      </c>
      <c r="D84" s="141" t="s">
        <v>556</v>
      </c>
      <c r="E84" s="36">
        <v>4.4309375394459991</v>
      </c>
      <c r="F84" s="36">
        <v>1.4055821797224004</v>
      </c>
      <c r="G84" s="36">
        <v>1.5566246457836237</v>
      </c>
      <c r="H84" s="36">
        <v>1.767099598917456</v>
      </c>
      <c r="I84" s="36">
        <v>3.9417329698730761</v>
      </c>
    </row>
    <row r="85" spans="2:9" x14ac:dyDescent="0.25">
      <c r="B85" s="176" t="str">
        <f>LEFT(D85,4)</f>
        <v>2018</v>
      </c>
      <c r="C85" s="168" t="s">
        <v>56</v>
      </c>
      <c r="D85" s="141" t="s">
        <v>558</v>
      </c>
      <c r="E85" s="36">
        <v>4.1894314611813384</v>
      </c>
      <c r="F85" s="36">
        <v>1.373869430550279</v>
      </c>
      <c r="G85" s="36">
        <v>1.4758593148064048</v>
      </c>
      <c r="H85" s="36">
        <v>1.7685698187608672</v>
      </c>
      <c r="I85" s="36">
        <v>3.9200278218987106</v>
      </c>
    </row>
    <row r="86" spans="2:9" x14ac:dyDescent="0.25">
      <c r="B86" s="176"/>
      <c r="C86" s="168" t="s">
        <v>56</v>
      </c>
      <c r="D86" s="141" t="s">
        <v>559</v>
      </c>
      <c r="E86" s="36">
        <v>4.181940205063821</v>
      </c>
      <c r="F86" s="36">
        <v>1.4011067072460384</v>
      </c>
      <c r="G86" s="36">
        <v>1.5929245912145105</v>
      </c>
      <c r="H86" s="36">
        <v>1.8228633385199835</v>
      </c>
      <c r="I86" s="36">
        <v>3.889244171708079</v>
      </c>
    </row>
    <row r="87" spans="2:9" x14ac:dyDescent="0.25">
      <c r="B87" s="176"/>
      <c r="C87" s="168" t="s">
        <v>56</v>
      </c>
      <c r="D87" s="141" t="s">
        <v>560</v>
      </c>
      <c r="E87" s="36">
        <v>4.1333382265622971</v>
      </c>
      <c r="F87" s="36">
        <v>1.3859581371734637</v>
      </c>
      <c r="G87" s="36">
        <v>1.5971712696453009</v>
      </c>
      <c r="H87" s="36">
        <v>1.7511060655392701</v>
      </c>
      <c r="I87" s="36">
        <v>3.8430538659814877</v>
      </c>
    </row>
    <row r="88" spans="2:9" x14ac:dyDescent="0.25">
      <c r="B88" s="176"/>
      <c r="C88" s="168" t="s">
        <v>56</v>
      </c>
      <c r="D88" s="141" t="s">
        <v>561</v>
      </c>
      <c r="E88" s="36">
        <v>4.0997435889471108</v>
      </c>
      <c r="F88" s="36">
        <v>1.4643895411049435</v>
      </c>
      <c r="G88" s="36">
        <v>1.5915228395740437</v>
      </c>
      <c r="H88" s="36">
        <v>1.7617572193538007</v>
      </c>
      <c r="I88" s="36">
        <v>3.8635799428090487</v>
      </c>
    </row>
    <row r="89" spans="2:9" x14ac:dyDescent="0.25">
      <c r="B89" s="176"/>
      <c r="C89" s="168" t="s">
        <v>56</v>
      </c>
      <c r="D89" s="141" t="s">
        <v>562</v>
      </c>
      <c r="E89" s="36">
        <v>4.1714852691205913</v>
      </c>
      <c r="F89" s="36">
        <v>1.451268438300479</v>
      </c>
      <c r="G89" s="36">
        <v>1.7639464356301011</v>
      </c>
      <c r="H89" s="36">
        <v>1.7696739856572119</v>
      </c>
      <c r="I89" s="36">
        <v>3.8979925408812601</v>
      </c>
    </row>
    <row r="90" spans="2:9" x14ac:dyDescent="0.25">
      <c r="B90" s="176"/>
      <c r="C90" s="168" t="s">
        <v>56</v>
      </c>
      <c r="D90" s="141" t="s">
        <v>563</v>
      </c>
      <c r="E90" s="36">
        <v>4.2439757475253224</v>
      </c>
      <c r="F90" s="36">
        <v>1.4501429332483897</v>
      </c>
      <c r="G90" s="36">
        <v>1.6770301401611372</v>
      </c>
      <c r="H90" s="36">
        <v>1.7475153906073091</v>
      </c>
      <c r="I90" s="36">
        <v>3.8002944617339209</v>
      </c>
    </row>
    <row r="91" spans="2:9" x14ac:dyDescent="0.25">
      <c r="B91" s="176"/>
      <c r="C91" s="168" t="s">
        <v>56</v>
      </c>
      <c r="D91" s="141" t="s">
        <v>564</v>
      </c>
      <c r="E91" s="36">
        <v>4.2629095447329197</v>
      </c>
      <c r="F91" s="36">
        <v>1.4153075465172522</v>
      </c>
      <c r="G91" s="36">
        <v>1.6086363206584267</v>
      </c>
      <c r="H91" s="36">
        <v>1.7090230992891877</v>
      </c>
      <c r="I91" s="36">
        <v>3.8183621841446991</v>
      </c>
    </row>
    <row r="92" spans="2:9" x14ac:dyDescent="0.25">
      <c r="B92" s="176"/>
      <c r="C92" s="168" t="s">
        <v>56</v>
      </c>
      <c r="D92" s="141" t="s">
        <v>565</v>
      </c>
      <c r="E92" s="36">
        <v>4.2809264483245277</v>
      </c>
      <c r="F92" s="36">
        <v>1.3245945639700762</v>
      </c>
      <c r="G92" s="36">
        <v>1.6771220406198579</v>
      </c>
      <c r="H92" s="36">
        <v>1.6880919646067007</v>
      </c>
      <c r="I92" s="36">
        <v>3.8167314610634806</v>
      </c>
    </row>
    <row r="93" spans="2:9" x14ac:dyDescent="0.25">
      <c r="B93" s="176"/>
      <c r="C93" s="168" t="s">
        <v>56</v>
      </c>
      <c r="D93" s="141" t="s">
        <v>566</v>
      </c>
      <c r="E93" s="36">
        <v>4.3023482301085147</v>
      </c>
      <c r="F93" s="36">
        <v>1.3247893107197262</v>
      </c>
      <c r="G93" s="36">
        <v>1.6927292736258566</v>
      </c>
      <c r="H93" s="36">
        <v>1.697981962830668</v>
      </c>
      <c r="I93" s="36">
        <v>3.7869820550023281</v>
      </c>
    </row>
    <row r="94" spans="2:9" x14ac:dyDescent="0.25">
      <c r="B94" s="176"/>
      <c r="C94" s="168" t="s">
        <v>56</v>
      </c>
      <c r="D94" s="141" t="s">
        <v>567</v>
      </c>
      <c r="E94" s="36">
        <v>4.195528672699937</v>
      </c>
      <c r="F94" s="36">
        <v>1.4369761225169499</v>
      </c>
      <c r="G94" s="36">
        <v>1.5859946203076447</v>
      </c>
      <c r="H94" s="36">
        <v>1.6438609786834497</v>
      </c>
      <c r="I94" s="36">
        <v>3.7438529715006079</v>
      </c>
    </row>
    <row r="95" spans="2:9" x14ac:dyDescent="0.25">
      <c r="B95" s="176"/>
      <c r="C95" s="168" t="s">
        <v>969</v>
      </c>
      <c r="D95" s="141" t="s">
        <v>568</v>
      </c>
      <c r="E95" s="36">
        <v>4.229235711416127</v>
      </c>
      <c r="F95" s="36">
        <v>1.3885889765139223</v>
      </c>
      <c r="G95" s="36">
        <v>1.5722688510841156</v>
      </c>
      <c r="H95" s="36">
        <v>1.6719251056174833</v>
      </c>
      <c r="I95" s="36">
        <v>3.7208162193940479</v>
      </c>
    </row>
    <row r="96" spans="2:9" x14ac:dyDescent="0.25">
      <c r="B96" s="176"/>
      <c r="C96" s="168" t="s">
        <v>969</v>
      </c>
      <c r="D96" s="141" t="s">
        <v>569</v>
      </c>
      <c r="E96" s="36">
        <v>4.2836145207584035</v>
      </c>
      <c r="F96" s="36">
        <v>1.4688202150445608</v>
      </c>
      <c r="G96" s="36">
        <v>1.9069549506796106</v>
      </c>
      <c r="H96" s="36">
        <v>1.7315284397969397</v>
      </c>
      <c r="I96" s="36">
        <v>3.7619914251534179</v>
      </c>
    </row>
    <row r="97" spans="2:9" x14ac:dyDescent="0.25">
      <c r="B97" s="176" t="str">
        <f>LEFT(D97,4)</f>
        <v>2019</v>
      </c>
      <c r="C97" s="168" t="s">
        <v>56</v>
      </c>
      <c r="D97" s="141" t="s">
        <v>571</v>
      </c>
      <c r="E97" s="36">
        <v>4.2061374765044919</v>
      </c>
      <c r="F97" s="36">
        <v>1.4418940320229621</v>
      </c>
      <c r="G97" s="36">
        <v>1.9657236849501376</v>
      </c>
      <c r="H97" s="36">
        <v>1.790036285667775</v>
      </c>
      <c r="I97" s="36">
        <v>3.8012073751074293</v>
      </c>
    </row>
    <row r="98" spans="2:9" x14ac:dyDescent="0.25">
      <c r="B98" s="176"/>
      <c r="C98" s="168" t="s">
        <v>56</v>
      </c>
      <c r="D98" s="141" t="s">
        <v>572</v>
      </c>
      <c r="E98" s="36">
        <v>4.2249824622070422</v>
      </c>
      <c r="F98" s="36">
        <v>1.5611312169516445</v>
      </c>
      <c r="G98" s="36">
        <v>2.1119932690386989</v>
      </c>
      <c r="H98" s="36">
        <v>1.7339421250991212</v>
      </c>
      <c r="I98" s="36">
        <v>3.8392700026758297</v>
      </c>
    </row>
    <row r="99" spans="2:9" x14ac:dyDescent="0.25">
      <c r="B99" s="176"/>
      <c r="C99" s="168" t="s">
        <v>56</v>
      </c>
      <c r="D99" s="141" t="s">
        <v>573</v>
      </c>
      <c r="E99" s="36">
        <v>4.2106534082478113</v>
      </c>
      <c r="F99" s="36">
        <v>1.5636792361774881</v>
      </c>
      <c r="G99" s="36">
        <v>2.2319742858573792</v>
      </c>
      <c r="H99" s="36">
        <v>1.7076388982248079</v>
      </c>
      <c r="I99" s="36">
        <v>3.7968595400325156</v>
      </c>
    </row>
    <row r="100" spans="2:9" x14ac:dyDescent="0.25">
      <c r="B100" s="176"/>
      <c r="C100" s="168" t="s">
        <v>56</v>
      </c>
      <c r="D100" s="141" t="s">
        <v>574</v>
      </c>
      <c r="E100" s="36">
        <v>4.2022650499318672</v>
      </c>
      <c r="F100" s="36">
        <v>2.2673394741203743</v>
      </c>
      <c r="G100" s="36">
        <v>2.4246955814404361</v>
      </c>
      <c r="H100" s="36">
        <v>1.7185160191185309</v>
      </c>
      <c r="I100" s="36">
        <v>3.7258125795810155</v>
      </c>
    </row>
    <row r="101" spans="2:9" x14ac:dyDescent="0.25">
      <c r="B101" s="176"/>
      <c r="C101" s="168" t="s">
        <v>56</v>
      </c>
      <c r="D101" s="141" t="s">
        <v>575</v>
      </c>
      <c r="E101" s="36">
        <v>4.2693519072444408</v>
      </c>
      <c r="F101" s="36">
        <v>2.1499844614598196</v>
      </c>
      <c r="G101" s="36">
        <v>2.4951506354771635</v>
      </c>
      <c r="H101" s="36">
        <v>1.6578326241846493</v>
      </c>
      <c r="I101" s="36">
        <v>3.7491896033621304</v>
      </c>
    </row>
    <row r="102" spans="2:9" x14ac:dyDescent="0.25">
      <c r="B102" s="176"/>
      <c r="C102" s="168" t="s">
        <v>56</v>
      </c>
      <c r="D102" s="141" t="s">
        <v>576</v>
      </c>
      <c r="E102" s="36">
        <v>4.2423517847819943</v>
      </c>
      <c r="F102" s="36">
        <v>2.2065611016136231</v>
      </c>
      <c r="G102" s="36">
        <v>2.4852097499828605</v>
      </c>
      <c r="H102" s="36">
        <v>1.6008994712469125</v>
      </c>
      <c r="I102" s="36">
        <v>3.5268070986482316</v>
      </c>
    </row>
    <row r="103" spans="2:9" x14ac:dyDescent="0.25">
      <c r="B103" s="176"/>
      <c r="C103" s="168" t="s">
        <v>56</v>
      </c>
      <c r="D103" s="141" t="s">
        <v>577</v>
      </c>
      <c r="E103" s="36">
        <v>4.267539594744977</v>
      </c>
      <c r="F103" s="36">
        <v>2.3813041554853198</v>
      </c>
      <c r="G103" s="36">
        <v>2.411156065890196</v>
      </c>
      <c r="H103" s="36">
        <v>1.5830012729375686</v>
      </c>
      <c r="I103" s="36">
        <v>3.4182682546023644</v>
      </c>
    </row>
    <row r="104" spans="2:9" x14ac:dyDescent="0.25">
      <c r="B104" s="176"/>
      <c r="C104" s="168" t="s">
        <v>56</v>
      </c>
      <c r="D104" s="141" t="s">
        <v>578</v>
      </c>
      <c r="E104" s="36">
        <v>4.2844082420866725</v>
      </c>
      <c r="F104" s="36">
        <v>2.3486009959193921</v>
      </c>
      <c r="G104" s="36">
        <v>2.4102699011212865</v>
      </c>
      <c r="H104" s="36">
        <v>1.5365061226699381</v>
      </c>
      <c r="I104" s="36">
        <v>3.4346634044642355</v>
      </c>
    </row>
    <row r="105" spans="2:9" x14ac:dyDescent="0.25">
      <c r="B105" s="176"/>
      <c r="C105" s="168" t="s">
        <v>56</v>
      </c>
      <c r="D105" s="141" t="s">
        <v>579</v>
      </c>
      <c r="E105" s="36">
        <v>4.3010640706818819</v>
      </c>
      <c r="F105" s="36">
        <v>3.1532054819734623</v>
      </c>
      <c r="G105" s="36">
        <v>2.3304143283977625</v>
      </c>
      <c r="H105" s="36">
        <v>1.5178387980131423</v>
      </c>
      <c r="I105" s="36">
        <v>3.4603826965110072</v>
      </c>
    </row>
    <row r="106" spans="2:9" x14ac:dyDescent="0.25">
      <c r="B106" s="176"/>
      <c r="C106" s="168" t="s">
        <v>56</v>
      </c>
      <c r="D106" s="141" t="s">
        <v>580</v>
      </c>
      <c r="E106" s="36">
        <v>4.1599284715403808</v>
      </c>
      <c r="F106" s="36">
        <v>3.0021533892900556</v>
      </c>
      <c r="G106" s="36">
        <v>2.2822991542553126</v>
      </c>
      <c r="H106" s="36">
        <v>1.4170961743938841</v>
      </c>
      <c r="I106" s="36">
        <v>4.0026688789146663</v>
      </c>
    </row>
    <row r="107" spans="2:9" x14ac:dyDescent="0.25">
      <c r="B107" s="176"/>
      <c r="C107" s="168" t="s">
        <v>969</v>
      </c>
      <c r="D107" s="141" t="s">
        <v>581</v>
      </c>
      <c r="E107" s="36">
        <v>4.088258346252263</v>
      </c>
      <c r="F107" s="36">
        <v>3.039806372770534</v>
      </c>
      <c r="G107" s="36">
        <v>2.4067293134689649</v>
      </c>
      <c r="H107" s="36">
        <v>1.461059559922181</v>
      </c>
      <c r="I107" s="36">
        <v>4.1445784386931956</v>
      </c>
    </row>
    <row r="108" spans="2:9" x14ac:dyDescent="0.25">
      <c r="B108" s="176"/>
      <c r="C108" s="168" t="s">
        <v>56</v>
      </c>
      <c r="D108" s="141" t="s">
        <v>582</v>
      </c>
      <c r="E108" s="36">
        <v>4.069375130141144</v>
      </c>
      <c r="F108" s="36">
        <v>3.1267949930708929</v>
      </c>
      <c r="G108" s="36">
        <v>2.6571571559921048</v>
      </c>
      <c r="H108" s="36">
        <v>1.3829431139775139</v>
      </c>
      <c r="I108" s="36">
        <v>4.2075574627925389</v>
      </c>
    </row>
    <row r="109" spans="2:9" x14ac:dyDescent="0.25">
      <c r="B109" s="176" t="str">
        <f>LEFT(D109,4)</f>
        <v>2020</v>
      </c>
      <c r="C109" s="168" t="s">
        <v>56</v>
      </c>
      <c r="D109" s="141" t="s">
        <v>584</v>
      </c>
      <c r="E109" s="36">
        <v>4.008479442420863</v>
      </c>
      <c r="F109" s="36">
        <v>3.0909023377930986</v>
      </c>
      <c r="G109" s="36">
        <v>2.6954966416722388</v>
      </c>
      <c r="H109" s="36">
        <v>1.3644353274597578</v>
      </c>
      <c r="I109" s="36">
        <v>4.1256672726901042</v>
      </c>
    </row>
    <row r="110" spans="2:9" x14ac:dyDescent="0.25">
      <c r="B110" s="176"/>
      <c r="C110" s="168" t="s">
        <v>56</v>
      </c>
      <c r="D110" s="141" t="s">
        <v>585</v>
      </c>
      <c r="E110" s="36">
        <v>3.933707198667403</v>
      </c>
      <c r="F110" s="36">
        <v>3.0124891918938541</v>
      </c>
      <c r="G110" s="36">
        <v>2.7217291723536032</v>
      </c>
      <c r="H110" s="36">
        <v>1.2980903954677132</v>
      </c>
      <c r="I110" s="36">
        <v>4.7416282367731437</v>
      </c>
    </row>
    <row r="111" spans="2:9" x14ac:dyDescent="0.25">
      <c r="B111" s="176"/>
      <c r="C111" s="168" t="s">
        <v>56</v>
      </c>
      <c r="D111" s="141" t="s">
        <v>586</v>
      </c>
      <c r="E111" s="36">
        <v>3.7556931543266141</v>
      </c>
      <c r="F111" s="36">
        <v>3.4192191229751061</v>
      </c>
      <c r="G111" s="36">
        <v>2.7699974970027319</v>
      </c>
      <c r="H111" s="36">
        <v>1.320851130663663</v>
      </c>
      <c r="I111" s="36">
        <v>4.7042271534395725</v>
      </c>
    </row>
    <row r="112" spans="2:9" x14ac:dyDescent="0.25">
      <c r="B112" s="176"/>
      <c r="C112" s="168" t="s">
        <v>56</v>
      </c>
      <c r="D112" s="141" t="s">
        <v>587</v>
      </c>
      <c r="E112" s="36">
        <v>3.8600880409299001</v>
      </c>
      <c r="F112" s="36">
        <v>2.6915025355765732</v>
      </c>
      <c r="G112" s="36">
        <v>2.7495524514611644</v>
      </c>
      <c r="H112" s="36">
        <v>1.2518793295740283</v>
      </c>
      <c r="I112" s="36">
        <v>4.9571104851489602</v>
      </c>
    </row>
    <row r="113" spans="2:9" x14ac:dyDescent="0.25">
      <c r="B113" s="176"/>
      <c r="C113" s="168" t="s">
        <v>56</v>
      </c>
      <c r="D113" s="141" t="s">
        <v>588</v>
      </c>
      <c r="E113" s="36">
        <v>3.9375826736056165</v>
      </c>
      <c r="F113" s="36">
        <v>3.0593392297156368</v>
      </c>
      <c r="G113" s="36">
        <v>2.7022414440063014</v>
      </c>
      <c r="H113" s="36">
        <v>1.3037666082015489</v>
      </c>
      <c r="I113" s="36">
        <v>5.1450505316184465</v>
      </c>
    </row>
    <row r="114" spans="2:9" x14ac:dyDescent="0.25">
      <c r="B114" s="176"/>
      <c r="C114" s="168" t="s">
        <v>56</v>
      </c>
      <c r="D114" s="141" t="s">
        <v>589</v>
      </c>
      <c r="E114" s="36">
        <v>4.0020233254674125</v>
      </c>
      <c r="F114" s="36">
        <v>2.9517063991009787</v>
      </c>
      <c r="G114" s="36">
        <v>2.7423532438600215</v>
      </c>
      <c r="H114" s="36">
        <v>1.3078218827154935</v>
      </c>
      <c r="I114" s="36">
        <v>5.1726272292749167</v>
      </c>
    </row>
    <row r="115" spans="2:9" x14ac:dyDescent="0.25">
      <c r="B115" s="176"/>
      <c r="C115" s="168" t="s">
        <v>56</v>
      </c>
      <c r="D115" s="141" t="s">
        <v>590</v>
      </c>
      <c r="E115" s="36">
        <v>4.1303300183706542</v>
      </c>
      <c r="F115" s="36">
        <v>2.9722745298582938</v>
      </c>
      <c r="G115" s="36">
        <v>2.6712064406917717</v>
      </c>
      <c r="H115" s="36">
        <v>1.2348408786968947</v>
      </c>
      <c r="I115" s="36">
        <v>4.6620187188486062</v>
      </c>
    </row>
    <row r="116" spans="2:9" x14ac:dyDescent="0.25">
      <c r="B116" s="176"/>
      <c r="C116" s="168" t="s">
        <v>56</v>
      </c>
      <c r="D116" s="141" t="s">
        <v>591</v>
      </c>
      <c r="E116" s="36">
        <v>4.1641196208363898</v>
      </c>
      <c r="F116" s="36">
        <v>3.0841382378728981</v>
      </c>
      <c r="G116" s="36">
        <v>2.8662169999823006</v>
      </c>
      <c r="H116" s="36">
        <v>1.1989399602215856</v>
      </c>
      <c r="I116" s="36">
        <v>4.3159005302018372</v>
      </c>
    </row>
    <row r="117" spans="2:9" x14ac:dyDescent="0.25">
      <c r="B117" s="176"/>
      <c r="C117" s="168" t="s">
        <v>56</v>
      </c>
      <c r="D117" s="141" t="s">
        <v>592</v>
      </c>
      <c r="E117" s="36">
        <v>4.2651524098943314</v>
      </c>
      <c r="F117" s="36">
        <v>2.2742949390532634</v>
      </c>
      <c r="G117" s="36">
        <v>2.7504751445082971</v>
      </c>
      <c r="H117" s="36">
        <v>1.2087732900338195</v>
      </c>
      <c r="I117" s="36">
        <v>4.352250010400744</v>
      </c>
    </row>
    <row r="118" spans="2:9" x14ac:dyDescent="0.25">
      <c r="B118" s="176"/>
      <c r="C118" s="168" t="s">
        <v>56</v>
      </c>
      <c r="D118" s="141" t="s">
        <v>593</v>
      </c>
      <c r="E118" s="36">
        <v>4.2848927005439181</v>
      </c>
      <c r="F118" s="36">
        <v>2.3591610004942338</v>
      </c>
      <c r="G118" s="36">
        <v>2.7612915345680058</v>
      </c>
      <c r="H118" s="36">
        <v>1.1841769868482654</v>
      </c>
      <c r="I118" s="36">
        <v>4.4390290703627038</v>
      </c>
    </row>
    <row r="119" spans="2:9" x14ac:dyDescent="0.25">
      <c r="B119" s="176"/>
      <c r="C119" s="168" t="s">
        <v>56</v>
      </c>
      <c r="D119" s="141" t="s">
        <v>594</v>
      </c>
      <c r="E119" s="36">
        <v>4.1891466679926825</v>
      </c>
      <c r="F119" s="36">
        <v>2.3102216178289998</v>
      </c>
      <c r="G119" s="36">
        <v>2.9338460196925342</v>
      </c>
      <c r="H119" s="36">
        <v>1.1407697926890361</v>
      </c>
      <c r="I119" s="36">
        <v>4.2950653441463977</v>
      </c>
    </row>
    <row r="120" spans="2:9" x14ac:dyDescent="0.25">
      <c r="B120" s="176"/>
      <c r="C120" s="168" t="s">
        <v>56</v>
      </c>
      <c r="D120" s="141" t="s">
        <v>595</v>
      </c>
      <c r="E120" s="36">
        <v>4.0863811191855159</v>
      </c>
      <c r="F120" s="36">
        <v>2.5105601670627231</v>
      </c>
      <c r="G120" s="36">
        <v>3.0576352249119791</v>
      </c>
      <c r="H120" s="36">
        <v>1.1569904501256243</v>
      </c>
      <c r="I120" s="36">
        <v>4.0705427009755581</v>
      </c>
    </row>
    <row r="121" spans="2:9" x14ac:dyDescent="0.25">
      <c r="B121" s="176" t="str">
        <f>LEFT(D121,4)</f>
        <v>2021</v>
      </c>
      <c r="C121" s="168" t="s">
        <v>56</v>
      </c>
      <c r="D121" s="141" t="s">
        <v>597</v>
      </c>
      <c r="E121" s="36">
        <v>4.2465521722976129</v>
      </c>
      <c r="F121" s="36">
        <v>2.5635460386300846</v>
      </c>
      <c r="G121" s="36">
        <v>3.1522624267914163</v>
      </c>
      <c r="H121" s="36">
        <v>1.1745300979177142</v>
      </c>
      <c r="I121" s="36">
        <v>4.2292162751667997</v>
      </c>
    </row>
    <row r="122" spans="2:9" x14ac:dyDescent="0.25">
      <c r="B122" s="176"/>
      <c r="C122" s="168" t="s">
        <v>56</v>
      </c>
      <c r="D122" s="141" t="s">
        <v>598</v>
      </c>
      <c r="E122" s="36">
        <v>4.1941603572034616</v>
      </c>
      <c r="F122" s="36">
        <v>2.5323429186618882</v>
      </c>
      <c r="G122" s="36">
        <v>3.1739540678253402</v>
      </c>
      <c r="H122" s="36">
        <v>1.1537892586162743</v>
      </c>
      <c r="I122" s="36">
        <v>4.1803386664319957</v>
      </c>
    </row>
    <row r="123" spans="2:9" x14ac:dyDescent="0.25">
      <c r="B123" s="176"/>
      <c r="C123" s="168" t="s">
        <v>56</v>
      </c>
      <c r="D123" s="141" t="s">
        <v>599</v>
      </c>
      <c r="E123" s="36">
        <v>4.2117916221680911</v>
      </c>
      <c r="F123" s="36">
        <v>2.7720355708221014</v>
      </c>
      <c r="G123" s="36">
        <v>3.0920672486215652</v>
      </c>
      <c r="H123" s="36">
        <v>1.1458805682744437</v>
      </c>
      <c r="I123" s="36">
        <v>4.1758234475495826</v>
      </c>
    </row>
    <row r="124" spans="2:9" x14ac:dyDescent="0.25">
      <c r="B124" s="176"/>
      <c r="C124" s="168" t="s">
        <v>56</v>
      </c>
      <c r="D124" s="141" t="s">
        <v>600</v>
      </c>
      <c r="E124" s="36">
        <v>4.4279204258436815</v>
      </c>
      <c r="F124" s="36">
        <v>2.7677453670280965</v>
      </c>
      <c r="G124" s="36">
        <v>3.0165677447367232</v>
      </c>
      <c r="H124" s="36">
        <v>1.1902768604792024</v>
      </c>
      <c r="I124" s="36">
        <v>4.1005382269201114</v>
      </c>
    </row>
    <row r="125" spans="2:9" x14ac:dyDescent="0.25">
      <c r="B125" s="176"/>
      <c r="C125" s="168" t="s">
        <v>56</v>
      </c>
      <c r="D125" s="141" t="s">
        <v>601</v>
      </c>
      <c r="E125" s="36">
        <v>4.5459952065750784</v>
      </c>
      <c r="F125" s="36">
        <v>2.3059704337753231</v>
      </c>
      <c r="G125" s="36">
        <v>3.0804851754187212</v>
      </c>
      <c r="H125" s="36">
        <v>1.2214415350505288</v>
      </c>
      <c r="I125" s="36">
        <v>3.7196700532015745</v>
      </c>
    </row>
    <row r="126" spans="2:9" x14ac:dyDescent="0.25">
      <c r="B126" s="176"/>
      <c r="C126" s="168" t="s">
        <v>56</v>
      </c>
      <c r="D126" s="141" t="s">
        <v>602</v>
      </c>
      <c r="E126" s="36">
        <v>4.6031895315401528</v>
      </c>
      <c r="F126" s="36">
        <v>2.4107291750059656</v>
      </c>
      <c r="G126" s="36">
        <v>3.1415972237165017</v>
      </c>
      <c r="H126" s="36">
        <v>1.2417596669177142</v>
      </c>
      <c r="I126" s="36">
        <v>3.5496931655185602</v>
      </c>
    </row>
    <row r="127" spans="2:9" x14ac:dyDescent="0.25">
      <c r="B127" s="176"/>
      <c r="C127" s="168" t="s">
        <v>969</v>
      </c>
      <c r="D127" s="141" t="s">
        <v>603</v>
      </c>
      <c r="E127" s="36">
        <v>4.6039591628508409</v>
      </c>
      <c r="F127" s="36">
        <v>2.33571756656402</v>
      </c>
      <c r="G127" s="36">
        <v>3.2905295396939342</v>
      </c>
      <c r="H127" s="36">
        <v>1.2099825801033854</v>
      </c>
      <c r="I127" s="36">
        <v>3.5735503987000516</v>
      </c>
    </row>
    <row r="128" spans="2:9" x14ac:dyDescent="0.25">
      <c r="B128" s="176"/>
      <c r="C128" s="168" t="s">
        <v>969</v>
      </c>
      <c r="D128" s="141" t="s">
        <v>604</v>
      </c>
      <c r="E128" s="36">
        <v>4.7338103659837945</v>
      </c>
      <c r="F128" s="36">
        <v>2.2367100463268739</v>
      </c>
      <c r="G128" s="36">
        <v>3.3206280435240521</v>
      </c>
      <c r="H128" s="36">
        <v>1.1819601428765474</v>
      </c>
      <c r="I128" s="36">
        <v>3.5000176372019909</v>
      </c>
    </row>
    <row r="129" spans="2:9" x14ac:dyDescent="0.25">
      <c r="B129" s="176"/>
      <c r="C129" s="168" t="s">
        <v>56</v>
      </c>
      <c r="D129" s="141" t="s">
        <v>605</v>
      </c>
      <c r="E129" s="36">
        <v>4.7923798694792801</v>
      </c>
      <c r="F129" s="36">
        <v>2.2137762449358345</v>
      </c>
      <c r="G129" s="36">
        <v>3.3613313692481759</v>
      </c>
      <c r="H129" s="36">
        <v>1.1834648456062813</v>
      </c>
      <c r="I129" s="36">
        <v>3.9218717780104306</v>
      </c>
    </row>
    <row r="130" spans="2:9" x14ac:dyDescent="0.25">
      <c r="B130" s="176"/>
      <c r="C130" s="168" t="s">
        <v>56</v>
      </c>
      <c r="D130" s="141" t="s">
        <v>606</v>
      </c>
      <c r="E130" s="36">
        <v>4.7745914203478241</v>
      </c>
      <c r="F130" s="36">
        <v>2.0384886758695813</v>
      </c>
      <c r="G130" s="36">
        <v>3.3216679115739911</v>
      </c>
      <c r="H130" s="36">
        <v>1.2686085274329384</v>
      </c>
      <c r="I130" s="36">
        <v>3.4729616297763459</v>
      </c>
    </row>
    <row r="131" spans="2:9" x14ac:dyDescent="0.25">
      <c r="B131" s="176"/>
      <c r="C131" s="168" t="s">
        <v>56</v>
      </c>
      <c r="D131" s="141">
        <v>20211130</v>
      </c>
      <c r="E131" s="36">
        <v>4.6195705427009228</v>
      </c>
      <c r="F131" s="36">
        <v>1.5995369995539508</v>
      </c>
      <c r="G131" s="36">
        <v>3.0814436053758989</v>
      </c>
      <c r="H131" s="36">
        <v>1.3609150136807464</v>
      </c>
      <c r="I131" s="36">
        <v>3.4288527369415194</v>
      </c>
    </row>
    <row r="132" spans="2:9" x14ac:dyDescent="0.25">
      <c r="B132" s="176"/>
      <c r="C132" s="168" t="s">
        <v>56</v>
      </c>
      <c r="D132" s="141">
        <v>20211231</v>
      </c>
      <c r="E132" s="36">
        <v>4.6143206081690247</v>
      </c>
      <c r="F132" s="36">
        <v>1.7472910059576672</v>
      </c>
      <c r="G132" s="36">
        <v>3.1048284693372992</v>
      </c>
      <c r="H132" s="36">
        <v>1.3500500833944851</v>
      </c>
      <c r="I132" s="36">
        <v>3.4971780455005721</v>
      </c>
    </row>
    <row r="133" spans="2:9" x14ac:dyDescent="0.25">
      <c r="B133" s="176">
        <v>2022</v>
      </c>
      <c r="C133" s="168" t="s">
        <v>56</v>
      </c>
      <c r="D133" s="141">
        <v>20220131</v>
      </c>
      <c r="E133" s="36">
        <v>4.6321009640697168</v>
      </c>
      <c r="F133" s="36">
        <v>1.7938486788731471</v>
      </c>
      <c r="G133" s="36">
        <v>3.1371050923210886</v>
      </c>
      <c r="H133" s="36">
        <v>1.4498827877766094</v>
      </c>
      <c r="I133" s="36">
        <v>3.6143805368518223</v>
      </c>
    </row>
    <row r="134" spans="2:9" x14ac:dyDescent="0.25">
      <c r="B134" s="176"/>
      <c r="C134" s="168" t="s">
        <v>56</v>
      </c>
      <c r="D134" s="141">
        <v>20220228</v>
      </c>
      <c r="E134" s="36">
        <v>4.6495335025135125</v>
      </c>
      <c r="F134" s="36">
        <v>1.7734999445764497</v>
      </c>
      <c r="G134" s="36">
        <v>3.3670280352603679</v>
      </c>
      <c r="H134" s="36">
        <v>1.4591026694387643</v>
      </c>
      <c r="I134" s="36">
        <v>3.5951452077438417</v>
      </c>
    </row>
    <row r="135" spans="2:9" x14ac:dyDescent="0.25">
      <c r="B135" s="176"/>
      <c r="C135" s="168" t="s">
        <v>56</v>
      </c>
      <c r="D135" s="141">
        <v>20220331</v>
      </c>
      <c r="E135" s="36">
        <v>4.7026424216076421</v>
      </c>
      <c r="F135" s="36">
        <v>1.9322741877763006</v>
      </c>
      <c r="G135" s="36">
        <v>3.4414894761131807</v>
      </c>
      <c r="H135" s="36">
        <v>1.4268387192632426</v>
      </c>
      <c r="I135" s="36">
        <v>3.4835481891688684</v>
      </c>
    </row>
    <row r="136" spans="2:9" x14ac:dyDescent="0.25">
      <c r="B136" s="176"/>
      <c r="C136" s="168" t="s">
        <v>56</v>
      </c>
      <c r="D136" s="141">
        <v>20220430</v>
      </c>
      <c r="E136" s="36">
        <v>4.7847449709544581</v>
      </c>
      <c r="F136" s="36">
        <v>1.8747502948957242</v>
      </c>
      <c r="G136" s="36">
        <v>3.5556050901981378</v>
      </c>
      <c r="H136" s="36">
        <v>1.4180429063416968</v>
      </c>
      <c r="I136" s="36">
        <v>3.5794204739232316</v>
      </c>
    </row>
    <row r="137" spans="2:9" x14ac:dyDescent="0.25">
      <c r="B137" s="176"/>
      <c r="C137" s="168" t="s">
        <v>56</v>
      </c>
      <c r="D137" s="141">
        <v>20220531</v>
      </c>
      <c r="E137" s="36">
        <v>4.8182559207051723</v>
      </c>
      <c r="F137" s="36">
        <v>2.093364628037178</v>
      </c>
      <c r="G137" s="36">
        <v>3.5831169222618495</v>
      </c>
      <c r="H137" s="36">
        <v>1.4158856079203852</v>
      </c>
      <c r="I137" s="36">
        <v>3.5800589160890448</v>
      </c>
    </row>
    <row r="138" spans="2:9" x14ac:dyDescent="0.25">
      <c r="B138" s="176"/>
      <c r="C138" s="168" t="s">
        <v>56</v>
      </c>
      <c r="D138" s="141">
        <v>20220630</v>
      </c>
      <c r="E138" s="36">
        <v>4.8655944488934715</v>
      </c>
      <c r="F138" s="36">
        <v>2.0442569545624352</v>
      </c>
      <c r="G138" s="36">
        <v>3.5093066983285457</v>
      </c>
      <c r="H138" s="36">
        <v>1.3670071891804036</v>
      </c>
      <c r="I138" s="36">
        <v>3.3266623172770857</v>
      </c>
    </row>
    <row r="139" spans="2:9" x14ac:dyDescent="0.25">
      <c r="B139" s="176"/>
      <c r="C139" s="168" t="s">
        <v>969</v>
      </c>
      <c r="D139" s="141">
        <v>20220731</v>
      </c>
      <c r="E139" s="36">
        <v>4.9200771535962531</v>
      </c>
      <c r="F139" s="36">
        <v>2.1227796584423864</v>
      </c>
      <c r="G139" s="36">
        <v>3.5411391817724431</v>
      </c>
      <c r="H139" s="36">
        <v>1.3815638503332734</v>
      </c>
      <c r="I139" s="36">
        <v>3.041127975294041</v>
      </c>
    </row>
    <row r="140" spans="2:9" x14ac:dyDescent="0.25">
      <c r="B140" s="176"/>
      <c r="C140" s="168" t="s">
        <v>56</v>
      </c>
      <c r="D140" s="141">
        <v>20220831</v>
      </c>
      <c r="E140" s="36">
        <v>4.9392883710562625</v>
      </c>
      <c r="F140" s="36">
        <v>2.0649768252325784</v>
      </c>
      <c r="G140" s="36">
        <v>3.6719994397958393</v>
      </c>
      <c r="H140" s="36">
        <v>1.3892329880151897</v>
      </c>
      <c r="I140" s="36">
        <v>3.0153939625613182</v>
      </c>
    </row>
    <row r="141" spans="2:9" x14ac:dyDescent="0.25">
      <c r="B141" s="176"/>
      <c r="C141" s="168" t="s">
        <v>56</v>
      </c>
      <c r="D141" s="141">
        <v>20220930</v>
      </c>
      <c r="E141" s="36">
        <v>5.0166713613336054</v>
      </c>
      <c r="F141" s="36">
        <v>2.0128729310791478</v>
      </c>
      <c r="G141" s="36">
        <v>3.5676383579152917</v>
      </c>
      <c r="H141" s="36">
        <v>1.3824565312692747</v>
      </c>
      <c r="I141" s="36">
        <v>2.9896118807669216</v>
      </c>
    </row>
    <row r="142" spans="2:9" x14ac:dyDescent="0.25">
      <c r="B142" s="176"/>
      <c r="C142" s="168" t="s">
        <v>56</v>
      </c>
      <c r="D142" s="141">
        <v>20221031</v>
      </c>
      <c r="E142" s="36">
        <v>4.9707375546602508</v>
      </c>
      <c r="F142" s="36">
        <v>2.4105518234820691</v>
      </c>
      <c r="G142" s="36">
        <v>3.4822327119073084</v>
      </c>
      <c r="H142" s="36">
        <v>1.3973060598388982</v>
      </c>
      <c r="I142" s="36">
        <v>3.0204673369224655</v>
      </c>
    </row>
    <row r="143" spans="2:9" x14ac:dyDescent="0.25">
      <c r="B143" s="176"/>
      <c r="C143" s="168" t="s">
        <v>56</v>
      </c>
      <c r="D143" s="141">
        <v>20221130</v>
      </c>
      <c r="E143" s="36">
        <v>4.8433721162815742</v>
      </c>
      <c r="F143" s="36">
        <v>2.4097881615834331</v>
      </c>
      <c r="G143" s="36">
        <v>3.4711196447971138</v>
      </c>
      <c r="H143" s="36">
        <v>1.4254816622382589</v>
      </c>
      <c r="I143" s="36">
        <v>3.0730638519633948</v>
      </c>
    </row>
    <row r="144" spans="2:9" x14ac:dyDescent="0.25">
      <c r="B144" s="176"/>
      <c r="C144" s="168" t="s">
        <v>56</v>
      </c>
      <c r="D144" s="141">
        <v>20221231</v>
      </c>
      <c r="E144" s="36">
        <v>4.8873117780369402</v>
      </c>
      <c r="F144" s="36">
        <v>2.3895307170322471</v>
      </c>
      <c r="G144" s="36">
        <v>3.5212885972115271</v>
      </c>
      <c r="H144" s="36">
        <v>1.3129310820842561</v>
      </c>
      <c r="I144" s="36">
        <v>3.2007388034420012</v>
      </c>
    </row>
    <row r="145" spans="3:3" x14ac:dyDescent="0.25">
      <c r="C145" s="168" t="s">
        <v>56</v>
      </c>
    </row>
    <row r="146" spans="3:3" x14ac:dyDescent="0.25">
      <c r="C146" s="168" t="s">
        <v>56</v>
      </c>
    </row>
    <row r="147" spans="3:3" x14ac:dyDescent="0.25">
      <c r="C147" s="168" t="s">
        <v>56</v>
      </c>
    </row>
    <row r="148" spans="3:3" x14ac:dyDescent="0.25">
      <c r="C148" s="168" t="s">
        <v>56</v>
      </c>
    </row>
    <row r="149" spans="3:3" x14ac:dyDescent="0.25">
      <c r="C149" s="168" t="s">
        <v>56</v>
      </c>
    </row>
    <row r="150" spans="3:3" x14ac:dyDescent="0.25">
      <c r="C150" s="168" t="s">
        <v>56</v>
      </c>
    </row>
    <row r="151" spans="3:3" x14ac:dyDescent="0.25">
      <c r="C151" s="168" t="s">
        <v>56</v>
      </c>
    </row>
  </sheetData>
  <mergeCells count="11">
    <mergeCell ref="B73:B84"/>
    <mergeCell ref="B13:B24"/>
    <mergeCell ref="B25:B36"/>
    <mergeCell ref="B37:B48"/>
    <mergeCell ref="B49:B60"/>
    <mergeCell ref="B61:B72"/>
    <mergeCell ref="B85:B96"/>
    <mergeCell ref="B97:B108"/>
    <mergeCell ref="B109:B120"/>
    <mergeCell ref="B121:B132"/>
    <mergeCell ref="B133:B144"/>
  </mergeCells>
  <hyperlinks>
    <hyperlink ref="J1" location="Summary!A1" display="Back to summary" xr:uid="{400B1A0F-7597-4A72-AEA4-2FC089029DD2}"/>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8C15-47FD-4E9D-8592-9ABE91D68F93}">
  <dimension ref="A1:P145"/>
  <sheetViews>
    <sheetView zoomScaleNormal="100" workbookViewId="0">
      <selection activeCell="B3" sqref="B3"/>
    </sheetView>
  </sheetViews>
  <sheetFormatPr defaultColWidth="9.140625" defaultRowHeight="15" x14ac:dyDescent="0.25"/>
  <cols>
    <col min="1" max="1" width="15.140625" style="36" bestFit="1" customWidth="1"/>
    <col min="2" max="11" width="9.140625" style="36"/>
    <col min="12" max="12" width="12.5703125" style="36" bestFit="1" customWidth="1"/>
    <col min="13" max="16384" width="9.140625" style="36"/>
  </cols>
  <sheetData>
    <row r="1" spans="1:16" x14ac:dyDescent="0.25">
      <c r="A1" s="36" t="s">
        <v>0</v>
      </c>
      <c r="B1" s="36" t="s">
        <v>971</v>
      </c>
      <c r="J1" s="140" t="s">
        <v>875</v>
      </c>
      <c r="P1" s="140"/>
    </row>
    <row r="2" spans="1:16" x14ac:dyDescent="0.25">
      <c r="A2" s="36" t="s">
        <v>7</v>
      </c>
      <c r="B2" s="36" t="s">
        <v>1000</v>
      </c>
    </row>
    <row r="3" spans="1:16" x14ac:dyDescent="0.25">
      <c r="A3" s="36" t="s">
        <v>1</v>
      </c>
      <c r="B3" s="36" t="s">
        <v>2</v>
      </c>
    </row>
    <row r="4" spans="1:16" x14ac:dyDescent="0.25">
      <c r="A4" s="36" t="s">
        <v>9</v>
      </c>
      <c r="B4" s="36" t="s">
        <v>2</v>
      </c>
    </row>
    <row r="5" spans="1:16" x14ac:dyDescent="0.25">
      <c r="A5" s="36" t="s">
        <v>11</v>
      </c>
    </row>
    <row r="6" spans="1:16" x14ac:dyDescent="0.25">
      <c r="A6" s="36" t="s">
        <v>13</v>
      </c>
    </row>
    <row r="8" spans="1:16" x14ac:dyDescent="0.25">
      <c r="A8" s="36" t="s">
        <v>311</v>
      </c>
      <c r="B8" s="36" t="s">
        <v>336</v>
      </c>
    </row>
    <row r="9" spans="1:16" x14ac:dyDescent="0.25">
      <c r="A9" s="36" t="s">
        <v>313</v>
      </c>
      <c r="B9" s="36" t="s">
        <v>470</v>
      </c>
    </row>
    <row r="11" spans="1:16" x14ac:dyDescent="0.25">
      <c r="C11" s="176" t="s">
        <v>972</v>
      </c>
      <c r="D11" s="176"/>
      <c r="E11" s="176"/>
      <c r="F11" s="176"/>
      <c r="G11" s="176" t="s">
        <v>973</v>
      </c>
      <c r="H11" s="176"/>
      <c r="I11" s="176"/>
      <c r="J11" s="176"/>
    </row>
    <row r="12" spans="1:16" x14ac:dyDescent="0.25">
      <c r="C12" s="36" t="s">
        <v>974</v>
      </c>
      <c r="D12" s="36" t="s">
        <v>975</v>
      </c>
      <c r="E12" s="36" t="s">
        <v>976</v>
      </c>
      <c r="F12" s="36" t="s">
        <v>977</v>
      </c>
      <c r="G12" s="36" t="s">
        <v>978</v>
      </c>
      <c r="H12" s="36" t="s">
        <v>979</v>
      </c>
      <c r="I12" s="36" t="s">
        <v>980</v>
      </c>
      <c r="J12" s="36" t="s">
        <v>981</v>
      </c>
      <c r="K12" s="36" t="s">
        <v>475</v>
      </c>
    </row>
    <row r="13" spans="1:16" x14ac:dyDescent="0.25">
      <c r="C13" s="36" t="s">
        <v>982</v>
      </c>
      <c r="D13" s="36" t="s">
        <v>983</v>
      </c>
      <c r="E13" s="36" t="s">
        <v>984</v>
      </c>
      <c r="F13" s="36" t="s">
        <v>985</v>
      </c>
      <c r="G13" s="36" t="s">
        <v>986</v>
      </c>
      <c r="H13" s="36" t="s">
        <v>987</v>
      </c>
      <c r="I13" s="36" t="s">
        <v>988</v>
      </c>
      <c r="J13" s="36" t="s">
        <v>989</v>
      </c>
      <c r="K13" s="36" t="s">
        <v>480</v>
      </c>
      <c r="L13" s="141" t="s">
        <v>481</v>
      </c>
    </row>
    <row r="14" spans="1:16" x14ac:dyDescent="0.25">
      <c r="K14" s="36" t="s">
        <v>482</v>
      </c>
      <c r="L14" s="141">
        <v>20120130</v>
      </c>
    </row>
    <row r="15" spans="1:16" x14ac:dyDescent="0.25">
      <c r="K15" s="36" t="s">
        <v>482</v>
      </c>
      <c r="L15" s="141">
        <v>20120229</v>
      </c>
    </row>
    <row r="16" spans="1:16" x14ac:dyDescent="0.25">
      <c r="K16" s="36" t="s">
        <v>482</v>
      </c>
      <c r="L16" s="141">
        <v>20120331</v>
      </c>
    </row>
    <row r="17" spans="3:12" x14ac:dyDescent="0.25">
      <c r="C17" s="36">
        <v>8.1752512718688948</v>
      </c>
      <c r="E17" s="36">
        <v>11.911443694275842</v>
      </c>
      <c r="G17" s="36">
        <v>4.9887309328089682</v>
      </c>
      <c r="I17" s="36">
        <v>11.770801505597744</v>
      </c>
      <c r="K17" s="36" t="s">
        <v>482</v>
      </c>
      <c r="L17" s="141" t="s">
        <v>483</v>
      </c>
    </row>
    <row r="18" spans="3:12" x14ac:dyDescent="0.25">
      <c r="C18" s="36">
        <v>7.729529363188778</v>
      </c>
      <c r="E18" s="36">
        <v>11.369776335188162</v>
      </c>
      <c r="G18" s="36">
        <v>4.7111631254922504</v>
      </c>
      <c r="I18" s="36">
        <v>11.227010861229809</v>
      </c>
      <c r="K18" s="36" t="s">
        <v>482</v>
      </c>
      <c r="L18" s="141" t="s">
        <v>484</v>
      </c>
    </row>
    <row r="19" spans="3:12" x14ac:dyDescent="0.25">
      <c r="C19" s="36">
        <v>7.7977193836444165</v>
      </c>
      <c r="E19" s="36">
        <v>11.54916153481258</v>
      </c>
      <c r="G19" s="36">
        <v>4.7684974204576642</v>
      </c>
      <c r="I19" s="36">
        <v>11.4445109857663</v>
      </c>
      <c r="K19" s="36" t="s">
        <v>482</v>
      </c>
      <c r="L19" s="141" t="s">
        <v>485</v>
      </c>
    </row>
    <row r="20" spans="3:12" x14ac:dyDescent="0.25">
      <c r="C20" s="36">
        <v>7.9029324710302902</v>
      </c>
      <c r="E20" s="36">
        <v>11.657305933460883</v>
      </c>
      <c r="G20" s="36">
        <v>4.8169673470326497</v>
      </c>
      <c r="I20" s="36">
        <v>11.541789591706751</v>
      </c>
      <c r="K20" s="36" t="s">
        <v>482</v>
      </c>
      <c r="L20" s="141" t="s">
        <v>486</v>
      </c>
    </row>
    <row r="21" spans="3:12" x14ac:dyDescent="0.25">
      <c r="C21" s="36">
        <v>7.9137676411393185</v>
      </c>
      <c r="E21" s="36">
        <v>11.763949057982522</v>
      </c>
      <c r="G21" s="36">
        <v>4.8247009265343612</v>
      </c>
      <c r="I21" s="36">
        <v>11.654084310726342</v>
      </c>
      <c r="K21" s="36" t="s">
        <v>482</v>
      </c>
      <c r="L21" s="141" t="s">
        <v>487</v>
      </c>
    </row>
    <row r="22" spans="3:12" x14ac:dyDescent="0.25">
      <c r="C22" s="36">
        <v>8.0770964078586793</v>
      </c>
      <c r="E22" s="36">
        <v>12.057281533954473</v>
      </c>
      <c r="G22" s="36">
        <v>4.926891104788476</v>
      </c>
      <c r="I22" s="36">
        <v>11.954190450840532</v>
      </c>
      <c r="K22" s="36" t="s">
        <v>482</v>
      </c>
      <c r="L22" s="141" t="s">
        <v>488</v>
      </c>
    </row>
    <row r="23" spans="3:12" x14ac:dyDescent="0.25">
      <c r="C23" s="36">
        <v>8.1613884270903139</v>
      </c>
      <c r="E23" s="36">
        <v>12.324166762860475</v>
      </c>
      <c r="G23" s="36">
        <v>4.97825248727138</v>
      </c>
      <c r="I23" s="36">
        <v>12.209023372674542</v>
      </c>
      <c r="K23" s="36" t="s">
        <v>482</v>
      </c>
      <c r="L23" s="141" t="s">
        <v>489</v>
      </c>
    </row>
    <row r="24" spans="3:12" x14ac:dyDescent="0.25">
      <c r="C24" s="36">
        <v>8.1140610215533933</v>
      </c>
      <c r="E24" s="36">
        <v>12.236891281477973</v>
      </c>
      <c r="G24" s="36">
        <v>4.9466819009010354</v>
      </c>
      <c r="I24" s="36">
        <v>12.119484286344884</v>
      </c>
      <c r="K24" s="36" t="s">
        <v>482</v>
      </c>
      <c r="L24" s="141" t="s">
        <v>490</v>
      </c>
    </row>
    <row r="25" spans="3:12" x14ac:dyDescent="0.25">
      <c r="C25" s="36">
        <v>8.0569747236575147</v>
      </c>
      <c r="E25" s="36">
        <v>12.365346545665425</v>
      </c>
      <c r="G25" s="36">
        <v>4.9114645681016569</v>
      </c>
      <c r="I25" s="36">
        <v>12.23691467590605</v>
      </c>
      <c r="K25" s="36" t="s">
        <v>482</v>
      </c>
      <c r="L25" s="141" t="s">
        <v>491</v>
      </c>
    </row>
    <row r="26" spans="3:12" x14ac:dyDescent="0.25">
      <c r="C26" s="36">
        <v>8.591369383898142</v>
      </c>
      <c r="E26" s="36">
        <v>13.507745660890121</v>
      </c>
      <c r="G26" s="36">
        <v>5.2907323955788312</v>
      </c>
      <c r="I26" s="36">
        <v>13.381539895901495</v>
      </c>
      <c r="K26" s="36" t="s">
        <v>492</v>
      </c>
      <c r="L26" s="141" t="s">
        <v>493</v>
      </c>
    </row>
    <row r="27" spans="3:12" x14ac:dyDescent="0.25">
      <c r="C27" s="36">
        <v>8.4107184808356088</v>
      </c>
      <c r="E27" s="36">
        <v>13.375517681951193</v>
      </c>
      <c r="G27" s="36">
        <v>5.1768293424412395</v>
      </c>
      <c r="I27" s="36">
        <v>13.237055002865697</v>
      </c>
      <c r="K27" s="36" t="s">
        <v>492</v>
      </c>
      <c r="L27" s="141" t="s">
        <v>494</v>
      </c>
    </row>
    <row r="28" spans="3:12" x14ac:dyDescent="0.25">
      <c r="C28" s="36">
        <v>8.3840734353177009</v>
      </c>
      <c r="D28" s="36">
        <v>8.112550507236886</v>
      </c>
      <c r="E28" s="36">
        <v>13.378339674534907</v>
      </c>
      <c r="F28" s="36">
        <v>12.312272820213868</v>
      </c>
      <c r="G28" s="36">
        <v>5.1624335541973769</v>
      </c>
      <c r="H28" s="36">
        <v>4.9605935836441146</v>
      </c>
      <c r="I28" s="36">
        <v>13.230160543434613</v>
      </c>
      <c r="J28" s="36">
        <v>12.188726306215949</v>
      </c>
      <c r="K28" s="36" t="s">
        <v>492</v>
      </c>
      <c r="L28" s="141" t="s">
        <v>495</v>
      </c>
    </row>
    <row r="29" spans="3:12" x14ac:dyDescent="0.25">
      <c r="C29" s="36">
        <v>8.363190380182445</v>
      </c>
      <c r="D29" s="36">
        <v>8.1293099720896809</v>
      </c>
      <c r="E29" s="36">
        <v>13.44325003601419</v>
      </c>
      <c r="F29" s="36">
        <v>12.427858390701813</v>
      </c>
      <c r="G29" s="36">
        <v>5.1458022814796127</v>
      </c>
      <c r="H29" s="36">
        <v>4.974041249482922</v>
      </c>
      <c r="I29" s="36">
        <v>13.299041208299261</v>
      </c>
      <c r="J29" s="36">
        <v>12.303627289715445</v>
      </c>
      <c r="K29" s="36" t="s">
        <v>492</v>
      </c>
      <c r="L29" s="141" t="s">
        <v>496</v>
      </c>
    </row>
    <row r="30" spans="3:12" x14ac:dyDescent="0.25">
      <c r="C30" s="36">
        <v>8.2717980100344395</v>
      </c>
      <c r="D30" s="36">
        <v>8.1700856394681267</v>
      </c>
      <c r="E30" s="36">
        <v>13.420979534313126</v>
      </c>
      <c r="F30" s="36">
        <v>12.585559638438786</v>
      </c>
      <c r="G30" s="36">
        <v>5.0954167639806291</v>
      </c>
      <c r="H30" s="36">
        <v>5.0030906109732092</v>
      </c>
      <c r="I30" s="36">
        <v>13.285183966225786</v>
      </c>
      <c r="J30" s="36">
        <v>12.461750521179713</v>
      </c>
      <c r="K30" s="36" t="s">
        <v>492</v>
      </c>
      <c r="L30" s="141" t="s">
        <v>497</v>
      </c>
    </row>
    <row r="31" spans="3:12" x14ac:dyDescent="0.25">
      <c r="C31" s="36">
        <v>8.1989283127992216</v>
      </c>
      <c r="D31" s="36">
        <v>8.202080858813293</v>
      </c>
      <c r="E31" s="36">
        <v>13.39582745321656</v>
      </c>
      <c r="F31" s="36">
        <v>12.733342176335963</v>
      </c>
      <c r="G31" s="36">
        <v>5.0470838538004115</v>
      </c>
      <c r="H31" s="36">
        <v>5.0253253183244802</v>
      </c>
      <c r="I31" s="36">
        <v>13.259193841228761</v>
      </c>
      <c r="J31" s="36">
        <v>12.606974482214858</v>
      </c>
      <c r="K31" s="36" t="s">
        <v>492</v>
      </c>
      <c r="L31" s="141" t="s">
        <v>498</v>
      </c>
    </row>
    <row r="32" spans="3:12" x14ac:dyDescent="0.25">
      <c r="C32" s="36">
        <v>8.0510729389806546</v>
      </c>
      <c r="D32" s="36">
        <v>8.2140267413436003</v>
      </c>
      <c r="E32" s="36">
        <v>13.236263639774334</v>
      </c>
      <c r="F32" s="36">
        <v>12.859472929991394</v>
      </c>
      <c r="G32" s="36">
        <v>4.9251727304664188</v>
      </c>
      <c r="H32" s="36">
        <v>5.0340451415400338</v>
      </c>
      <c r="I32" s="36">
        <v>13.084929107507504</v>
      </c>
      <c r="J32" s="36">
        <v>12.730251664384607</v>
      </c>
      <c r="K32" s="36" t="s">
        <v>492</v>
      </c>
      <c r="L32" s="141" t="s">
        <v>499</v>
      </c>
    </row>
    <row r="33" spans="3:12" x14ac:dyDescent="0.25">
      <c r="C33" s="36">
        <v>8.1141574699995509</v>
      </c>
      <c r="D33" s="36">
        <v>8.2315942890048408</v>
      </c>
      <c r="E33" s="36">
        <v>13.691999092954562</v>
      </c>
      <c r="F33" s="36">
        <v>13.019150664820605</v>
      </c>
      <c r="G33" s="36">
        <v>4.9822691680043087</v>
      </c>
      <c r="H33" s="36">
        <v>5.0477192071278152</v>
      </c>
      <c r="I33" s="36">
        <v>13.532885290147762</v>
      </c>
      <c r="J33" s="36">
        <v>12.885895647264805</v>
      </c>
      <c r="K33" s="36" t="s">
        <v>492</v>
      </c>
      <c r="L33" s="141" t="s">
        <v>500</v>
      </c>
    </row>
    <row r="34" spans="3:12" x14ac:dyDescent="0.25">
      <c r="C34" s="36">
        <v>8.1280148955058262</v>
      </c>
      <c r="D34" s="36">
        <v>8.2361759888664725</v>
      </c>
      <c r="E34" s="36">
        <v>13.878572742062294</v>
      </c>
      <c r="F34" s="36">
        <v>13.170310193164307</v>
      </c>
      <c r="G34" s="36">
        <v>4.9925767913914418</v>
      </c>
      <c r="H34" s="36">
        <v>5.0534109364140809</v>
      </c>
      <c r="I34" s="36">
        <v>13.721545492482928</v>
      </c>
      <c r="J34" s="36">
        <v>13.032574020473142</v>
      </c>
      <c r="K34" s="36" t="s">
        <v>492</v>
      </c>
      <c r="L34" s="141" t="s">
        <v>501</v>
      </c>
    </row>
    <row r="35" spans="3:12" x14ac:dyDescent="0.25">
      <c r="C35" s="36">
        <v>8.4646829280413236</v>
      </c>
      <c r="D35" s="36">
        <v>8.2618144214347744</v>
      </c>
      <c r="E35" s="36">
        <v>14.439683808192591</v>
      </c>
      <c r="F35" s="36">
        <v>13.350851632251773</v>
      </c>
      <c r="G35" s="36">
        <v>5.2033009592889297</v>
      </c>
      <c r="H35" s="36">
        <v>5.0725386287158125</v>
      </c>
      <c r="I35" s="36">
        <v>14.275232972711068</v>
      </c>
      <c r="J35" s="36">
        <v>13.208892354707199</v>
      </c>
      <c r="K35" s="36" t="s">
        <v>492</v>
      </c>
      <c r="L35" s="141" t="s">
        <v>502</v>
      </c>
    </row>
    <row r="36" spans="3:12" x14ac:dyDescent="0.25">
      <c r="C36" s="36">
        <v>8.0422077053284742</v>
      </c>
      <c r="D36" s="36">
        <v>8.2569415184763688</v>
      </c>
      <c r="E36" s="36">
        <v>13.405417717897411</v>
      </c>
      <c r="F36" s="36">
        <v>13.454717473086127</v>
      </c>
      <c r="G36" s="36">
        <v>4.8888560461938297</v>
      </c>
      <c r="H36" s="36">
        <v>5.0686656725565351</v>
      </c>
      <c r="I36" s="36">
        <v>13.228303378828199</v>
      </c>
      <c r="J36" s="36">
        <v>13.307677622372788</v>
      </c>
      <c r="K36" s="36" t="s">
        <v>492</v>
      </c>
      <c r="L36" s="141" t="s">
        <v>503</v>
      </c>
    </row>
    <row r="37" spans="3:12" x14ac:dyDescent="0.25">
      <c r="C37" s="36">
        <v>8.257651038772309</v>
      </c>
      <c r="D37" s="36">
        <v>8.2751522891783704</v>
      </c>
      <c r="E37" s="36">
        <v>13.734187055001639</v>
      </c>
      <c r="F37" s="36">
        <v>13.576130878597553</v>
      </c>
      <c r="G37" s="36">
        <v>5.0227248875188639</v>
      </c>
      <c r="H37" s="36">
        <v>5.0792354135374467</v>
      </c>
      <c r="I37" s="36">
        <v>13.542380233289467</v>
      </c>
      <c r="J37" s="36">
        <v>13.423794850550724</v>
      </c>
      <c r="K37" s="36" t="s">
        <v>492</v>
      </c>
      <c r="L37" s="141" t="s">
        <v>504</v>
      </c>
    </row>
    <row r="38" spans="3:12" x14ac:dyDescent="0.25">
      <c r="C38" s="36">
        <v>8.3150267053744216</v>
      </c>
      <c r="D38" s="36">
        <v>8.2510351923088532</v>
      </c>
      <c r="E38" s="36">
        <v>13.719251943618721</v>
      </c>
      <c r="F38" s="36">
        <v>13.593374667715477</v>
      </c>
      <c r="G38" s="36">
        <v>5.0606120827392784</v>
      </c>
      <c r="H38" s="36">
        <v>5.0595148722411514</v>
      </c>
      <c r="I38" s="36">
        <v>13.528324254644689</v>
      </c>
      <c r="J38" s="36">
        <v>13.435725548158386</v>
      </c>
      <c r="K38" s="36" t="s">
        <v>505</v>
      </c>
      <c r="L38" s="141" t="s">
        <v>506</v>
      </c>
    </row>
    <row r="39" spans="3:12" x14ac:dyDescent="0.25">
      <c r="C39" s="36">
        <v>8.078615932366775</v>
      </c>
      <c r="D39" s="36">
        <v>8.2234699464756087</v>
      </c>
      <c r="E39" s="36">
        <v>13.484539355412528</v>
      </c>
      <c r="F39" s="36">
        <v>13.603499786586958</v>
      </c>
      <c r="G39" s="36">
        <v>4.9114554055647988</v>
      </c>
      <c r="H39" s="36">
        <v>5.0375551408852557</v>
      </c>
      <c r="I39" s="36">
        <v>13.274841448534694</v>
      </c>
      <c r="J39" s="36">
        <v>13.440035977246149</v>
      </c>
      <c r="K39" s="36" t="s">
        <v>505</v>
      </c>
      <c r="L39" s="141" t="s">
        <v>507</v>
      </c>
    </row>
    <row r="40" spans="3:12" x14ac:dyDescent="0.25">
      <c r="C40" s="36">
        <v>9.5314938523720318</v>
      </c>
      <c r="D40" s="36">
        <v>8.3193055501364146</v>
      </c>
      <c r="E40" s="36">
        <v>18.119141178505647</v>
      </c>
      <c r="F40" s="36">
        <v>14.000815730080463</v>
      </c>
      <c r="G40" s="36">
        <v>5.7591320146309108</v>
      </c>
      <c r="H40" s="36">
        <v>5.0873300827286299</v>
      </c>
      <c r="I40" s="36">
        <v>17.920103420059757</v>
      </c>
      <c r="J40" s="36">
        <v>13.833070001413365</v>
      </c>
      <c r="K40" s="36" t="s">
        <v>505</v>
      </c>
      <c r="L40" s="141" t="s">
        <v>508</v>
      </c>
    </row>
    <row r="41" spans="3:12" x14ac:dyDescent="0.25">
      <c r="C41" s="36">
        <v>9.6529103981110769</v>
      </c>
      <c r="D41" s="36">
        <v>8.4283721931834563</v>
      </c>
      <c r="E41" s="36">
        <v>18.27682173581973</v>
      </c>
      <c r="F41" s="36">
        <v>14.409598689318695</v>
      </c>
      <c r="G41" s="36">
        <v>5.8345195731516881</v>
      </c>
      <c r="H41" s="36">
        <v>5.1455709613352747</v>
      </c>
      <c r="I41" s="36">
        <v>18.073246283943675</v>
      </c>
      <c r="J41" s="36">
        <v>14.236831617848933</v>
      </c>
      <c r="K41" s="36" t="s">
        <v>505</v>
      </c>
      <c r="L41" s="141" t="s">
        <v>509</v>
      </c>
    </row>
    <row r="42" spans="3:12" x14ac:dyDescent="0.25">
      <c r="C42" s="36">
        <v>9.8164272088706976</v>
      </c>
      <c r="D42" s="36">
        <v>8.5590205378984194</v>
      </c>
      <c r="E42" s="36">
        <v>18.528233558547701</v>
      </c>
      <c r="F42" s="36">
        <v>14.841563639000482</v>
      </c>
      <c r="G42" s="36">
        <v>5.930463520696466</v>
      </c>
      <c r="H42" s="36">
        <v>5.2162025227141502</v>
      </c>
      <c r="I42" s="36">
        <v>18.323085053498563</v>
      </c>
      <c r="J42" s="36">
        <v>14.662931711847749</v>
      </c>
      <c r="K42" s="36" t="s">
        <v>505</v>
      </c>
      <c r="L42" s="141" t="s">
        <v>510</v>
      </c>
    </row>
    <row r="43" spans="3:12" x14ac:dyDescent="0.25">
      <c r="C43" s="36">
        <v>9.5247164320985043</v>
      </c>
      <c r="D43" s="36">
        <v>8.6710603190681113</v>
      </c>
      <c r="E43" s="36">
        <v>17.806040830713307</v>
      </c>
      <c r="F43" s="36">
        <v>15.214156962676192</v>
      </c>
      <c r="G43" s="36">
        <v>5.761850884987445</v>
      </c>
      <c r="H43" s="36">
        <v>5.2766167188714563</v>
      </c>
      <c r="I43" s="36">
        <v>17.593000324209878</v>
      </c>
      <c r="J43" s="36">
        <v>15.029077057587514</v>
      </c>
      <c r="K43" s="36" t="s">
        <v>505</v>
      </c>
      <c r="L43" s="141" t="s">
        <v>511</v>
      </c>
    </row>
    <row r="44" spans="3:12" x14ac:dyDescent="0.25">
      <c r="C44" s="36">
        <v>9.3866722446433144</v>
      </c>
      <c r="D44" s="36">
        <v>8.7824641147689082</v>
      </c>
      <c r="E44" s="36">
        <v>17.532854304657164</v>
      </c>
      <c r="F44" s="36">
        <v>15.572549862195364</v>
      </c>
      <c r="G44" s="36">
        <v>5.6762687946464778</v>
      </c>
      <c r="H44" s="36">
        <v>5.339264853272347</v>
      </c>
      <c r="I44" s="36">
        <v>17.314120978668601</v>
      </c>
      <c r="J44" s="36">
        <v>15.38184957034148</v>
      </c>
      <c r="K44" s="36" t="s">
        <v>505</v>
      </c>
      <c r="L44" s="141" t="s">
        <v>512</v>
      </c>
    </row>
    <row r="45" spans="3:12" x14ac:dyDescent="0.25">
      <c r="C45" s="36">
        <v>9.5326057276752412</v>
      </c>
      <c r="D45" s="36">
        <v>8.9007169324945963</v>
      </c>
      <c r="E45" s="36">
        <v>17.845047864490031</v>
      </c>
      <c r="F45" s="36">
        <v>15.918835343997307</v>
      </c>
      <c r="G45" s="36">
        <v>5.7661766415679505</v>
      </c>
      <c r="H45" s="36">
        <v>5.4046263918160964</v>
      </c>
      <c r="I45" s="36">
        <v>17.633836826400376</v>
      </c>
      <c r="J45" s="36">
        <v>15.723796927228683</v>
      </c>
      <c r="K45" s="36" t="s">
        <v>505</v>
      </c>
      <c r="L45" s="141" t="s">
        <v>513</v>
      </c>
    </row>
    <row r="46" spans="3:12" x14ac:dyDescent="0.25">
      <c r="C46" s="36">
        <v>9.3637640111339273</v>
      </c>
      <c r="D46" s="36">
        <v>9.0050948393682226</v>
      </c>
      <c r="E46" s="36">
        <v>17.730593378137019</v>
      </c>
      <c r="F46" s="36">
        <v>16.244176756190203</v>
      </c>
      <c r="G46" s="36">
        <v>5.6734909138845842</v>
      </c>
      <c r="H46" s="36">
        <v>5.4621392321386333</v>
      </c>
      <c r="I46" s="36">
        <v>17.524871167897508</v>
      </c>
      <c r="J46" s="36">
        <v>16.045024882009486</v>
      </c>
      <c r="K46" s="36" t="s">
        <v>505</v>
      </c>
      <c r="L46" s="141" t="s">
        <v>514</v>
      </c>
    </row>
    <row r="47" spans="3:12" x14ac:dyDescent="0.25">
      <c r="C47" s="36">
        <v>9.4272116097621605</v>
      </c>
      <c r="D47" s="36">
        <v>9.0874463803244829</v>
      </c>
      <c r="E47" s="36">
        <v>17.88474797163531</v>
      </c>
      <c r="F47" s="36">
        <v>16.538836417621429</v>
      </c>
      <c r="G47" s="36">
        <v>5.740442925878293</v>
      </c>
      <c r="H47" s="36">
        <v>5.5080656448471297</v>
      </c>
      <c r="I47" s="36">
        <v>17.683051992614786</v>
      </c>
      <c r="J47" s="36">
        <v>16.336488228463239</v>
      </c>
      <c r="K47" s="36" t="s">
        <v>505</v>
      </c>
      <c r="L47" s="141" t="s">
        <v>515</v>
      </c>
    </row>
    <row r="48" spans="3:12" x14ac:dyDescent="0.25">
      <c r="C48" s="36">
        <v>9.3512774382948258</v>
      </c>
      <c r="D48" s="36">
        <v>9.1978108975917721</v>
      </c>
      <c r="E48" s="36">
        <v>17.608322935496933</v>
      </c>
      <c r="F48" s="36">
        <v>16.893332563377722</v>
      </c>
      <c r="G48" s="36">
        <v>5.6812631551696393</v>
      </c>
      <c r="H48" s="36">
        <v>5.5748812468332183</v>
      </c>
      <c r="I48" s="36">
        <v>17.400712784206991</v>
      </c>
      <c r="J48" s="36">
        <v>16.688413979064496</v>
      </c>
      <c r="K48" s="36" t="s">
        <v>505</v>
      </c>
      <c r="L48" s="141" t="s">
        <v>516</v>
      </c>
    </row>
    <row r="49" spans="3:12" x14ac:dyDescent="0.25">
      <c r="C49" s="36">
        <v>9.5775105313469826</v>
      </c>
      <c r="D49" s="36">
        <v>9.3063558547632539</v>
      </c>
      <c r="E49" s="36">
        <v>18.357697710916021</v>
      </c>
      <c r="F49" s="36">
        <v>17.273954657893054</v>
      </c>
      <c r="G49" s="36">
        <v>5.8190613854650506</v>
      </c>
      <c r="H49" s="36">
        <v>5.6404151186718066</v>
      </c>
      <c r="I49" s="36">
        <v>18.142843069417737</v>
      </c>
      <c r="J49" s="36">
        <v>17.067131132753428</v>
      </c>
      <c r="K49" s="36" t="s">
        <v>505</v>
      </c>
      <c r="L49" s="141" t="s">
        <v>517</v>
      </c>
    </row>
    <row r="50" spans="3:12" x14ac:dyDescent="0.25">
      <c r="C50" s="36">
        <v>8.3246991475476992</v>
      </c>
      <c r="D50" s="36">
        <v>9.3063200174189511</v>
      </c>
      <c r="E50" s="36">
        <v>14.674942938074354</v>
      </c>
      <c r="F50" s="36">
        <v>17.347777465072859</v>
      </c>
      <c r="G50" s="36">
        <v>5.0733057169826523</v>
      </c>
      <c r="H50" s="36">
        <v>5.6409591441379199</v>
      </c>
      <c r="I50" s="36">
        <v>14.461441083246923</v>
      </c>
      <c r="J50" s="36">
        <v>17.13915439956779</v>
      </c>
      <c r="K50" s="36" t="s">
        <v>518</v>
      </c>
      <c r="L50" s="141" t="s">
        <v>519</v>
      </c>
    </row>
    <row r="51" spans="3:12" x14ac:dyDescent="0.25">
      <c r="C51" s="36">
        <v>7.9852572256285406</v>
      </c>
      <c r="D51" s="36">
        <v>9.2979950812535144</v>
      </c>
      <c r="E51" s="36">
        <v>14.359960417106135</v>
      </c>
      <c r="F51" s="36">
        <v>17.415344838115349</v>
      </c>
      <c r="G51" s="36">
        <v>4.8675216376209818</v>
      </c>
      <c r="H51" s="36">
        <v>5.6369379144560776</v>
      </c>
      <c r="I51" s="36">
        <v>14.131719989265962</v>
      </c>
      <c r="J51" s="36">
        <v>17.205234020827735</v>
      </c>
      <c r="K51" s="36" t="s">
        <v>518</v>
      </c>
      <c r="L51" s="141" t="s">
        <v>520</v>
      </c>
    </row>
    <row r="52" spans="3:12" x14ac:dyDescent="0.25">
      <c r="C52" s="36">
        <v>7.9888342756366946</v>
      </c>
      <c r="D52" s="36">
        <v>9.1781366858559483</v>
      </c>
      <c r="E52" s="36">
        <v>14.54746466027389</v>
      </c>
      <c r="F52" s="36">
        <v>17.136660381956535</v>
      </c>
      <c r="G52" s="36">
        <v>4.8636972267051313</v>
      </c>
      <c r="H52" s="36">
        <v>5.5674626975157322</v>
      </c>
      <c r="I52" s="36">
        <v>14.31090567538468</v>
      </c>
      <c r="J52" s="36">
        <v>16.923595325072611</v>
      </c>
      <c r="K52" s="36" t="s">
        <v>518</v>
      </c>
      <c r="L52" s="141" t="s">
        <v>521</v>
      </c>
    </row>
    <row r="53" spans="3:12" x14ac:dyDescent="0.25">
      <c r="C53" s="36">
        <v>8.2025595046899831</v>
      </c>
      <c r="D53" s="36">
        <v>9.0625081739826694</v>
      </c>
      <c r="E53" s="36">
        <v>14.768436776371576</v>
      </c>
      <c r="F53" s="36">
        <v>16.857025891329609</v>
      </c>
      <c r="G53" s="36">
        <v>4.9957389848888418</v>
      </c>
      <c r="H53" s="36">
        <v>5.5006544457804019</v>
      </c>
      <c r="I53" s="36">
        <v>14.534928468294328</v>
      </c>
      <c r="J53" s="36">
        <v>16.641577045720489</v>
      </c>
      <c r="K53" s="36" t="s">
        <v>518</v>
      </c>
      <c r="L53" s="141" t="s">
        <v>522</v>
      </c>
    </row>
    <row r="54" spans="3:12" x14ac:dyDescent="0.25">
      <c r="C54" s="36">
        <v>7.8445662174222424</v>
      </c>
      <c r="D54" s="36">
        <v>8.9022225501585073</v>
      </c>
      <c r="E54" s="36">
        <v>14.396746013781192</v>
      </c>
      <c r="F54" s="36">
        <v>16.520485165641098</v>
      </c>
      <c r="G54" s="36">
        <v>4.7706503404633436</v>
      </c>
      <c r="H54" s="36">
        <v>5.406482520053971</v>
      </c>
      <c r="I54" s="36">
        <v>14.159103922856991</v>
      </c>
      <c r="J54" s="36">
        <v>16.302411414988637</v>
      </c>
      <c r="K54" s="36" t="s">
        <v>518</v>
      </c>
      <c r="L54" s="141" t="s">
        <v>523</v>
      </c>
    </row>
    <row r="55" spans="3:12" x14ac:dyDescent="0.25">
      <c r="C55" s="36">
        <v>7.7242875770975523</v>
      </c>
      <c r="D55" s="36">
        <v>8.7554958691796312</v>
      </c>
      <c r="E55" s="36">
        <v>14.185180265066247</v>
      </c>
      <c r="F55" s="36">
        <v>16.225127321131382</v>
      </c>
      <c r="G55" s="36">
        <v>4.7070564213873505</v>
      </c>
      <c r="H55" s="36">
        <v>5.3205976309996617</v>
      </c>
      <c r="I55" s="36">
        <v>14.004904932643178</v>
      </c>
      <c r="J55" s="36">
        <v>16.009590395582851</v>
      </c>
      <c r="K55" s="36" t="s">
        <v>518</v>
      </c>
      <c r="L55" s="141" t="s">
        <v>524</v>
      </c>
    </row>
    <row r="56" spans="3:12" x14ac:dyDescent="0.25">
      <c r="C56" s="36">
        <v>7.7282717039363069</v>
      </c>
      <c r="D56" s="36">
        <v>8.6215247051318631</v>
      </c>
      <c r="E56" s="36">
        <v>14.239710752711757</v>
      </c>
      <c r="F56" s="36">
        <v>15.958573587035479</v>
      </c>
      <c r="G56" s="36">
        <v>4.6901786776898398</v>
      </c>
      <c r="H56" s="36">
        <v>5.2411265760874812</v>
      </c>
      <c r="I56" s="36">
        <v>14.048715005785329</v>
      </c>
      <c r="J56" s="36">
        <v>15.745206667879847</v>
      </c>
      <c r="K56" s="36" t="s">
        <v>518</v>
      </c>
      <c r="L56" s="141" t="s">
        <v>525</v>
      </c>
    </row>
    <row r="57" spans="3:12" x14ac:dyDescent="0.25">
      <c r="C57" s="36">
        <v>7.761266036891425</v>
      </c>
      <c r="D57" s="36">
        <v>8.4742709899863495</v>
      </c>
      <c r="E57" s="36">
        <v>14.245087642066464</v>
      </c>
      <c r="F57" s="36">
        <v>15.658981164273648</v>
      </c>
      <c r="G57" s="36">
        <v>4.7087587511806772</v>
      </c>
      <c r="H57" s="36">
        <v>5.153396680053226</v>
      </c>
      <c r="I57" s="36">
        <v>14.049747850697344</v>
      </c>
      <c r="J57" s="36">
        <v>15.44683795251224</v>
      </c>
      <c r="K57" s="36" t="s">
        <v>518</v>
      </c>
      <c r="L57" s="141" t="s">
        <v>526</v>
      </c>
    </row>
    <row r="58" spans="3:12" x14ac:dyDescent="0.25">
      <c r="C58" s="36">
        <v>8.0478121953290263</v>
      </c>
      <c r="D58" s="36">
        <v>8.3611211122389637</v>
      </c>
      <c r="E58" s="36">
        <v>14.759485723926371</v>
      </c>
      <c r="F58" s="36">
        <v>15.402870100779511</v>
      </c>
      <c r="G58" s="36">
        <v>4.9018579428427405</v>
      </c>
      <c r="H58" s="36">
        <v>5.0870641770250344</v>
      </c>
      <c r="I58" s="36">
        <v>14.57139845487497</v>
      </c>
      <c r="J58" s="36">
        <v>15.192056328945721</v>
      </c>
      <c r="K58" s="36" t="s">
        <v>518</v>
      </c>
      <c r="L58" s="141" t="s">
        <v>527</v>
      </c>
    </row>
    <row r="59" spans="3:12" x14ac:dyDescent="0.25">
      <c r="C59" s="36">
        <v>8.2135388829939782</v>
      </c>
      <c r="D59" s="36">
        <v>8.2522661534465946</v>
      </c>
      <c r="E59" s="36">
        <v>15.587714673926156</v>
      </c>
      <c r="F59" s="36">
        <v>15.192368717907193</v>
      </c>
      <c r="G59" s="36">
        <v>5.0459494426035194</v>
      </c>
      <c r="H59" s="36">
        <v>5.024356490820538</v>
      </c>
      <c r="I59" s="36">
        <v>15.405708097245412</v>
      </c>
      <c r="J59" s="36">
        <v>14.983066010657348</v>
      </c>
      <c r="K59" s="36" t="s">
        <v>518</v>
      </c>
      <c r="L59" s="141" t="s">
        <v>528</v>
      </c>
    </row>
    <row r="60" spans="3:12" x14ac:dyDescent="0.25">
      <c r="C60" s="36">
        <v>8.232492496684463</v>
      </c>
      <c r="D60" s="36">
        <v>8.1500417557903617</v>
      </c>
      <c r="E60" s="36">
        <v>15.288899132392956</v>
      </c>
      <c r="F60" s="36">
        <v>14.979039511424713</v>
      </c>
      <c r="G60" s="36">
        <v>5.0331606316763464</v>
      </c>
      <c r="H60" s="36">
        <v>4.9649323405129921</v>
      </c>
      <c r="I60" s="36">
        <v>15.096114382531017</v>
      </c>
      <c r="J60" s="36">
        <v>14.770925770196207</v>
      </c>
      <c r="K60" s="36" t="s">
        <v>518</v>
      </c>
      <c r="L60" s="141" t="s">
        <v>529</v>
      </c>
    </row>
    <row r="61" spans="3:12" x14ac:dyDescent="0.25">
      <c r="C61" s="36">
        <v>8.2927048806841821</v>
      </c>
      <c r="D61" s="36">
        <v>8.0293012268563899</v>
      </c>
      <c r="E61" s="36">
        <v>15.067758414347947</v>
      </c>
      <c r="F61" s="36">
        <v>14.673700083388102</v>
      </c>
      <c r="G61" s="36">
        <v>5.0128072543590507</v>
      </c>
      <c r="H61" s="36">
        <v>4.8897415202205483</v>
      </c>
      <c r="I61" s="36">
        <v>14.822016358764065</v>
      </c>
      <c r="J61" s="36">
        <v>14.463252948407963</v>
      </c>
      <c r="K61" s="36" t="s">
        <v>518</v>
      </c>
      <c r="L61" s="141" t="s">
        <v>530</v>
      </c>
    </row>
    <row r="62" spans="3:12" x14ac:dyDescent="0.25">
      <c r="C62" s="36">
        <v>8.5298527999015317</v>
      </c>
      <c r="D62" s="36">
        <v>8.0425642492731768</v>
      </c>
      <c r="E62" s="36">
        <v>15.266000446665048</v>
      </c>
      <c r="F62" s="36">
        <v>14.720396645012668</v>
      </c>
      <c r="G62" s="36">
        <v>5.1546336195741285</v>
      </c>
      <c r="H62" s="36">
        <v>4.8943357067946396</v>
      </c>
      <c r="I62" s="36">
        <v>15.004230196410994</v>
      </c>
      <c r="J62" s="36">
        <v>14.506165547452607</v>
      </c>
      <c r="K62" s="36" t="s">
        <v>531</v>
      </c>
      <c r="L62" s="141" t="s">
        <v>532</v>
      </c>
    </row>
    <row r="63" spans="3:12" x14ac:dyDescent="0.25">
      <c r="C63" s="36">
        <v>8.7423524599239357</v>
      </c>
      <c r="D63" s="36">
        <v>8.1031889102629577</v>
      </c>
      <c r="E63" s="36">
        <v>15.664085771129068</v>
      </c>
      <c r="F63" s="36">
        <v>14.827609200123753</v>
      </c>
      <c r="G63" s="36">
        <v>5.2807461872328254</v>
      </c>
      <c r="H63" s="36">
        <v>4.9273773127618696</v>
      </c>
      <c r="I63" s="36">
        <v>15.388050689960716</v>
      </c>
      <c r="J63" s="36">
        <v>14.609738450252333</v>
      </c>
      <c r="K63" s="36" t="s">
        <v>531</v>
      </c>
      <c r="L63" s="141" t="s">
        <v>533</v>
      </c>
    </row>
    <row r="64" spans="3:12" x14ac:dyDescent="0.25">
      <c r="C64" s="36">
        <v>8.9873876462976625</v>
      </c>
      <c r="D64" s="36">
        <v>8.1837411774430748</v>
      </c>
      <c r="E64" s="36">
        <v>16.856043799794744</v>
      </c>
      <c r="F64" s="36">
        <v>15.013930408090978</v>
      </c>
      <c r="G64" s="36">
        <v>5.5335563190829111</v>
      </c>
      <c r="H64" s="36">
        <v>4.9813393266032167</v>
      </c>
      <c r="I64" s="36">
        <v>16.605366667392786</v>
      </c>
      <c r="J64" s="36">
        <v>14.795037344257226</v>
      </c>
      <c r="K64" s="36" t="s">
        <v>531</v>
      </c>
      <c r="L64" s="141" t="s">
        <v>534</v>
      </c>
    </row>
    <row r="65" spans="3:12" x14ac:dyDescent="0.25">
      <c r="C65" s="36">
        <v>8.6259288110249788</v>
      </c>
      <c r="D65" s="36">
        <v>8.2177415414803825</v>
      </c>
      <c r="E65" s="36">
        <v>16.296643175259138</v>
      </c>
      <c r="F65" s="36">
        <v>15.138340992305025</v>
      </c>
      <c r="G65" s="36">
        <v>5.29829950324919</v>
      </c>
      <c r="H65" s="36">
        <v>5.0056325540933626</v>
      </c>
      <c r="I65" s="36">
        <v>16.054669707914552</v>
      </c>
      <c r="J65" s="36">
        <v>14.918844508470963</v>
      </c>
      <c r="K65" s="36" t="s">
        <v>531</v>
      </c>
      <c r="L65" s="141" t="s">
        <v>535</v>
      </c>
    </row>
    <row r="66" spans="3:12" x14ac:dyDescent="0.25">
      <c r="C66" s="36">
        <v>8.1204387714485637</v>
      </c>
      <c r="D66" s="36">
        <v>8.2425057099376566</v>
      </c>
      <c r="E66" s="36">
        <v>14.941989782466747</v>
      </c>
      <c r="F66" s="36">
        <v>15.187313341493988</v>
      </c>
      <c r="G66" s="36">
        <v>4.9037059248912636</v>
      </c>
      <c r="H66" s="36">
        <v>5.0179525694092009</v>
      </c>
      <c r="I66" s="36">
        <v>14.681855118038028</v>
      </c>
      <c r="J66" s="36">
        <v>14.966129894362219</v>
      </c>
      <c r="K66" s="36" t="s">
        <v>531</v>
      </c>
      <c r="L66" s="141" t="s">
        <v>536</v>
      </c>
    </row>
    <row r="67" spans="3:12" x14ac:dyDescent="0.25">
      <c r="C67" s="36">
        <v>7.9815086319852817</v>
      </c>
      <c r="D67" s="36">
        <v>8.2668669324389281</v>
      </c>
      <c r="E67" s="36">
        <v>14.908954089349763</v>
      </c>
      <c r="F67" s="36">
        <v>15.252680751889311</v>
      </c>
      <c r="G67" s="36">
        <v>4.8122628705936474</v>
      </c>
      <c r="H67" s="36">
        <v>5.0286066552987707</v>
      </c>
      <c r="I67" s="36">
        <v>14.647199631867242</v>
      </c>
      <c r="J67" s="36">
        <v>15.024640067747896</v>
      </c>
      <c r="K67" s="36" t="s">
        <v>531</v>
      </c>
      <c r="L67" s="141" t="s">
        <v>537</v>
      </c>
    </row>
    <row r="68" spans="3:12" x14ac:dyDescent="0.25">
      <c r="C68" s="36">
        <v>7.9582121880974883</v>
      </c>
      <c r="D68" s="36">
        <v>8.2881485898946075</v>
      </c>
      <c r="E68" s="36">
        <v>14.71829130672748</v>
      </c>
      <c r="F68" s="36">
        <v>15.296409814403322</v>
      </c>
      <c r="G68" s="36">
        <v>4.7991622180097089</v>
      </c>
      <c r="H68" s="36">
        <v>5.0391282912456061</v>
      </c>
      <c r="I68" s="36">
        <v>14.443760683540233</v>
      </c>
      <c r="J68" s="36">
        <v>15.061467327955775</v>
      </c>
      <c r="K68" s="36" t="s">
        <v>531</v>
      </c>
      <c r="L68" s="141" t="s">
        <v>538</v>
      </c>
    </row>
    <row r="69" spans="3:12" x14ac:dyDescent="0.25">
      <c r="C69" s="36">
        <v>7.8737097499603159</v>
      </c>
      <c r="D69" s="36">
        <v>8.3000493427514179</v>
      </c>
      <c r="E69" s="36">
        <v>14.673987392324655</v>
      </c>
      <c r="F69" s="36">
        <v>15.336789477985254</v>
      </c>
      <c r="G69" s="36">
        <v>4.7444515986684674</v>
      </c>
      <c r="H69" s="36">
        <v>5.0437593282901112</v>
      </c>
      <c r="I69" s="36">
        <v>14.399639670006589</v>
      </c>
      <c r="J69" s="36">
        <v>15.095214624755373</v>
      </c>
      <c r="K69" s="36" t="s">
        <v>531</v>
      </c>
      <c r="L69" s="141" t="s">
        <v>539</v>
      </c>
    </row>
    <row r="70" spans="3:12" x14ac:dyDescent="0.25">
      <c r="C70" s="36">
        <v>7.8784337932819355</v>
      </c>
      <c r="D70" s="36">
        <v>8.2872702755869714</v>
      </c>
      <c r="E70" s="36">
        <v>14.56872673605325</v>
      </c>
      <c r="F70" s="36">
        <v>15.323744436850676</v>
      </c>
      <c r="G70" s="36">
        <v>4.7432796884635922</v>
      </c>
      <c r="H70" s="36">
        <v>5.0313620905200551</v>
      </c>
      <c r="I70" s="36">
        <v>14.289366721387085</v>
      </c>
      <c r="J70" s="36">
        <v>15.074413165406074</v>
      </c>
      <c r="K70" s="36" t="s">
        <v>531</v>
      </c>
      <c r="L70" s="141" t="s">
        <v>540</v>
      </c>
    </row>
    <row r="71" spans="3:12" x14ac:dyDescent="0.25">
      <c r="C71" s="36">
        <v>7.7709702481600322</v>
      </c>
      <c r="D71" s="36">
        <v>8.25121851835741</v>
      </c>
      <c r="E71" s="36">
        <v>14.181101724154638</v>
      </c>
      <c r="F71" s="36">
        <v>15.205974630775479</v>
      </c>
      <c r="G71" s="36">
        <v>4.6786718624122159</v>
      </c>
      <c r="H71" s="36">
        <v>5.000958971150717</v>
      </c>
      <c r="I71" s="36">
        <v>13.892970438633952</v>
      </c>
      <c r="J71" s="36">
        <v>14.947454797236642</v>
      </c>
      <c r="K71" s="36" t="s">
        <v>531</v>
      </c>
      <c r="L71" s="141" t="s">
        <v>541</v>
      </c>
    </row>
    <row r="72" spans="3:12" x14ac:dyDescent="0.25">
      <c r="C72" s="36">
        <v>7.7178304404138212</v>
      </c>
      <c r="D72" s="36">
        <v>8.2079444288007792</v>
      </c>
      <c r="E72" s="36">
        <v>14.183040855526214</v>
      </c>
      <c r="F72" s="36">
        <v>15.112458586243793</v>
      </c>
      <c r="G72" s="36">
        <v>4.6456950669137393</v>
      </c>
      <c r="H72" s="36">
        <v>4.9681796364777044</v>
      </c>
      <c r="I72" s="36">
        <v>13.900070621831617</v>
      </c>
      <c r="J72" s="36">
        <v>14.846057228730203</v>
      </c>
      <c r="K72" s="36" t="s">
        <v>531</v>
      </c>
      <c r="L72" s="141" t="s">
        <v>542</v>
      </c>
    </row>
    <row r="73" spans="3:12" x14ac:dyDescent="0.25">
      <c r="C73" s="36">
        <v>7.9891228057110437</v>
      </c>
      <c r="D73" s="36">
        <v>8.1821993530614776</v>
      </c>
      <c r="E73" s="36">
        <v>14.282469561574477</v>
      </c>
      <c r="F73" s="36">
        <v>15.045677627455314</v>
      </c>
      <c r="G73" s="36">
        <v>4.8160053447627051</v>
      </c>
      <c r="H73" s="36">
        <v>4.9514827463307345</v>
      </c>
      <c r="I73" s="36">
        <v>14.003341457564492</v>
      </c>
      <c r="J73" s="36">
        <v>14.776452937431236</v>
      </c>
      <c r="K73" s="36" t="s">
        <v>531</v>
      </c>
      <c r="L73" s="141" t="s">
        <v>543</v>
      </c>
    </row>
    <row r="74" spans="3:12" x14ac:dyDescent="0.25">
      <c r="C74" s="36">
        <v>8.333945615128096</v>
      </c>
      <c r="D74" s="36">
        <v>8.1658971528316258</v>
      </c>
      <c r="E74" s="36">
        <v>14.63488271724389</v>
      </c>
      <c r="F74" s="36">
        <v>14.992389575307232</v>
      </c>
      <c r="G74" s="36">
        <v>5.0283368183647301</v>
      </c>
      <c r="H74" s="36">
        <v>4.9409551399084073</v>
      </c>
      <c r="I74" s="36">
        <v>14.350822486869653</v>
      </c>
      <c r="J74" s="36">
        <v>14.721282564034938</v>
      </c>
      <c r="K74" s="36" t="s">
        <v>544</v>
      </c>
      <c r="L74" s="141" t="s">
        <v>545</v>
      </c>
    </row>
    <row r="75" spans="3:12" x14ac:dyDescent="0.25">
      <c r="C75" s="36">
        <v>8.4445010973340651</v>
      </c>
      <c r="D75" s="36">
        <v>8.1418107058968605</v>
      </c>
      <c r="E75" s="36">
        <v>14.692448075698536</v>
      </c>
      <c r="F75" s="36">
        <v>14.910987834935629</v>
      </c>
      <c r="G75" s="36">
        <v>5.0971171844470007</v>
      </c>
      <c r="H75" s="36">
        <v>4.9260690531356142</v>
      </c>
      <c r="I75" s="36">
        <v>14.407176937940221</v>
      </c>
      <c r="J75" s="36">
        <v>14.639080579570349</v>
      </c>
      <c r="K75" s="36" t="s">
        <v>544</v>
      </c>
      <c r="L75" s="141" t="s">
        <v>546</v>
      </c>
    </row>
    <row r="76" spans="3:12" x14ac:dyDescent="0.25">
      <c r="C76" s="36">
        <v>8.2398315138160729</v>
      </c>
      <c r="D76" s="36">
        <v>8.0800066705301106</v>
      </c>
      <c r="E76" s="36">
        <v>14.937777137811977</v>
      </c>
      <c r="F76" s="36">
        <v>14.751684018029737</v>
      </c>
      <c r="G76" s="36">
        <v>4.9617156302224599</v>
      </c>
      <c r="H76" s="36">
        <v>4.8786677148039308</v>
      </c>
      <c r="I76" s="36">
        <v>14.649562662140664</v>
      </c>
      <c r="J76" s="36">
        <v>14.476606156444799</v>
      </c>
      <c r="K76" s="36" t="s">
        <v>544</v>
      </c>
      <c r="L76" s="141" t="s">
        <v>547</v>
      </c>
    </row>
    <row r="77" spans="3:12" x14ac:dyDescent="0.25">
      <c r="C77" s="36">
        <v>8.2368188498399366</v>
      </c>
      <c r="D77" s="36">
        <v>8.0486626230227127</v>
      </c>
      <c r="E77" s="36">
        <v>15.339744576496722</v>
      </c>
      <c r="F77" s="36">
        <v>14.675704843011228</v>
      </c>
      <c r="G77" s="36">
        <v>5.0221933957565419</v>
      </c>
      <c r="H77" s="36">
        <v>4.8566020862355659</v>
      </c>
      <c r="I77" s="36">
        <v>15.071659218163614</v>
      </c>
      <c r="J77" s="36">
        <v>14.398504363895459</v>
      </c>
      <c r="K77" s="36" t="s">
        <v>544</v>
      </c>
      <c r="L77" s="141" t="s">
        <v>548</v>
      </c>
    </row>
    <row r="78" spans="3:12" x14ac:dyDescent="0.25">
      <c r="C78" s="36">
        <v>8.3018464464583897</v>
      </c>
      <c r="D78" s="36">
        <v>8.0650810583196257</v>
      </c>
      <c r="E78" s="36">
        <v>15.496970244359265</v>
      </c>
      <c r="F78" s="36">
        <v>14.726230684026353</v>
      </c>
      <c r="G78" s="36">
        <v>5.0567749735438969</v>
      </c>
      <c r="H78" s="36">
        <v>4.8703701343228705</v>
      </c>
      <c r="I78" s="36">
        <v>15.216372180921459</v>
      </c>
      <c r="J78" s="36">
        <v>14.447338135508522</v>
      </c>
      <c r="K78" s="36" t="s">
        <v>544</v>
      </c>
      <c r="L78" s="141" t="s">
        <v>549</v>
      </c>
    </row>
    <row r="79" spans="3:12" x14ac:dyDescent="0.25">
      <c r="C79" s="36">
        <v>8.1650178964687239</v>
      </c>
      <c r="D79" s="36">
        <v>8.0804822234050739</v>
      </c>
      <c r="E79" s="36">
        <v>15.379109606525937</v>
      </c>
      <c r="F79" s="36">
        <v>14.768016390336625</v>
      </c>
      <c r="G79" s="36">
        <v>4.9600220042087333</v>
      </c>
      <c r="H79" s="36">
        <v>4.8828248066977533</v>
      </c>
      <c r="I79" s="36">
        <v>15.092099083326286</v>
      </c>
      <c r="J79" s="36">
        <v>14.487037262850015</v>
      </c>
      <c r="K79" s="36" t="s">
        <v>544</v>
      </c>
      <c r="L79" s="141" t="s">
        <v>550</v>
      </c>
    </row>
    <row r="80" spans="3:12" x14ac:dyDescent="0.25">
      <c r="C80" s="36">
        <v>7.9246674883947019</v>
      </c>
      <c r="D80" s="36">
        <v>8.0768075002774857</v>
      </c>
      <c r="E80" s="36">
        <v>14.785245911610865</v>
      </c>
      <c r="F80" s="36">
        <v>14.773446920736641</v>
      </c>
      <c r="G80" s="36">
        <v>4.7802256599638913</v>
      </c>
      <c r="H80" s="36">
        <v>4.8806554767309862</v>
      </c>
      <c r="I80" s="36">
        <v>14.492538199767925</v>
      </c>
      <c r="J80" s="36">
        <v>14.490947789695364</v>
      </c>
      <c r="K80" s="36" t="s">
        <v>544</v>
      </c>
      <c r="L80" s="141" t="s">
        <v>551</v>
      </c>
    </row>
    <row r="81" spans="3:12" x14ac:dyDescent="0.25">
      <c r="C81" s="36">
        <v>7.8256471115095803</v>
      </c>
      <c r="D81" s="36">
        <v>8.0713272281447264</v>
      </c>
      <c r="E81" s="36">
        <v>14.5599592986201</v>
      </c>
      <c r="F81" s="36">
        <v>14.762971125845729</v>
      </c>
      <c r="G81" s="36">
        <v>4.7194204031346576</v>
      </c>
      <c r="H81" s="36">
        <v>4.8776003086446336</v>
      </c>
      <c r="I81" s="36">
        <v>14.274092476127354</v>
      </c>
      <c r="J81" s="36">
        <v>14.479533954725953</v>
      </c>
      <c r="K81" s="36" t="s">
        <v>544</v>
      </c>
      <c r="L81" s="141" t="s">
        <v>552</v>
      </c>
    </row>
    <row r="82" spans="3:12" x14ac:dyDescent="0.25">
      <c r="C82" s="36">
        <v>7.8958304015678413</v>
      </c>
      <c r="D82" s="36">
        <v>8.0715923818608779</v>
      </c>
      <c r="E82" s="36">
        <v>14.639895899930828</v>
      </c>
      <c r="F82" s="36">
        <v>14.767849073910261</v>
      </c>
      <c r="G82" s="36">
        <v>4.765734519334119</v>
      </c>
      <c r="H82" s="36">
        <v>4.8786736705747673</v>
      </c>
      <c r="I82" s="36">
        <v>14.357719823520332</v>
      </c>
      <c r="J82" s="36">
        <v>14.484195877976097</v>
      </c>
      <c r="K82" s="36" t="s">
        <v>544</v>
      </c>
      <c r="L82" s="141" t="s">
        <v>553</v>
      </c>
    </row>
    <row r="83" spans="3:12" x14ac:dyDescent="0.25">
      <c r="C83" s="36">
        <v>7.4617085475729343</v>
      </c>
      <c r="D83" s="36">
        <v>8.0431301145433682</v>
      </c>
      <c r="E83" s="36">
        <v>13.509300417652796</v>
      </c>
      <c r="F83" s="36">
        <v>14.706467500425227</v>
      </c>
      <c r="G83" s="36">
        <v>4.5060753926461734</v>
      </c>
      <c r="H83" s="36">
        <v>4.8625721344256139</v>
      </c>
      <c r="I83" s="36">
        <v>13.223167458101056</v>
      </c>
      <c r="J83" s="36">
        <v>14.422954988682827</v>
      </c>
      <c r="K83" s="36" t="s">
        <v>544</v>
      </c>
      <c r="L83" s="141" t="s">
        <v>554</v>
      </c>
    </row>
    <row r="84" spans="3:12" x14ac:dyDescent="0.25">
      <c r="C84" s="36">
        <v>7.0733324910369975</v>
      </c>
      <c r="D84" s="36">
        <v>7.9854125902602036</v>
      </c>
      <c r="E84" s="36">
        <v>12.811203690650744</v>
      </c>
      <c r="F84" s="36">
        <v>14.584741526773822</v>
      </c>
      <c r="G84" s="36">
        <v>4.2688831539859171</v>
      </c>
      <c r="H84" s="36">
        <v>4.8286489091788569</v>
      </c>
      <c r="I84" s="36">
        <v>12.528099850715895</v>
      </c>
      <c r="J84" s="36">
        <v>14.301221119444349</v>
      </c>
      <c r="K84" s="36" t="s">
        <v>544</v>
      </c>
      <c r="L84" s="141" t="s">
        <v>555</v>
      </c>
    </row>
    <row r="85" spans="3:12" x14ac:dyDescent="0.25">
      <c r="C85" s="36">
        <v>7.3387477915778376</v>
      </c>
      <c r="D85" s="36">
        <v>7.9291010963170123</v>
      </c>
      <c r="E85" s="36">
        <v>13.101976933742558</v>
      </c>
      <c r="F85" s="36">
        <v>14.480401541817296</v>
      </c>
      <c r="G85" s="36">
        <v>4.432332983927262</v>
      </c>
      <c r="H85" s="36">
        <v>4.7953271570509868</v>
      </c>
      <c r="I85" s="36">
        <v>12.817860577253951</v>
      </c>
      <c r="J85" s="36">
        <v>14.196479305831966</v>
      </c>
      <c r="K85" s="36" t="s">
        <v>544</v>
      </c>
      <c r="L85" s="141" t="s">
        <v>556</v>
      </c>
    </row>
    <row r="86" spans="3:12" x14ac:dyDescent="0.25">
      <c r="C86" s="36">
        <v>7.1517172847237065</v>
      </c>
      <c r="D86" s="36">
        <v>7.829577926071563</v>
      </c>
      <c r="E86" s="36">
        <v>12.7277578471976</v>
      </c>
      <c r="F86" s="36">
        <v>14.315858080933264</v>
      </c>
      <c r="G86" s="36">
        <v>4.3180674506793668</v>
      </c>
      <c r="H86" s="36">
        <v>4.7354528759083321</v>
      </c>
      <c r="I86" s="36">
        <v>12.443668615627249</v>
      </c>
      <c r="J86" s="36">
        <v>14.031932217842433</v>
      </c>
      <c r="K86" s="36" t="s">
        <v>557</v>
      </c>
      <c r="L86" s="141" t="s">
        <v>558</v>
      </c>
    </row>
    <row r="87" spans="3:12" x14ac:dyDescent="0.25">
      <c r="C87" s="36">
        <v>7.2659063317195089</v>
      </c>
      <c r="D87" s="36">
        <v>7.7323544794771255</v>
      </c>
      <c r="E87" s="36">
        <v>12.888079013752431</v>
      </c>
      <c r="F87" s="36">
        <v>14.163079541925889</v>
      </c>
      <c r="G87" s="36">
        <v>4.3871268364743363</v>
      </c>
      <c r="H87" s="36">
        <v>4.6768239966993503</v>
      </c>
      <c r="I87" s="36">
        <v>12.594204864454243</v>
      </c>
      <c r="J87" s="36">
        <v>13.878403371786222</v>
      </c>
      <c r="K87" s="36" t="s">
        <v>557</v>
      </c>
      <c r="L87" s="141" t="s">
        <v>559</v>
      </c>
    </row>
    <row r="88" spans="3:12" x14ac:dyDescent="0.25">
      <c r="C88" s="36">
        <v>7.2100638283923058</v>
      </c>
      <c r="D88" s="36">
        <v>7.6465821656927782</v>
      </c>
      <c r="E88" s="36">
        <v>12.710627564901818</v>
      </c>
      <c r="F88" s="36">
        <v>13.975243986433034</v>
      </c>
      <c r="G88" s="36">
        <v>4.3538809349336498</v>
      </c>
      <c r="H88" s="36">
        <v>4.6260899491695353</v>
      </c>
      <c r="I88" s="36">
        <v>12.429061059734458</v>
      </c>
      <c r="J88" s="36">
        <v>13.691119653211553</v>
      </c>
      <c r="K88" s="36" t="s">
        <v>557</v>
      </c>
      <c r="L88" s="141" t="s">
        <v>560</v>
      </c>
    </row>
    <row r="89" spans="3:12" x14ac:dyDescent="0.25">
      <c r="C89" s="36">
        <v>7.2557089542599043</v>
      </c>
      <c r="D89" s="36">
        <v>7.5645419235313538</v>
      </c>
      <c r="E89" s="36">
        <v>12.780993131788948</v>
      </c>
      <c r="F89" s="36">
        <v>13.760312399202826</v>
      </c>
      <c r="G89" s="36">
        <v>4.3800465644345286</v>
      </c>
      <c r="H89" s="36">
        <v>4.5724479944214522</v>
      </c>
      <c r="I89" s="36">
        <v>12.497682052963359</v>
      </c>
      <c r="J89" s="36">
        <v>13.474953027090846</v>
      </c>
      <c r="K89" s="36" t="s">
        <v>557</v>
      </c>
      <c r="L89" s="141" t="s">
        <v>561</v>
      </c>
    </row>
    <row r="90" spans="3:12" x14ac:dyDescent="0.25">
      <c r="C90" s="36">
        <v>7.4354213205012929</v>
      </c>
      <c r="D90" s="36">
        <v>7.4933453227347071</v>
      </c>
      <c r="E90" s="36">
        <v>13.054366669589646</v>
      </c>
      <c r="F90" s="36">
        <v>13.557423975792183</v>
      </c>
      <c r="G90" s="36">
        <v>4.4915012085138759</v>
      </c>
      <c r="H90" s="36">
        <v>4.5260187845434965</v>
      </c>
      <c r="I90" s="36">
        <v>12.774003999509349</v>
      </c>
      <c r="J90" s="36">
        <v>13.272115474918014</v>
      </c>
      <c r="K90" s="36" t="s">
        <v>557</v>
      </c>
      <c r="L90" s="141" t="s">
        <v>562</v>
      </c>
    </row>
    <row r="91" spans="3:12" x14ac:dyDescent="0.25">
      <c r="C91" s="36">
        <v>7.3332190054296875</v>
      </c>
      <c r="D91" s="36">
        <v>7.4257183282792569</v>
      </c>
      <c r="E91" s="36">
        <v>12.918958673276078</v>
      </c>
      <c r="F91" s="36">
        <v>13.356098469208904</v>
      </c>
      <c r="G91" s="36">
        <v>4.4290067753599542</v>
      </c>
      <c r="H91" s="36">
        <v>4.4828875445806933</v>
      </c>
      <c r="I91" s="36">
        <v>12.641142083649806</v>
      </c>
      <c r="J91" s="36">
        <v>13.07158292188984</v>
      </c>
      <c r="K91" s="36" t="s">
        <v>557</v>
      </c>
      <c r="L91" s="141" t="s">
        <v>563</v>
      </c>
    </row>
    <row r="92" spans="3:12" x14ac:dyDescent="0.25">
      <c r="C92" s="36">
        <v>7.2599453262274238</v>
      </c>
      <c r="D92" s="36">
        <v>7.3716324823690655</v>
      </c>
      <c r="E92" s="36">
        <v>12.814238695342484</v>
      </c>
      <c r="F92" s="36">
        <v>13.195221452086333</v>
      </c>
      <c r="G92" s="36">
        <v>4.3845023870731996</v>
      </c>
      <c r="H92" s="36">
        <v>4.4506921222017315</v>
      </c>
      <c r="I92" s="36">
        <v>12.543770519899059</v>
      </c>
      <c r="J92" s="36">
        <v>12.912600577606554</v>
      </c>
      <c r="K92" s="36" t="s">
        <v>557</v>
      </c>
      <c r="L92" s="141" t="s">
        <v>564</v>
      </c>
    </row>
    <row r="93" spans="3:12" x14ac:dyDescent="0.25">
      <c r="C93" s="36">
        <v>7.2976970580314768</v>
      </c>
      <c r="D93" s="36">
        <v>7.3292964562132799</v>
      </c>
      <c r="E93" s="36">
        <v>12.787466478584644</v>
      </c>
      <c r="F93" s="36">
        <v>13.051441321532749</v>
      </c>
      <c r="G93" s="36">
        <v>4.4101671587263045</v>
      </c>
      <c r="H93" s="36">
        <v>4.4259219751614172</v>
      </c>
      <c r="I93" s="36">
        <v>12.522892680885381</v>
      </c>
      <c r="J93" s="36">
        <v>12.770683257850671</v>
      </c>
      <c r="K93" s="36" t="s">
        <v>557</v>
      </c>
      <c r="L93" s="141" t="s">
        <v>565</v>
      </c>
    </row>
    <row r="94" spans="3:12" x14ac:dyDescent="0.25">
      <c r="C94" s="36">
        <v>7.3213208545432185</v>
      </c>
      <c r="D94" s="36">
        <v>7.2842670175145452</v>
      </c>
      <c r="E94" s="36">
        <v>12.804830832287095</v>
      </c>
      <c r="F94" s="36">
        <v>12.905168068856085</v>
      </c>
      <c r="G94" s="36">
        <v>4.4249836905940496</v>
      </c>
      <c r="H94" s="36">
        <v>4.3992561839769211</v>
      </c>
      <c r="I94" s="36">
        <v>12.5392561550217</v>
      </c>
      <c r="J94" s="36">
        <v>12.625876386459673</v>
      </c>
      <c r="K94" s="36" t="s">
        <v>557</v>
      </c>
      <c r="L94" s="141" t="s">
        <v>566</v>
      </c>
    </row>
    <row r="95" spans="3:12" x14ac:dyDescent="0.25">
      <c r="C95" s="36">
        <v>7.2066276880093429</v>
      </c>
      <c r="D95" s="36">
        <v>7.2635920544964971</v>
      </c>
      <c r="E95" s="36">
        <v>12.606213365708587</v>
      </c>
      <c r="F95" s="36">
        <v>12.831681392335959</v>
      </c>
      <c r="G95" s="36">
        <v>4.3535297478371371</v>
      </c>
      <c r="H95" s="36">
        <v>4.3869004192641663</v>
      </c>
      <c r="I95" s="36">
        <v>12.352049317650451</v>
      </c>
      <c r="J95" s="36">
        <v>12.55516574620891</v>
      </c>
      <c r="K95" s="36" t="s">
        <v>557</v>
      </c>
      <c r="L95" s="141" t="s">
        <v>567</v>
      </c>
    </row>
    <row r="96" spans="3:12" x14ac:dyDescent="0.25">
      <c r="C96" s="36">
        <v>7.1623555839458275</v>
      </c>
      <c r="D96" s="36">
        <v>7.2693246020606503</v>
      </c>
      <c r="E96" s="36">
        <v>12.582834864025697</v>
      </c>
      <c r="F96" s="36">
        <v>12.811052911140633</v>
      </c>
      <c r="G96" s="36">
        <v>4.3248066276538806</v>
      </c>
      <c r="H96" s="36">
        <v>4.3905190455509446</v>
      </c>
      <c r="I96" s="36">
        <v>12.320168979201936</v>
      </c>
      <c r="J96" s="36">
        <v>12.536285343145579</v>
      </c>
      <c r="K96" s="36" t="s">
        <v>557</v>
      </c>
      <c r="L96" s="141" t="s">
        <v>568</v>
      </c>
    </row>
    <row r="97" spans="3:12" x14ac:dyDescent="0.25">
      <c r="C97" s="36">
        <v>7.5389961173822959</v>
      </c>
      <c r="D97" s="36">
        <v>7.2874827309824042</v>
      </c>
      <c r="E97" s="36">
        <v>13.152909551432934</v>
      </c>
      <c r="F97" s="36">
        <v>12.818279784914191</v>
      </c>
      <c r="G97" s="36">
        <v>4.5559258312206161</v>
      </c>
      <c r="H97" s="36">
        <v>4.4017163357484606</v>
      </c>
      <c r="I97" s="36">
        <v>12.880017914789969</v>
      </c>
      <c r="J97" s="36">
        <v>12.544403671008189</v>
      </c>
      <c r="K97" s="36" t="s">
        <v>557</v>
      </c>
      <c r="L97" s="141" t="s">
        <v>569</v>
      </c>
    </row>
    <row r="98" spans="3:12" x14ac:dyDescent="0.25">
      <c r="C98" s="36">
        <v>7.5747342453074396</v>
      </c>
      <c r="D98" s="36">
        <v>7.323210507049235</v>
      </c>
      <c r="E98" s="36">
        <v>13.204998854252795</v>
      </c>
      <c r="F98" s="36">
        <v>12.85918531290609</v>
      </c>
      <c r="G98" s="36">
        <v>4.5814546773583915</v>
      </c>
      <c r="H98" s="36">
        <v>4.4239703132223589</v>
      </c>
      <c r="I98" s="36">
        <v>12.920818930691125</v>
      </c>
      <c r="J98" s="36">
        <v>12.585203767585051</v>
      </c>
      <c r="K98" s="36" t="s">
        <v>570</v>
      </c>
      <c r="L98" s="141" t="s">
        <v>571</v>
      </c>
    </row>
    <row r="99" spans="3:12" x14ac:dyDescent="0.25">
      <c r="C99" s="36">
        <v>7.7537684307424808</v>
      </c>
      <c r="D99" s="36">
        <v>7.3649535013135745</v>
      </c>
      <c r="E99" s="36">
        <v>13.471319075972335</v>
      </c>
      <c r="F99" s="36">
        <v>12.910028808459845</v>
      </c>
      <c r="G99" s="36">
        <v>4.692591208138615</v>
      </c>
      <c r="H99" s="36">
        <v>4.4500974950441181</v>
      </c>
      <c r="I99" s="36">
        <v>13.19909430251316</v>
      </c>
      <c r="J99" s="36">
        <v>12.637732271462998</v>
      </c>
      <c r="K99" s="36" t="s">
        <v>570</v>
      </c>
      <c r="L99" s="141" t="s">
        <v>572</v>
      </c>
    </row>
    <row r="100" spans="3:12" x14ac:dyDescent="0.25">
      <c r="C100" s="36">
        <v>7.8449803760794818</v>
      </c>
      <c r="D100" s="36">
        <v>7.4187211664018022</v>
      </c>
      <c r="E100" s="36">
        <v>13.510805368540002</v>
      </c>
      <c r="F100" s="36">
        <v>12.977751798014376</v>
      </c>
      <c r="G100" s="36">
        <v>4.7501225829171148</v>
      </c>
      <c r="H100" s="36">
        <v>4.4836573103598409</v>
      </c>
      <c r="I100" s="36">
        <v>13.243726528245976</v>
      </c>
      <c r="J100" s="36">
        <v>12.706627786672357</v>
      </c>
      <c r="K100" s="36" t="s">
        <v>570</v>
      </c>
      <c r="L100" s="141" t="s">
        <v>573</v>
      </c>
    </row>
    <row r="101" spans="3:12" x14ac:dyDescent="0.25">
      <c r="C101" s="36">
        <v>8.2183633276142771</v>
      </c>
      <c r="D101" s="36">
        <v>7.5014989361836735</v>
      </c>
      <c r="E101" s="36">
        <v>14.338628704192224</v>
      </c>
      <c r="F101" s="36">
        <v>13.112398592464281</v>
      </c>
      <c r="G101" s="36">
        <v>4.9746331713853467</v>
      </c>
      <c r="H101" s="36">
        <v>4.5347543929505729</v>
      </c>
      <c r="I101" s="36">
        <v>14.069433184795043</v>
      </c>
      <c r="J101" s="36">
        <v>12.842384975638641</v>
      </c>
      <c r="K101" s="36" t="s">
        <v>570</v>
      </c>
      <c r="L101" s="141" t="s">
        <v>574</v>
      </c>
    </row>
    <row r="102" spans="3:12" x14ac:dyDescent="0.25">
      <c r="C102" s="36">
        <v>8.2439000546880923</v>
      </c>
      <c r="D102" s="36">
        <v>7.5718511899994549</v>
      </c>
      <c r="E102" s="36">
        <v>14.321509231728205</v>
      </c>
      <c r="F102" s="36">
        <v>13.223136770965816</v>
      </c>
      <c r="G102" s="36">
        <v>4.9932430909923902</v>
      </c>
      <c r="H102" s="36">
        <v>4.5783916304764301</v>
      </c>
      <c r="I102" s="36">
        <v>14.065338790685535</v>
      </c>
      <c r="J102" s="36">
        <v>12.955141184516233</v>
      </c>
      <c r="K102" s="36" t="s">
        <v>570</v>
      </c>
      <c r="L102" s="141" t="s">
        <v>575</v>
      </c>
    </row>
    <row r="103" spans="3:12" x14ac:dyDescent="0.25">
      <c r="C103" s="36">
        <v>8.1216438562951723</v>
      </c>
      <c r="D103" s="36">
        <v>7.6398144000544228</v>
      </c>
      <c r="E103" s="36">
        <v>14.061829206273623</v>
      </c>
      <c r="F103" s="36">
        <v>13.322192672783869</v>
      </c>
      <c r="G103" s="36">
        <v>4.9184792289049017</v>
      </c>
      <c r="H103" s="36">
        <v>4.6205687994386757</v>
      </c>
      <c r="I103" s="36">
        <v>13.810492220279654</v>
      </c>
      <c r="J103" s="36">
        <v>13.056456329727986</v>
      </c>
      <c r="K103" s="36" t="s">
        <v>570</v>
      </c>
      <c r="L103" s="141" t="s">
        <v>576</v>
      </c>
    </row>
    <row r="104" spans="3:12" x14ac:dyDescent="0.25">
      <c r="C104" s="36">
        <v>8.0675017932007442</v>
      </c>
      <c r="D104" s="36">
        <v>7.7081173410276262</v>
      </c>
      <c r="E104" s="36">
        <v>14.061269343660426</v>
      </c>
      <c r="F104" s="36">
        <v>13.428638259502604</v>
      </c>
      <c r="G104" s="36">
        <v>4.8846700941084915</v>
      </c>
      <c r="H104" s="36">
        <v>4.6628630935137982</v>
      </c>
      <c r="I104" s="36">
        <v>13.812900302859518</v>
      </c>
      <c r="J104" s="36">
        <v>13.164841057901667</v>
      </c>
      <c r="K104" s="36" t="s">
        <v>570</v>
      </c>
      <c r="L104" s="141" t="s">
        <v>577</v>
      </c>
    </row>
    <row r="105" spans="3:12" x14ac:dyDescent="0.25">
      <c r="C105" s="36">
        <v>8.073746952725374</v>
      </c>
      <c r="D105" s="36">
        <v>7.7730434856297421</v>
      </c>
      <c r="E105" s="36">
        <v>14.014448666261526</v>
      </c>
      <c r="F105" s="36">
        <v>13.531382313459872</v>
      </c>
      <c r="G105" s="36">
        <v>4.8897343337626511</v>
      </c>
      <c r="H105" s="36">
        <v>4.7029958223649286</v>
      </c>
      <c r="I105" s="36">
        <v>13.775964271836354</v>
      </c>
      <c r="J105" s="36">
        <v>13.269922597082751</v>
      </c>
      <c r="K105" s="36" t="s">
        <v>570</v>
      </c>
      <c r="L105" s="141" t="s">
        <v>578</v>
      </c>
    </row>
    <row r="106" spans="3:12" x14ac:dyDescent="0.25">
      <c r="C106" s="36">
        <v>8.2772637898244064</v>
      </c>
      <c r="D106" s="36">
        <v>7.8537845683040359</v>
      </c>
      <c r="E106" s="36">
        <v>14.762905375577256</v>
      </c>
      <c r="F106" s="36">
        <v>13.699131316182402</v>
      </c>
      <c r="G106" s="36">
        <v>5.0076863391989548</v>
      </c>
      <c r="H106" s="36">
        <v>4.7521805164315589</v>
      </c>
      <c r="I106" s="36">
        <v>14.534077411734399</v>
      </c>
      <c r="J106" s="36">
        <v>13.440933035403111</v>
      </c>
      <c r="K106" s="36" t="s">
        <v>570</v>
      </c>
      <c r="L106" s="141" t="s">
        <v>579</v>
      </c>
    </row>
    <row r="107" spans="3:12" x14ac:dyDescent="0.25">
      <c r="C107" s="36">
        <v>8.2853920811826676</v>
      </c>
      <c r="D107" s="36">
        <v>7.9435325767493126</v>
      </c>
      <c r="E107" s="36">
        <v>14.864146068394298</v>
      </c>
      <c r="F107" s="36">
        <v>13.8901968138257</v>
      </c>
      <c r="G107" s="36">
        <v>5.0504903801912979</v>
      </c>
      <c r="H107" s="36">
        <v>4.8104035203328248</v>
      </c>
      <c r="I107" s="36">
        <v>14.661685668854124</v>
      </c>
      <c r="J107" s="36">
        <v>13.636730937492574</v>
      </c>
      <c r="K107" s="36" t="s">
        <v>570</v>
      </c>
      <c r="L107" s="141" t="s">
        <v>580</v>
      </c>
    </row>
    <row r="108" spans="3:12" x14ac:dyDescent="0.25">
      <c r="C108" s="36">
        <v>8.4535465692386946</v>
      </c>
      <c r="D108" s="36">
        <v>8.0503780391274411</v>
      </c>
      <c r="E108" s="36">
        <v>15.140432031107141</v>
      </c>
      <c r="F108" s="36">
        <v>14.104614740756302</v>
      </c>
      <c r="G108" s="36">
        <v>5.1683354857019008</v>
      </c>
      <c r="H108" s="36">
        <v>4.8804915352572307</v>
      </c>
      <c r="I108" s="36">
        <v>14.92734187895347</v>
      </c>
      <c r="J108" s="36">
        <v>13.855491916134605</v>
      </c>
      <c r="K108" s="36" t="s">
        <v>570</v>
      </c>
      <c r="L108" s="141" t="s">
        <v>581</v>
      </c>
    </row>
    <row r="109" spans="3:12" x14ac:dyDescent="0.25">
      <c r="C109" s="36">
        <v>8.7015972236779557</v>
      </c>
      <c r="D109" s="36">
        <v>8.1462745989841547</v>
      </c>
      <c r="E109" s="36">
        <v>15.443827855974193</v>
      </c>
      <c r="F109" s="36">
        <v>14.294188294268656</v>
      </c>
      <c r="G109" s="36">
        <v>5.3350389137712328</v>
      </c>
      <c r="H109" s="36">
        <v>4.944953357002742</v>
      </c>
      <c r="I109" s="36">
        <v>15.23967508966177</v>
      </c>
      <c r="J109" s="36">
        <v>14.050805634416063</v>
      </c>
      <c r="K109" s="36" t="s">
        <v>570</v>
      </c>
      <c r="L109" s="141" t="s">
        <v>582</v>
      </c>
    </row>
    <row r="110" spans="3:12" x14ac:dyDescent="0.25">
      <c r="C110" s="36">
        <v>8.6615107221563861</v>
      </c>
      <c r="D110" s="36">
        <v>8.234763239191917</v>
      </c>
      <c r="E110" s="36">
        <v>15.284981022036062</v>
      </c>
      <c r="F110" s="36">
        <v>14.463595757902512</v>
      </c>
      <c r="G110" s="36">
        <v>5.3054435815249343</v>
      </c>
      <c r="H110" s="36">
        <v>5.0040832677846394</v>
      </c>
      <c r="I110" s="36">
        <v>15.082695132677648</v>
      </c>
      <c r="J110" s="36">
        <v>14.226904928345746</v>
      </c>
      <c r="K110" s="36" t="s">
        <v>583</v>
      </c>
      <c r="L110" s="141" t="s">
        <v>584</v>
      </c>
    </row>
    <row r="111" spans="3:12" x14ac:dyDescent="0.25">
      <c r="C111" s="36">
        <v>8.7997774059937086</v>
      </c>
      <c r="D111" s="36">
        <v>8.3203517732731207</v>
      </c>
      <c r="E111" s="36">
        <v>15.707644195155718</v>
      </c>
      <c r="F111" s="36">
        <v>14.646996570592851</v>
      </c>
      <c r="G111" s="36">
        <v>5.4208545740501979</v>
      </c>
      <c r="H111" s="36">
        <v>5.0639423640595389</v>
      </c>
      <c r="I111" s="36">
        <v>15.53129346084757</v>
      </c>
      <c r="J111" s="36">
        <v>14.41824915733903</v>
      </c>
      <c r="K111" s="36" t="s">
        <v>583</v>
      </c>
      <c r="L111" s="141" t="s">
        <v>585</v>
      </c>
    </row>
    <row r="112" spans="3:12" x14ac:dyDescent="0.25">
      <c r="C112" s="36">
        <v>8.8961845703871472</v>
      </c>
      <c r="D112" s="36">
        <v>8.4086027487961257</v>
      </c>
      <c r="E112" s="36">
        <v>15.969988058407687</v>
      </c>
      <c r="F112" s="36">
        <v>14.85307344601982</v>
      </c>
      <c r="G112" s="36">
        <v>5.4772493278172094</v>
      </c>
      <c r="H112" s="36">
        <v>5.125220891499235</v>
      </c>
      <c r="I112" s="36">
        <v>15.78742582701077</v>
      </c>
      <c r="J112" s="36">
        <v>14.631419647253471</v>
      </c>
      <c r="K112" s="36" t="s">
        <v>583</v>
      </c>
      <c r="L112" s="141" t="s">
        <v>586</v>
      </c>
    </row>
    <row r="113" spans="3:12" x14ac:dyDescent="0.25">
      <c r="C113" s="36">
        <v>8.7097571297588292</v>
      </c>
      <c r="D113" s="36">
        <v>8.4497497922868821</v>
      </c>
      <c r="E113" s="36">
        <v>15.510132842690627</v>
      </c>
      <c r="F113" s="36">
        <v>14.950389802290836</v>
      </c>
      <c r="G113" s="36">
        <v>5.3853234437507593</v>
      </c>
      <c r="H113" s="36">
        <v>5.1597178698004749</v>
      </c>
      <c r="I113" s="36">
        <v>15.345156414785762</v>
      </c>
      <c r="J113" s="36">
        <v>14.737370698094388</v>
      </c>
      <c r="K113" s="36" t="s">
        <v>583</v>
      </c>
      <c r="L113" s="141" t="s">
        <v>587</v>
      </c>
    </row>
    <row r="114" spans="3:12" x14ac:dyDescent="0.25">
      <c r="C114" s="36">
        <v>8.8914496153108953</v>
      </c>
      <c r="D114" s="36">
        <v>8.5039801005992572</v>
      </c>
      <c r="E114" s="36">
        <v>16.147980487147549</v>
      </c>
      <c r="F114" s="36">
        <v>15.102794628241281</v>
      </c>
      <c r="G114" s="36">
        <v>5.5028435446312836</v>
      </c>
      <c r="H114" s="36">
        <v>5.202343720224464</v>
      </c>
      <c r="I114" s="36">
        <v>15.973235099110614</v>
      </c>
      <c r="J114" s="36">
        <v>14.8963954923617</v>
      </c>
      <c r="K114" s="36" t="s">
        <v>583</v>
      </c>
      <c r="L114" s="141" t="s">
        <v>588</v>
      </c>
    </row>
    <row r="115" spans="3:12" x14ac:dyDescent="0.25">
      <c r="C115" s="36">
        <v>8.9339122866385416</v>
      </c>
      <c r="D115" s="36">
        <v>8.5707128914297463</v>
      </c>
      <c r="E115" s="36">
        <v>16.176532080418824</v>
      </c>
      <c r="F115" s="36">
        <v>15.276194323627898</v>
      </c>
      <c r="G115" s="36">
        <v>5.5321366174706439</v>
      </c>
      <c r="H115" s="36">
        <v>5.2527961630851898</v>
      </c>
      <c r="I115" s="36">
        <v>16.001409150072018</v>
      </c>
      <c r="J115" s="36">
        <v>15.075989806672258</v>
      </c>
      <c r="K115" s="36" t="s">
        <v>583</v>
      </c>
      <c r="L115" s="141" t="s">
        <v>589</v>
      </c>
    </row>
    <row r="116" spans="3:12" x14ac:dyDescent="0.25">
      <c r="C116" s="36">
        <v>8.7311862995405978</v>
      </c>
      <c r="D116" s="36">
        <v>8.6240956676849994</v>
      </c>
      <c r="E116" s="36">
        <v>15.670670586466221</v>
      </c>
      <c r="F116" s="36">
        <v>15.405676144314498</v>
      </c>
      <c r="G116" s="36">
        <v>5.3792784504140574</v>
      </c>
      <c r="H116" s="36">
        <v>5.2926198842806018</v>
      </c>
      <c r="I116" s="36">
        <v>15.503759448546948</v>
      </c>
      <c r="J116" s="36">
        <v>15.212103358346473</v>
      </c>
      <c r="K116" s="36" t="s">
        <v>583</v>
      </c>
      <c r="L116" s="141" t="s">
        <v>590</v>
      </c>
    </row>
    <row r="117" spans="3:12" x14ac:dyDescent="0.25">
      <c r="C117" s="36">
        <v>8.8500352831593929</v>
      </c>
      <c r="D117" s="36">
        <v>8.6867883223061799</v>
      </c>
      <c r="E117" s="36">
        <v>15.629315349115011</v>
      </c>
      <c r="F117" s="36">
        <v>15.534709559106712</v>
      </c>
      <c r="G117" s="36">
        <v>5.4386747182192146</v>
      </c>
      <c r="H117" s="36">
        <v>5.3368750775666021</v>
      </c>
      <c r="I117" s="36">
        <v>15.464226516337188</v>
      </c>
      <c r="J117" s="36">
        <v>15.347104124516415</v>
      </c>
      <c r="K117" s="36" t="s">
        <v>583</v>
      </c>
      <c r="L117" s="141" t="s">
        <v>591</v>
      </c>
    </row>
    <row r="118" spans="3:12" x14ac:dyDescent="0.25">
      <c r="C118" s="36">
        <v>8.498801166925924</v>
      </c>
      <c r="D118" s="36">
        <v>8.7034341617633189</v>
      </c>
      <c r="E118" s="36">
        <v>14.850945793890455</v>
      </c>
      <c r="F118" s="36">
        <v>15.538003129604974</v>
      </c>
      <c r="G118" s="36">
        <v>5.2298293632514525</v>
      </c>
      <c r="H118" s="36">
        <v>5.3540106551717193</v>
      </c>
      <c r="I118" s="36">
        <v>14.690065514562178</v>
      </c>
      <c r="J118" s="36">
        <v>15.3559633327373</v>
      </c>
      <c r="K118" s="36" t="s">
        <v>583</v>
      </c>
      <c r="L118" s="141" t="s">
        <v>592</v>
      </c>
    </row>
    <row r="119" spans="3:12" x14ac:dyDescent="0.25">
      <c r="C119" s="36">
        <v>8.5858287869237895</v>
      </c>
      <c r="D119" s="36">
        <v>8.7269339215904083</v>
      </c>
      <c r="E119" s="36">
        <v>15.028551292817127</v>
      </c>
      <c r="F119" s="36">
        <v>15.548063520956962</v>
      </c>
      <c r="G119" s="36">
        <v>5.2853184553692865</v>
      </c>
      <c r="H119" s="36">
        <v>5.3725246915272571</v>
      </c>
      <c r="I119" s="36">
        <v>14.873320609566774</v>
      </c>
      <c r="J119" s="36">
        <v>15.370002839069688</v>
      </c>
      <c r="K119" s="36" t="s">
        <v>583</v>
      </c>
      <c r="L119" s="141" t="s">
        <v>593</v>
      </c>
    </row>
    <row r="120" spans="3:12" x14ac:dyDescent="0.25">
      <c r="C120" s="36">
        <v>8.6388567694680276</v>
      </c>
      <c r="D120" s="36">
        <v>8.7408070014830184</v>
      </c>
      <c r="E120" s="36">
        <v>14.869049442349649</v>
      </c>
      <c r="F120" s="36">
        <v>15.518995101149383</v>
      </c>
      <c r="G120" s="36">
        <v>5.2974899477848645</v>
      </c>
      <c r="H120" s="36">
        <v>5.3820458971587737</v>
      </c>
      <c r="I120" s="36">
        <v>14.717843822235825</v>
      </c>
      <c r="J120" s="36">
        <v>15.346176803260429</v>
      </c>
      <c r="K120" s="36" t="s">
        <v>583</v>
      </c>
      <c r="L120" s="141" t="s">
        <v>594</v>
      </c>
    </row>
    <row r="121" spans="3:12" x14ac:dyDescent="0.25">
      <c r="C121" s="36">
        <v>8.7156877183720489</v>
      </c>
      <c r="D121" s="36">
        <v>8.7417147975503546</v>
      </c>
      <c r="E121" s="36">
        <v>14.882109662261399</v>
      </c>
      <c r="F121" s="36">
        <v>15.470287676511409</v>
      </c>
      <c r="G121" s="36">
        <v>5.3474935645222574</v>
      </c>
      <c r="H121" s="36">
        <v>5.382753940489617</v>
      </c>
      <c r="I121" s="36">
        <v>14.734726453924901</v>
      </c>
      <c r="J121" s="36">
        <v>15.30209447641929</v>
      </c>
      <c r="K121" s="36" t="s">
        <v>583</v>
      </c>
      <c r="L121" s="141" t="s">
        <v>595</v>
      </c>
    </row>
    <row r="122" spans="3:12" x14ac:dyDescent="0.25">
      <c r="C122" s="36">
        <v>8.9827506072636112</v>
      </c>
      <c r="D122" s="36">
        <v>8.7680845764013604</v>
      </c>
      <c r="E122" s="36">
        <v>15.366107010803628</v>
      </c>
      <c r="F122" s="36">
        <v>15.476082459823068</v>
      </c>
      <c r="G122" s="36">
        <v>5.5101856203096657</v>
      </c>
      <c r="H122" s="36">
        <v>5.3994234904078207</v>
      </c>
      <c r="I122" s="36">
        <v>15.212108193311668</v>
      </c>
      <c r="J122" s="36">
        <v>15.311737581810716</v>
      </c>
      <c r="K122" s="36" t="s">
        <v>596</v>
      </c>
      <c r="L122" s="141" t="s">
        <v>597</v>
      </c>
    </row>
    <row r="123" spans="3:12" x14ac:dyDescent="0.25">
      <c r="C123" s="36">
        <v>8.9540407111958817</v>
      </c>
      <c r="D123" s="36">
        <v>8.7812343041258067</v>
      </c>
      <c r="E123" s="36">
        <v>15.234585268738959</v>
      </c>
      <c r="F123" s="36">
        <v>15.437507006168488</v>
      </c>
      <c r="G123" s="36">
        <v>5.492949926593373</v>
      </c>
      <c r="H123" s="36">
        <v>5.4056042671278028</v>
      </c>
      <c r="I123" s="36">
        <v>15.083407574596658</v>
      </c>
      <c r="J123" s="36">
        <v>15.275216539372513</v>
      </c>
      <c r="K123" s="36" t="s">
        <v>596</v>
      </c>
      <c r="L123" s="141" t="s">
        <v>598</v>
      </c>
    </row>
    <row r="124" spans="3:12" x14ac:dyDescent="0.25">
      <c r="C124" s="36">
        <v>8.984315213216238</v>
      </c>
      <c r="D124" s="36">
        <v>8.788727503447447</v>
      </c>
      <c r="E124" s="36">
        <v>15.397598457435786</v>
      </c>
      <c r="F124" s="36">
        <v>15.389623256828216</v>
      </c>
      <c r="G124" s="36">
        <v>5.5105596549646512</v>
      </c>
      <c r="H124" s="36">
        <v>5.4084536978682447</v>
      </c>
      <c r="I124" s="36">
        <v>15.246697057809705</v>
      </c>
      <c r="J124" s="36">
        <v>15.229987024898159</v>
      </c>
      <c r="K124" s="36" t="s">
        <v>596</v>
      </c>
      <c r="L124" s="141" t="s">
        <v>599</v>
      </c>
    </row>
    <row r="125" spans="3:12" x14ac:dyDescent="0.25">
      <c r="C125" s="36">
        <v>8.9932149644211989</v>
      </c>
      <c r="D125" s="36">
        <v>8.8123937031271193</v>
      </c>
      <c r="E125" s="36">
        <v>15.503048625007814</v>
      </c>
      <c r="F125" s="36">
        <v>15.3892104802148</v>
      </c>
      <c r="G125" s="36">
        <v>5.5059990123190641</v>
      </c>
      <c r="H125" s="36">
        <v>5.4185448438943773</v>
      </c>
      <c r="I125" s="36">
        <v>15.344276680108832</v>
      </c>
      <c r="J125" s="36">
        <v>15.230086822706426</v>
      </c>
      <c r="K125" s="36" t="s">
        <v>596</v>
      </c>
      <c r="L125" s="141" t="s">
        <v>600</v>
      </c>
    </row>
    <row r="126" spans="3:12" x14ac:dyDescent="0.25">
      <c r="C126" s="36">
        <v>8.8108305587952707</v>
      </c>
      <c r="D126" s="36">
        <v>8.8057773619964941</v>
      </c>
      <c r="E126" s="36">
        <v>14.873562404021227</v>
      </c>
      <c r="F126" s="36">
        <v>15.283896956739856</v>
      </c>
      <c r="G126" s="36">
        <v>5.3775711059256999</v>
      </c>
      <c r="H126" s="36">
        <v>5.4082070666034587</v>
      </c>
      <c r="I126" s="36">
        <v>14.705804828628407</v>
      </c>
      <c r="J126" s="36">
        <v>15.125333867763677</v>
      </c>
      <c r="K126" s="36" t="s">
        <v>596</v>
      </c>
      <c r="L126" s="141" t="s">
        <v>601</v>
      </c>
    </row>
    <row r="127" spans="3:12" x14ac:dyDescent="0.25">
      <c r="C127" s="36">
        <v>8.8760335762397986</v>
      </c>
      <c r="D127" s="36">
        <v>8.8012324886351756</v>
      </c>
      <c r="E127" s="36">
        <v>14.946968762698894</v>
      </c>
      <c r="F127" s="36">
        <v>15.183903483805336</v>
      </c>
      <c r="G127" s="36">
        <v>5.4087300246513053</v>
      </c>
      <c r="H127" s="36">
        <v>5.3982357307775262</v>
      </c>
      <c r="I127" s="36">
        <v>14.772830070972603</v>
      </c>
      <c r="J127" s="36">
        <v>15.025390615463262</v>
      </c>
      <c r="K127" s="36" t="s">
        <v>596</v>
      </c>
      <c r="L127" s="141" t="s">
        <v>602</v>
      </c>
    </row>
    <row r="128" spans="3:12" x14ac:dyDescent="0.25">
      <c r="C128" s="36">
        <v>8.9767092143791132</v>
      </c>
      <c r="D128" s="36">
        <v>8.8216843604529114</v>
      </c>
      <c r="E128" s="36">
        <v>15.013739247912234</v>
      </c>
      <c r="F128" s="36">
        <v>15.130466509064213</v>
      </c>
      <c r="G128" s="36">
        <v>5.4719092152184157</v>
      </c>
      <c r="H128" s="36">
        <v>5.4059838654670527</v>
      </c>
      <c r="I128" s="36">
        <v>14.845545557262222</v>
      </c>
      <c r="J128" s="36">
        <v>14.971809186257104</v>
      </c>
      <c r="K128" s="36" t="s">
        <v>596</v>
      </c>
      <c r="L128" s="141" t="s">
        <v>603</v>
      </c>
    </row>
    <row r="129" spans="3:12" x14ac:dyDescent="0.25">
      <c r="C129" s="36">
        <v>8.9671067203363659</v>
      </c>
      <c r="D129" s="36">
        <v>8.8318609026517674</v>
      </c>
      <c r="E129" s="36">
        <v>14.973126235913259</v>
      </c>
      <c r="F129" s="36">
        <v>15.077038132711493</v>
      </c>
      <c r="G129" s="36">
        <v>5.4634046284162778</v>
      </c>
      <c r="H129" s="36">
        <v>5.408280145434234</v>
      </c>
      <c r="I129" s="36">
        <v>14.812517660369643</v>
      </c>
      <c r="J129" s="36">
        <v>14.918728990531211</v>
      </c>
      <c r="K129" s="36" t="s">
        <v>596</v>
      </c>
      <c r="L129" s="141" t="s">
        <v>604</v>
      </c>
    </row>
    <row r="130" spans="3:12" x14ac:dyDescent="0.25">
      <c r="C130" s="36">
        <v>9.1461341384301917</v>
      </c>
      <c r="D130" s="36">
        <v>8.8857380618112227</v>
      </c>
      <c r="E130" s="36">
        <v>15.472824107280001</v>
      </c>
      <c r="F130" s="36">
        <v>15.129313432579847</v>
      </c>
      <c r="G130" s="36">
        <v>5.6035063650510182</v>
      </c>
      <c r="H130" s="36">
        <v>5.4394570903813628</v>
      </c>
      <c r="I130" s="36">
        <v>15.315766145685567</v>
      </c>
      <c r="J130" s="36">
        <v>14.971319092168066</v>
      </c>
      <c r="K130" s="36" t="s">
        <v>596</v>
      </c>
      <c r="L130" s="141" t="s">
        <v>605</v>
      </c>
    </row>
    <row r="131" spans="3:12" x14ac:dyDescent="0.25">
      <c r="C131" s="36">
        <v>8.9151740326389159</v>
      </c>
      <c r="D131" s="36">
        <v>8.912994633727088</v>
      </c>
      <c r="E131" s="36">
        <v>14.876318165000683</v>
      </c>
      <c r="F131" s="36">
        <v>15.115698520562518</v>
      </c>
      <c r="G131" s="36">
        <v>5.4370737041623327</v>
      </c>
      <c r="H131" s="36">
        <v>5.451948647632257</v>
      </c>
      <c r="I131" s="36">
        <v>14.69495802628369</v>
      </c>
      <c r="J131" s="36">
        <v>14.955452443375158</v>
      </c>
      <c r="K131" s="36" t="s">
        <v>596</v>
      </c>
      <c r="L131" s="141" t="s">
        <v>606</v>
      </c>
    </row>
    <row r="132" spans="3:12" x14ac:dyDescent="0.25">
      <c r="C132" s="36">
        <v>8.4997646848571833</v>
      </c>
      <c r="D132" s="36">
        <v>8.9000848976249411</v>
      </c>
      <c r="E132" s="36">
        <v>14.090318898253038</v>
      </c>
      <c r="F132" s="36">
        <v>15.046021715247344</v>
      </c>
      <c r="G132" s="36">
        <v>5.1813638290137307</v>
      </c>
      <c r="H132" s="36">
        <v>5.4413207115509215</v>
      </c>
      <c r="I132" s="36">
        <v>13.890317293691673</v>
      </c>
      <c r="J132" s="36">
        <v>14.881459076221104</v>
      </c>
      <c r="K132" s="36" t="s">
        <v>596</v>
      </c>
      <c r="L132" s="141">
        <v>20211130</v>
      </c>
    </row>
    <row r="133" spans="3:12" x14ac:dyDescent="0.25">
      <c r="C133" s="36">
        <v>8.5455447412885448</v>
      </c>
      <c r="D133" s="36">
        <v>8.8833752585010757</v>
      </c>
      <c r="E133" s="36">
        <v>14.313668212359049</v>
      </c>
      <c r="F133" s="36">
        <v>14.993739887257785</v>
      </c>
      <c r="G133" s="36">
        <v>5.2152011208593798</v>
      </c>
      <c r="H133" s="36">
        <v>5.4287167656080424</v>
      </c>
      <c r="I133" s="36">
        <v>14.12308879615277</v>
      </c>
      <c r="J133" s="36">
        <v>14.825436633860726</v>
      </c>
      <c r="K133" s="36" t="s">
        <v>596</v>
      </c>
      <c r="L133" s="141">
        <v>20211231</v>
      </c>
    </row>
    <row r="134" spans="3:12" x14ac:dyDescent="0.25">
      <c r="C134" s="36">
        <v>8.6960962360548262</v>
      </c>
      <c r="D134" s="36">
        <v>8.8589683889146684</v>
      </c>
      <c r="E134" s="36">
        <v>14.627318059892383</v>
      </c>
      <c r="F134" s="36">
        <v>14.931858878617104</v>
      </c>
      <c r="G134" s="36">
        <v>5.304378152450882</v>
      </c>
      <c r="H134" s="36">
        <v>5.4112825257237374</v>
      </c>
      <c r="I134" s="36">
        <v>14.418214549634703</v>
      </c>
      <c r="J134" s="36">
        <v>14.75882159296863</v>
      </c>
      <c r="K134" s="36">
        <v>2022</v>
      </c>
      <c r="L134" s="141">
        <v>20220131</v>
      </c>
    </row>
    <row r="135" spans="3:12" x14ac:dyDescent="0.25">
      <c r="C135" s="36">
        <v>8.8962548109921809</v>
      </c>
      <c r="D135" s="36">
        <v>8.8546722692900488</v>
      </c>
      <c r="E135" s="36">
        <v>14.844309359532936</v>
      </c>
      <c r="F135" s="36">
        <v>14.899945172131973</v>
      </c>
      <c r="G135" s="36">
        <v>5.4286690918654372</v>
      </c>
      <c r="H135" s="36">
        <v>5.4062977885384651</v>
      </c>
      <c r="I135" s="36">
        <v>14.633606800835992</v>
      </c>
      <c r="J135" s="36">
        <v>14.721832768965971</v>
      </c>
      <c r="K135" s="36">
        <v>2022</v>
      </c>
      <c r="L135" s="141">
        <v>20220228</v>
      </c>
    </row>
    <row r="136" spans="3:12" x14ac:dyDescent="0.25">
      <c r="C136" s="36">
        <v>8.9946399854346026</v>
      </c>
      <c r="D136" s="36">
        <v>8.8565592078718218</v>
      </c>
      <c r="E136" s="36">
        <v>14.986792993929235</v>
      </c>
      <c r="F136" s="36">
        <v>14.868002853680631</v>
      </c>
      <c r="G136" s="36">
        <v>5.479401089208392</v>
      </c>
      <c r="H136" s="36">
        <v>5.4043823390382526</v>
      </c>
      <c r="I136" s="36">
        <v>14.780566987911664</v>
      </c>
      <c r="J136" s="36">
        <v>14.685285052109029</v>
      </c>
      <c r="K136" s="36">
        <v>2022</v>
      </c>
      <c r="L136" s="141">
        <v>20220331</v>
      </c>
    </row>
    <row r="137" spans="3:12" x14ac:dyDescent="0.25">
      <c r="C137" s="36">
        <v>9.1270438092325836</v>
      </c>
      <c r="D137" s="36">
        <v>8.869225460173265</v>
      </c>
      <c r="E137" s="36">
        <v>15.212563736313248</v>
      </c>
      <c r="F137" s="36">
        <v>14.847924236713144</v>
      </c>
      <c r="G137" s="36">
        <v>5.5663521877133659</v>
      </c>
      <c r="H137" s="36">
        <v>5.4104127117166279</v>
      </c>
      <c r="I137" s="36">
        <v>15.008050740419765</v>
      </c>
      <c r="J137" s="36">
        <v>14.661439536307608</v>
      </c>
      <c r="K137" s="36">
        <v>2022</v>
      </c>
      <c r="L137" s="141">
        <v>20220430</v>
      </c>
    </row>
    <row r="138" spans="3:12" x14ac:dyDescent="0.25">
      <c r="C138" s="36">
        <v>9.2296993935270475</v>
      </c>
      <c r="D138" s="36">
        <v>8.9049152243131395</v>
      </c>
      <c r="E138" s="36">
        <v>15.490681995013627</v>
      </c>
      <c r="F138" s="36">
        <v>14.901491146816801</v>
      </c>
      <c r="G138" s="36">
        <v>5.6282277730471515</v>
      </c>
      <c r="H138" s="36">
        <v>5.4317884899102529</v>
      </c>
      <c r="I138" s="36">
        <v>15.287068657544904</v>
      </c>
      <c r="J138" s="36">
        <v>14.712072465115147</v>
      </c>
      <c r="K138" s="36">
        <v>2022</v>
      </c>
      <c r="L138" s="141">
        <v>20220531</v>
      </c>
    </row>
    <row r="139" spans="3:12" x14ac:dyDescent="0.25">
      <c r="C139" s="36">
        <v>9.0452444993741299</v>
      </c>
      <c r="D139" s="36">
        <v>8.9194264405928987</v>
      </c>
      <c r="E139" s="36">
        <v>15.112827608241941</v>
      </c>
      <c r="F139" s="36">
        <v>14.916574547170795</v>
      </c>
      <c r="G139" s="36">
        <v>5.504670922753264</v>
      </c>
      <c r="H139" s="36">
        <v>5.439938345921429</v>
      </c>
      <c r="I139" s="36">
        <v>14.915164354490962</v>
      </c>
      <c r="J139" s="36">
        <v>14.725269681329046</v>
      </c>
      <c r="K139" s="36">
        <v>2022</v>
      </c>
      <c r="L139" s="141">
        <v>20220630</v>
      </c>
    </row>
    <row r="140" spans="3:12" x14ac:dyDescent="0.25">
      <c r="C140" s="36">
        <v>9.0234652172558469</v>
      </c>
      <c r="D140" s="36">
        <v>8.9242275875503747</v>
      </c>
      <c r="E140" s="36">
        <v>15.006687819438397</v>
      </c>
      <c r="F140" s="36">
        <v>14.917061096349965</v>
      </c>
      <c r="G140" s="36">
        <v>5.4805863175770169</v>
      </c>
      <c r="H140" s="36">
        <v>5.4410735338502851</v>
      </c>
      <c r="I140" s="36">
        <v>14.804600199426529</v>
      </c>
      <c r="J140" s="36">
        <v>14.723015405695309</v>
      </c>
      <c r="K140" s="36">
        <v>2022</v>
      </c>
      <c r="L140" s="141">
        <v>20220731</v>
      </c>
    </row>
    <row r="141" spans="3:12" x14ac:dyDescent="0.25">
      <c r="C141" s="36">
        <v>9.1147261421625139</v>
      </c>
      <c r="D141" s="36">
        <v>8.9380544943530964</v>
      </c>
      <c r="E141" s="36">
        <v>15.080891586661188</v>
      </c>
      <c r="F141" s="36">
        <v>14.927462149381599</v>
      </c>
      <c r="G141" s="36">
        <v>5.5375041367899422</v>
      </c>
      <c r="H141" s="36">
        <v>5.4480241444785635</v>
      </c>
      <c r="I141" s="36">
        <v>14.878100853310421</v>
      </c>
      <c r="J141" s="36">
        <v>14.730032092014266</v>
      </c>
      <c r="K141" s="36">
        <v>2022</v>
      </c>
      <c r="L141" s="141">
        <v>20220831</v>
      </c>
    </row>
    <row r="142" spans="3:12" x14ac:dyDescent="0.25">
      <c r="C142" s="36">
        <v>9.0119389427718275</v>
      </c>
      <c r="D142" s="36">
        <v>8.9285441331402371</v>
      </c>
      <c r="E142" s="36">
        <v>14.969251062364242</v>
      </c>
      <c r="F142" s="36">
        <v>14.888912360550627</v>
      </c>
      <c r="G142" s="36">
        <v>5.4736134083873056</v>
      </c>
      <c r="H142" s="36">
        <v>5.4382605073617887</v>
      </c>
      <c r="I142" s="36">
        <v>14.767423976274857</v>
      </c>
      <c r="J142" s="36">
        <v>14.687956521012509</v>
      </c>
      <c r="K142" s="36">
        <v>2022</v>
      </c>
      <c r="L142" s="141">
        <v>20220930</v>
      </c>
    </row>
    <row r="143" spans="3:12" x14ac:dyDescent="0.25">
      <c r="C143" s="36">
        <v>9.0660693531402536</v>
      </c>
      <c r="D143" s="36">
        <v>8.9419963367529025</v>
      </c>
      <c r="E143" s="36">
        <v>15.281295486810992</v>
      </c>
      <c r="F143" s="36">
        <v>14.925316261327042</v>
      </c>
      <c r="G143" s="36">
        <v>5.5059750801523712</v>
      </c>
      <c r="H143" s="36">
        <v>5.4444664689248201</v>
      </c>
      <c r="I143" s="36">
        <v>15.078791676073511</v>
      </c>
      <c r="J143" s="36">
        <v>14.722704136622882</v>
      </c>
      <c r="K143" s="36">
        <v>2022</v>
      </c>
      <c r="L143" s="141">
        <v>20221031</v>
      </c>
    </row>
    <row r="144" spans="3:12" x14ac:dyDescent="0.25">
      <c r="C144" s="36">
        <v>9.0043098508637183</v>
      </c>
      <c r="D144" s="36">
        <v>8.9823995345901544</v>
      </c>
      <c r="E144" s="36">
        <v>15.222825436863774</v>
      </c>
      <c r="F144" s="36">
        <v>15.017987990824134</v>
      </c>
      <c r="G144" s="36">
        <v>5.4706215184288327</v>
      </c>
      <c r="H144" s="36">
        <v>5.4675094391003185</v>
      </c>
      <c r="I144" s="36">
        <v>15.019459646164609</v>
      </c>
      <c r="J144" s="36">
        <v>14.81510221466965</v>
      </c>
      <c r="K144" s="36">
        <v>2022</v>
      </c>
      <c r="L144" s="141">
        <v>20221130</v>
      </c>
    </row>
    <row r="145" spans="3:12" x14ac:dyDescent="0.25">
      <c r="C145" s="36">
        <v>9.0590186373467443</v>
      </c>
      <c r="D145" s="36">
        <v>9.0238036239944268</v>
      </c>
      <c r="E145" s="36">
        <v>15.311800977806971</v>
      </c>
      <c r="F145" s="36">
        <v>15.099951128644435</v>
      </c>
      <c r="G145" s="36">
        <v>5.5156030717103945</v>
      </c>
      <c r="H145" s="36">
        <v>5.4917657773393742</v>
      </c>
      <c r="I145" s="36">
        <v>15.131221148875706</v>
      </c>
      <c r="J145" s="36">
        <v>14.898084079879615</v>
      </c>
      <c r="K145" s="36">
        <v>2022</v>
      </c>
      <c r="L145" s="141">
        <v>20221231</v>
      </c>
    </row>
  </sheetData>
  <mergeCells count="2">
    <mergeCell ref="C11:F11"/>
    <mergeCell ref="G11:J11"/>
  </mergeCells>
  <hyperlinks>
    <hyperlink ref="J1" location="Summary!A1" display="Back to summary" xr:uid="{BE89ABC1-59BD-44ED-B4F6-7D1BAD90C1A7}"/>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1790-E558-4B30-B26F-CA0C199A9D44}">
  <dimension ref="A1:J34"/>
  <sheetViews>
    <sheetView workbookViewId="0">
      <selection activeCell="R42" sqref="R42"/>
    </sheetView>
  </sheetViews>
  <sheetFormatPr defaultRowHeight="15" x14ac:dyDescent="0.25"/>
  <cols>
    <col min="1" max="1" width="13.7109375" bestFit="1" customWidth="1"/>
    <col min="3" max="3" width="20.42578125" bestFit="1" customWidth="1"/>
  </cols>
  <sheetData>
    <row r="1" spans="1:10" x14ac:dyDescent="0.25">
      <c r="A1" t="s">
        <v>0</v>
      </c>
      <c r="B1" t="s">
        <v>461</v>
      </c>
      <c r="J1" s="140" t="s">
        <v>875</v>
      </c>
    </row>
    <row r="2" spans="1:10" x14ac:dyDescent="0.25">
      <c r="A2" t="s">
        <v>1</v>
      </c>
      <c r="B2" t="s">
        <v>389</v>
      </c>
    </row>
    <row r="3" spans="1:10" x14ac:dyDescent="0.25">
      <c r="A3" t="s">
        <v>7</v>
      </c>
      <c r="B3" t="s">
        <v>467</v>
      </c>
    </row>
    <row r="4" spans="1:10" x14ac:dyDescent="0.25">
      <c r="A4" t="s">
        <v>9</v>
      </c>
      <c r="B4" t="s">
        <v>389</v>
      </c>
    </row>
    <row r="7" spans="1:10" ht="15.75" customHeight="1" x14ac:dyDescent="0.25">
      <c r="A7" t="s">
        <v>934</v>
      </c>
      <c r="B7" t="s">
        <v>402</v>
      </c>
      <c r="C7" t="s">
        <v>385</v>
      </c>
      <c r="D7" t="s">
        <v>462</v>
      </c>
    </row>
    <row r="8" spans="1:10" ht="15.75" customHeight="1" x14ac:dyDescent="0.25">
      <c r="A8" t="s">
        <v>950</v>
      </c>
      <c r="B8" t="s">
        <v>442</v>
      </c>
      <c r="C8" s="2">
        <v>2022</v>
      </c>
      <c r="D8" s="2">
        <v>1.4</v>
      </c>
    </row>
    <row r="9" spans="1:10" ht="15.75" customHeight="1" x14ac:dyDescent="0.25">
      <c r="A9" t="s">
        <v>954</v>
      </c>
      <c r="B9" t="s">
        <v>450</v>
      </c>
      <c r="C9" s="2">
        <v>2022</v>
      </c>
      <c r="D9" s="2">
        <v>2.6</v>
      </c>
    </row>
    <row r="10" spans="1:10" ht="15.75" customHeight="1" x14ac:dyDescent="0.25">
      <c r="A10" t="s">
        <v>953</v>
      </c>
      <c r="B10" t="s">
        <v>448</v>
      </c>
      <c r="C10" s="2">
        <v>2022</v>
      </c>
      <c r="D10" s="2">
        <v>3</v>
      </c>
    </row>
    <row r="11" spans="1:10" ht="15.75" customHeight="1" x14ac:dyDescent="0.25">
      <c r="A11" t="s">
        <v>956</v>
      </c>
      <c r="B11" t="s">
        <v>454</v>
      </c>
      <c r="C11" s="2">
        <v>2022</v>
      </c>
      <c r="D11" s="2">
        <v>3.2</v>
      </c>
    </row>
    <row r="12" spans="1:10" ht="15.75" customHeight="1" x14ac:dyDescent="0.25">
      <c r="A12" t="s">
        <v>940</v>
      </c>
      <c r="B12" t="s">
        <v>418</v>
      </c>
      <c r="C12" s="2">
        <v>2022</v>
      </c>
      <c r="D12" s="2">
        <v>3.3</v>
      </c>
    </row>
    <row r="13" spans="1:10" ht="15.75" customHeight="1" x14ac:dyDescent="0.25">
      <c r="A13" t="s">
        <v>939</v>
      </c>
      <c r="B13" t="s">
        <v>416</v>
      </c>
      <c r="C13" s="2">
        <v>2022</v>
      </c>
      <c r="D13" s="2">
        <v>4.2</v>
      </c>
    </row>
    <row r="14" spans="1:10" ht="15.75" customHeight="1" x14ac:dyDescent="0.25">
      <c r="A14" t="s">
        <v>947</v>
      </c>
      <c r="B14" t="s">
        <v>434</v>
      </c>
      <c r="C14" s="2">
        <v>2022</v>
      </c>
      <c r="D14" s="2">
        <v>4.3</v>
      </c>
    </row>
    <row r="15" spans="1:10" ht="15.75" customHeight="1" x14ac:dyDescent="0.25">
      <c r="A15" t="s">
        <v>943</v>
      </c>
      <c r="B15" t="s">
        <v>424</v>
      </c>
      <c r="C15" s="2">
        <v>2022</v>
      </c>
      <c r="D15" s="2">
        <v>4.5</v>
      </c>
    </row>
    <row r="16" spans="1:10" ht="15.75" customHeight="1" x14ac:dyDescent="0.25">
      <c r="A16" t="s">
        <v>952</v>
      </c>
      <c r="B16" t="s">
        <v>446</v>
      </c>
      <c r="C16" s="2">
        <v>2022</v>
      </c>
      <c r="D16" s="2">
        <v>5.8</v>
      </c>
    </row>
    <row r="17" spans="1:4" ht="15.75" customHeight="1" x14ac:dyDescent="0.25">
      <c r="A17" t="s">
        <v>959</v>
      </c>
      <c r="B17" t="s">
        <v>460</v>
      </c>
      <c r="C17" s="2">
        <v>2022</v>
      </c>
      <c r="D17" s="2">
        <v>6.4</v>
      </c>
    </row>
    <row r="18" spans="1:4" ht="15.75" customHeight="1" x14ac:dyDescent="0.25">
      <c r="A18" t="s">
        <v>937</v>
      </c>
      <c r="B18" t="s">
        <v>412</v>
      </c>
      <c r="C18" s="2">
        <v>2022</v>
      </c>
      <c r="D18" s="2">
        <v>6.5</v>
      </c>
    </row>
    <row r="19" spans="1:4" ht="15.75" customHeight="1" x14ac:dyDescent="0.25">
      <c r="A19" t="s">
        <v>430</v>
      </c>
      <c r="B19" t="s">
        <v>430</v>
      </c>
      <c r="C19" s="2">
        <v>2022</v>
      </c>
      <c r="D19" s="2">
        <v>7.8</v>
      </c>
    </row>
    <row r="20" spans="1:4" ht="15.75" customHeight="1" x14ac:dyDescent="0.25">
      <c r="A20" t="s">
        <v>946</v>
      </c>
      <c r="B20" t="s">
        <v>432</v>
      </c>
      <c r="C20" s="2">
        <v>2022</v>
      </c>
      <c r="D20" s="2">
        <v>9.9</v>
      </c>
    </row>
    <row r="21" spans="1:4" ht="15.75" customHeight="1" x14ac:dyDescent="0.25">
      <c r="A21" t="s">
        <v>951</v>
      </c>
      <c r="B21" t="s">
        <v>444</v>
      </c>
      <c r="C21" s="2">
        <v>2022</v>
      </c>
      <c r="D21" s="2">
        <v>10.1</v>
      </c>
    </row>
    <row r="22" spans="1:4" ht="15.75" customHeight="1" x14ac:dyDescent="0.25">
      <c r="A22" t="s">
        <v>935</v>
      </c>
      <c r="B22" t="s">
        <v>408</v>
      </c>
      <c r="C22" s="2">
        <v>2022</v>
      </c>
      <c r="D22" s="2">
        <v>11.5</v>
      </c>
    </row>
    <row r="23" spans="1:4" ht="15.75" customHeight="1" x14ac:dyDescent="0.25">
      <c r="A23" t="s">
        <v>938</v>
      </c>
      <c r="B23" t="s">
        <v>414</v>
      </c>
      <c r="C23" s="2">
        <v>2022</v>
      </c>
      <c r="D23" s="2">
        <v>11.5</v>
      </c>
    </row>
    <row r="24" spans="1:4" ht="15.75" customHeight="1" x14ac:dyDescent="0.25">
      <c r="A24" t="s">
        <v>31</v>
      </c>
      <c r="B24" t="s">
        <v>440</v>
      </c>
      <c r="C24" s="2">
        <v>2022</v>
      </c>
      <c r="D24" s="2">
        <v>12.6</v>
      </c>
    </row>
    <row r="25" spans="1:4" ht="15.75" customHeight="1" x14ac:dyDescent="0.25">
      <c r="A25" t="s">
        <v>948</v>
      </c>
      <c r="B25" t="s">
        <v>436</v>
      </c>
      <c r="C25" s="2">
        <v>2022</v>
      </c>
      <c r="D25" s="2">
        <v>12.6</v>
      </c>
    </row>
    <row r="26" spans="1:4" ht="15.75" customHeight="1" x14ac:dyDescent="0.25">
      <c r="A26" t="s">
        <v>944</v>
      </c>
      <c r="B26" t="s">
        <v>426</v>
      </c>
      <c r="C26" s="2">
        <v>2022</v>
      </c>
      <c r="D26" s="2">
        <v>14.4</v>
      </c>
    </row>
    <row r="27" spans="1:4" ht="15.75" customHeight="1" x14ac:dyDescent="0.25"/>
    <row r="28" spans="1:4" ht="15.75" customHeight="1" x14ac:dyDescent="0.25"/>
    <row r="29" spans="1:4" ht="15.75" customHeight="1" x14ac:dyDescent="0.25"/>
    <row r="30" spans="1:4" ht="15.75" customHeight="1" x14ac:dyDescent="0.25"/>
    <row r="31" spans="1:4" ht="15.75" customHeight="1" x14ac:dyDescent="0.25"/>
    <row r="32" spans="1:4" ht="15.75" customHeight="1" x14ac:dyDescent="0.25"/>
    <row r="33" ht="15.75" customHeight="1" x14ac:dyDescent="0.25"/>
    <row r="34" ht="15.75" customHeight="1" x14ac:dyDescent="0.25"/>
  </sheetData>
  <hyperlinks>
    <hyperlink ref="J1" location="Summary!A1" display="Back to summary" xr:uid="{4926386C-B87E-4B38-8CDB-4CB2B333DF5A}"/>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00FD9-B5A1-4CE5-8D22-C9551DFF2C20}">
  <dimension ref="A1:J144"/>
  <sheetViews>
    <sheetView topLeftCell="A16" zoomScale="115" zoomScaleNormal="115" workbookViewId="0">
      <selection activeCell="G15" sqref="G15"/>
    </sheetView>
  </sheetViews>
  <sheetFormatPr defaultColWidth="9.140625" defaultRowHeight="15" x14ac:dyDescent="0.25"/>
  <cols>
    <col min="1" max="1" width="28" style="138" bestFit="1" customWidth="1"/>
    <col min="2" max="2" width="14.7109375" style="138" customWidth="1"/>
    <col min="3" max="3" width="15.28515625" style="138" customWidth="1"/>
    <col min="4" max="4" width="13.42578125" style="138" bestFit="1" customWidth="1"/>
    <col min="5" max="6" width="9.140625" style="138"/>
    <col min="7" max="7" width="12.85546875" style="138" bestFit="1" customWidth="1"/>
    <col min="8" max="10" width="9.140625" style="138"/>
    <col min="11" max="16384" width="9.140625" style="36"/>
  </cols>
  <sheetData>
    <row r="1" spans="1:10" x14ac:dyDescent="0.25">
      <c r="A1" s="138" t="s">
        <v>0</v>
      </c>
      <c r="B1" s="138" t="s">
        <v>468</v>
      </c>
      <c r="J1" s="140" t="s">
        <v>875</v>
      </c>
    </row>
    <row r="2" spans="1:10" x14ac:dyDescent="0.25">
      <c r="A2" s="138" t="s">
        <v>7</v>
      </c>
      <c r="B2" s="138" t="s">
        <v>1006</v>
      </c>
    </row>
    <row r="3" spans="1:10" x14ac:dyDescent="0.25">
      <c r="A3" s="138" t="s">
        <v>1</v>
      </c>
      <c r="B3" s="138" t="s">
        <v>2</v>
      </c>
    </row>
    <row r="4" spans="1:10" x14ac:dyDescent="0.25">
      <c r="A4" s="138" t="s">
        <v>9</v>
      </c>
      <c r="B4" s="138" t="s">
        <v>2</v>
      </c>
    </row>
    <row r="5" spans="1:10" x14ac:dyDescent="0.25">
      <c r="A5" s="138" t="s">
        <v>11</v>
      </c>
    </row>
    <row r="6" spans="1:10" x14ac:dyDescent="0.25">
      <c r="A6" s="138" t="s">
        <v>13</v>
      </c>
    </row>
    <row r="8" spans="1:10" x14ac:dyDescent="0.25">
      <c r="A8" s="138" t="s">
        <v>311</v>
      </c>
      <c r="B8" s="138" t="s">
        <v>336</v>
      </c>
    </row>
    <row r="9" spans="1:10" x14ac:dyDescent="0.25">
      <c r="A9" s="138" t="s">
        <v>313</v>
      </c>
      <c r="B9" s="138" t="s">
        <v>470</v>
      </c>
    </row>
    <row r="11" spans="1:10" x14ac:dyDescent="0.25">
      <c r="B11" s="138" t="s">
        <v>471</v>
      </c>
      <c r="C11" s="138" t="s">
        <v>472</v>
      </c>
      <c r="D11" s="138" t="s">
        <v>473</v>
      </c>
      <c r="E11" s="138" t="s">
        <v>474</v>
      </c>
      <c r="F11" s="139" t="s">
        <v>475</v>
      </c>
    </row>
    <row r="12" spans="1:10" x14ac:dyDescent="0.25">
      <c r="B12" s="138" t="s">
        <v>476</v>
      </c>
      <c r="C12" s="138" t="s">
        <v>477</v>
      </c>
      <c r="D12" s="138" t="s">
        <v>478</v>
      </c>
      <c r="E12" s="138" t="s">
        <v>479</v>
      </c>
      <c r="F12" s="139" t="s">
        <v>480</v>
      </c>
      <c r="G12" s="138" t="s">
        <v>481</v>
      </c>
    </row>
    <row r="13" spans="1:10" x14ac:dyDescent="0.25">
      <c r="F13" s="139" t="s">
        <v>482</v>
      </c>
      <c r="G13" s="139">
        <v>20120130</v>
      </c>
    </row>
    <row r="14" spans="1:10" x14ac:dyDescent="0.25">
      <c r="F14" s="139" t="s">
        <v>482</v>
      </c>
      <c r="G14" s="139">
        <v>20120229</v>
      </c>
    </row>
    <row r="15" spans="1:10" x14ac:dyDescent="0.25">
      <c r="F15" s="139" t="s">
        <v>482</v>
      </c>
      <c r="G15" s="139">
        <v>20120331</v>
      </c>
    </row>
    <row r="16" spans="1:10" x14ac:dyDescent="0.25">
      <c r="B16" s="138">
        <v>8.1752512718688948</v>
      </c>
      <c r="D16" s="138">
        <v>11.911443694275842</v>
      </c>
      <c r="F16" s="139" t="s">
        <v>482</v>
      </c>
      <c r="G16" s="139" t="s">
        <v>483</v>
      </c>
    </row>
    <row r="17" spans="2:7" x14ac:dyDescent="0.25">
      <c r="B17" s="138">
        <v>7.729529363188778</v>
      </c>
      <c r="D17" s="138">
        <v>11.369776335188162</v>
      </c>
      <c r="F17" s="139" t="s">
        <v>482</v>
      </c>
      <c r="G17" s="139" t="s">
        <v>484</v>
      </c>
    </row>
    <row r="18" spans="2:7" x14ac:dyDescent="0.25">
      <c r="B18" s="138">
        <v>7.7977193836444165</v>
      </c>
      <c r="D18" s="138">
        <v>11.54916153481258</v>
      </c>
      <c r="F18" s="139" t="s">
        <v>482</v>
      </c>
      <c r="G18" s="139" t="s">
        <v>485</v>
      </c>
    </row>
    <row r="19" spans="2:7" x14ac:dyDescent="0.25">
      <c r="B19" s="138">
        <v>7.9029324710302902</v>
      </c>
      <c r="D19" s="138">
        <v>11.657305933460883</v>
      </c>
      <c r="F19" s="139" t="s">
        <v>482</v>
      </c>
      <c r="G19" s="139" t="s">
        <v>486</v>
      </c>
    </row>
    <row r="20" spans="2:7" x14ac:dyDescent="0.25">
      <c r="B20" s="138">
        <v>7.9137676411393185</v>
      </c>
      <c r="D20" s="138">
        <v>11.763949057982522</v>
      </c>
      <c r="F20" s="139" t="s">
        <v>482</v>
      </c>
      <c r="G20" s="139" t="s">
        <v>487</v>
      </c>
    </row>
    <row r="21" spans="2:7" x14ac:dyDescent="0.25">
      <c r="B21" s="138">
        <v>8.0770964078586793</v>
      </c>
      <c r="D21" s="138">
        <v>12.057281533954473</v>
      </c>
      <c r="F21" s="139" t="s">
        <v>482</v>
      </c>
      <c r="G21" s="139" t="s">
        <v>488</v>
      </c>
    </row>
    <row r="22" spans="2:7" x14ac:dyDescent="0.25">
      <c r="B22" s="138">
        <v>8.1613884270903139</v>
      </c>
      <c r="D22" s="138">
        <v>12.324166762860475</v>
      </c>
      <c r="F22" s="139" t="s">
        <v>482</v>
      </c>
      <c r="G22" s="139" t="s">
        <v>489</v>
      </c>
    </row>
    <row r="23" spans="2:7" x14ac:dyDescent="0.25">
      <c r="B23" s="138">
        <v>8.1140610215533933</v>
      </c>
      <c r="D23" s="138">
        <v>12.236891281477973</v>
      </c>
      <c r="F23" s="139" t="s">
        <v>482</v>
      </c>
      <c r="G23" s="139" t="s">
        <v>490</v>
      </c>
    </row>
    <row r="24" spans="2:7" x14ac:dyDescent="0.25">
      <c r="B24" s="138">
        <v>8.0569747236575147</v>
      </c>
      <c r="D24" s="138">
        <v>12.365346545665425</v>
      </c>
      <c r="F24" s="139" t="s">
        <v>482</v>
      </c>
      <c r="G24" s="139" t="s">
        <v>491</v>
      </c>
    </row>
    <row r="25" spans="2:7" x14ac:dyDescent="0.25">
      <c r="B25" s="138">
        <v>8.591369383898142</v>
      </c>
      <c r="D25" s="138">
        <v>13.507745660890121</v>
      </c>
      <c r="F25" s="139" t="s">
        <v>492</v>
      </c>
      <c r="G25" s="139" t="s">
        <v>493</v>
      </c>
    </row>
    <row r="26" spans="2:7" x14ac:dyDescent="0.25">
      <c r="B26" s="138">
        <v>8.4107184808356088</v>
      </c>
      <c r="D26" s="138">
        <v>13.375517681951193</v>
      </c>
      <c r="F26" s="139" t="s">
        <v>492</v>
      </c>
      <c r="G26" s="139" t="s">
        <v>494</v>
      </c>
    </row>
    <row r="27" spans="2:7" x14ac:dyDescent="0.25">
      <c r="B27" s="138">
        <v>8.3840734353177009</v>
      </c>
      <c r="C27" s="138">
        <v>8.112550507236886</v>
      </c>
      <c r="D27" s="138">
        <v>13.378339674534907</v>
      </c>
      <c r="E27" s="138">
        <v>12.312272820213868</v>
      </c>
      <c r="F27" s="139" t="s">
        <v>492</v>
      </c>
      <c r="G27" s="139" t="s">
        <v>495</v>
      </c>
    </row>
    <row r="28" spans="2:7" x14ac:dyDescent="0.25">
      <c r="B28" s="138">
        <v>8.363190380182445</v>
      </c>
      <c r="C28" s="138">
        <v>8.1293099720896809</v>
      </c>
      <c r="D28" s="138">
        <v>13.44325003601419</v>
      </c>
      <c r="E28" s="138">
        <v>12.427858390701813</v>
      </c>
      <c r="F28" s="139" t="s">
        <v>492</v>
      </c>
      <c r="G28" s="139" t="s">
        <v>496</v>
      </c>
    </row>
    <row r="29" spans="2:7" x14ac:dyDescent="0.25">
      <c r="B29" s="138">
        <v>8.2717980100344395</v>
      </c>
      <c r="C29" s="138">
        <v>8.1700856394681267</v>
      </c>
      <c r="D29" s="138">
        <v>13.420979534313126</v>
      </c>
      <c r="E29" s="138">
        <v>12.585559638438786</v>
      </c>
      <c r="F29" s="139" t="s">
        <v>492</v>
      </c>
      <c r="G29" s="139" t="s">
        <v>497</v>
      </c>
    </row>
    <row r="30" spans="2:7" x14ac:dyDescent="0.25">
      <c r="B30" s="138">
        <v>8.1989283127992216</v>
      </c>
      <c r="C30" s="138">
        <v>8.202080858813293</v>
      </c>
      <c r="D30" s="138">
        <v>13.39582745321656</v>
      </c>
      <c r="E30" s="138">
        <v>12.733342176335963</v>
      </c>
      <c r="F30" s="139" t="s">
        <v>492</v>
      </c>
      <c r="G30" s="139" t="s">
        <v>498</v>
      </c>
    </row>
    <row r="31" spans="2:7" x14ac:dyDescent="0.25">
      <c r="B31" s="138">
        <v>8.0510729389806546</v>
      </c>
      <c r="C31" s="138">
        <v>8.2140267413436003</v>
      </c>
      <c r="D31" s="138">
        <v>13.236263639774334</v>
      </c>
      <c r="E31" s="138">
        <v>12.859472929991394</v>
      </c>
      <c r="F31" s="139" t="s">
        <v>492</v>
      </c>
      <c r="G31" s="139" t="s">
        <v>499</v>
      </c>
    </row>
    <row r="32" spans="2:7" x14ac:dyDescent="0.25">
      <c r="B32" s="138">
        <v>8.1141574699995509</v>
      </c>
      <c r="C32" s="138">
        <v>8.2315942890048408</v>
      </c>
      <c r="D32" s="138">
        <v>13.691999092954562</v>
      </c>
      <c r="E32" s="138">
        <v>13.019150664820605</v>
      </c>
      <c r="F32" s="139" t="s">
        <v>492</v>
      </c>
      <c r="G32" s="139" t="s">
        <v>500</v>
      </c>
    </row>
    <row r="33" spans="2:7" x14ac:dyDescent="0.25">
      <c r="B33" s="138">
        <v>8.1280148955058262</v>
      </c>
      <c r="C33" s="138">
        <v>8.2361759888664725</v>
      </c>
      <c r="D33" s="138">
        <v>13.878572742062294</v>
      </c>
      <c r="E33" s="138">
        <v>13.170310193164307</v>
      </c>
      <c r="F33" s="139" t="s">
        <v>492</v>
      </c>
      <c r="G33" s="139" t="s">
        <v>501</v>
      </c>
    </row>
    <row r="34" spans="2:7" x14ac:dyDescent="0.25">
      <c r="B34" s="138">
        <v>8.4646829280413236</v>
      </c>
      <c r="C34" s="138">
        <v>8.2618144214347744</v>
      </c>
      <c r="D34" s="138">
        <v>14.439683808192591</v>
      </c>
      <c r="E34" s="138">
        <v>13.350851632251773</v>
      </c>
      <c r="F34" s="139" t="s">
        <v>492</v>
      </c>
      <c r="G34" s="139" t="s">
        <v>502</v>
      </c>
    </row>
    <row r="35" spans="2:7" x14ac:dyDescent="0.25">
      <c r="B35" s="138">
        <v>8.0422077053284742</v>
      </c>
      <c r="C35" s="138">
        <v>8.2569415184763688</v>
      </c>
      <c r="D35" s="138">
        <v>13.405417717897411</v>
      </c>
      <c r="E35" s="138">
        <v>13.454717473086127</v>
      </c>
      <c r="F35" s="139" t="s">
        <v>492</v>
      </c>
      <c r="G35" s="139" t="s">
        <v>503</v>
      </c>
    </row>
    <row r="36" spans="2:7" x14ac:dyDescent="0.25">
      <c r="B36" s="138">
        <v>8.257651038772309</v>
      </c>
      <c r="C36" s="138">
        <v>8.2751522891783704</v>
      </c>
      <c r="D36" s="138">
        <v>13.734187055001639</v>
      </c>
      <c r="E36" s="138">
        <v>13.576130878597553</v>
      </c>
      <c r="F36" s="139" t="s">
        <v>492</v>
      </c>
      <c r="G36" s="139" t="s">
        <v>504</v>
      </c>
    </row>
    <row r="37" spans="2:7" x14ac:dyDescent="0.25">
      <c r="B37" s="138">
        <v>8.3150267053744216</v>
      </c>
      <c r="C37" s="138">
        <v>8.2510351923088532</v>
      </c>
      <c r="D37" s="138">
        <v>13.719251943618721</v>
      </c>
      <c r="E37" s="138">
        <v>13.593374667715477</v>
      </c>
      <c r="F37" s="139" t="s">
        <v>505</v>
      </c>
      <c r="G37" s="139" t="s">
        <v>506</v>
      </c>
    </row>
    <row r="38" spans="2:7" x14ac:dyDescent="0.25">
      <c r="B38" s="138">
        <v>8.078615932366775</v>
      </c>
      <c r="C38" s="138">
        <v>8.2234699464756087</v>
      </c>
      <c r="D38" s="138">
        <v>13.484539355412528</v>
      </c>
      <c r="E38" s="138">
        <v>13.603499786586958</v>
      </c>
      <c r="F38" s="139" t="s">
        <v>505</v>
      </c>
      <c r="G38" s="139" t="s">
        <v>507</v>
      </c>
    </row>
    <row r="39" spans="2:7" x14ac:dyDescent="0.25">
      <c r="B39" s="138">
        <v>9.5314938523720318</v>
      </c>
      <c r="C39" s="138">
        <v>8.3193055501364146</v>
      </c>
      <c r="D39" s="138">
        <v>18.119141178505647</v>
      </c>
      <c r="E39" s="138">
        <v>14.000815730080463</v>
      </c>
      <c r="F39" s="139" t="s">
        <v>505</v>
      </c>
      <c r="G39" s="139" t="s">
        <v>508</v>
      </c>
    </row>
    <row r="40" spans="2:7" x14ac:dyDescent="0.25">
      <c r="B40" s="138">
        <v>9.6529103981110769</v>
      </c>
      <c r="C40" s="138">
        <v>8.4283721931834563</v>
      </c>
      <c r="D40" s="138">
        <v>18.27682173581973</v>
      </c>
      <c r="E40" s="138">
        <v>14.409598689318695</v>
      </c>
      <c r="F40" s="139" t="s">
        <v>505</v>
      </c>
      <c r="G40" s="139" t="s">
        <v>509</v>
      </c>
    </row>
    <row r="41" spans="2:7" x14ac:dyDescent="0.25">
      <c r="B41" s="138">
        <v>9.8164272088706976</v>
      </c>
      <c r="C41" s="138">
        <v>8.5590205378984194</v>
      </c>
      <c r="D41" s="138">
        <v>18.528233558547701</v>
      </c>
      <c r="E41" s="138">
        <v>14.841563639000482</v>
      </c>
      <c r="F41" s="139" t="s">
        <v>505</v>
      </c>
      <c r="G41" s="139" t="s">
        <v>510</v>
      </c>
    </row>
    <row r="42" spans="2:7" x14ac:dyDescent="0.25">
      <c r="B42" s="138">
        <v>9.5247164320985043</v>
      </c>
      <c r="C42" s="138">
        <v>8.6710603190681113</v>
      </c>
      <c r="D42" s="138">
        <v>17.806040830713307</v>
      </c>
      <c r="E42" s="138">
        <v>15.214156962676192</v>
      </c>
      <c r="F42" s="139" t="s">
        <v>505</v>
      </c>
      <c r="G42" s="139" t="s">
        <v>511</v>
      </c>
    </row>
    <row r="43" spans="2:7" x14ac:dyDescent="0.25">
      <c r="B43" s="138">
        <v>9.3866722446433144</v>
      </c>
      <c r="C43" s="138">
        <v>8.7824641147689082</v>
      </c>
      <c r="D43" s="138">
        <v>17.532854304657164</v>
      </c>
      <c r="E43" s="138">
        <v>15.572549862195364</v>
      </c>
      <c r="F43" s="139" t="s">
        <v>505</v>
      </c>
      <c r="G43" s="139" t="s">
        <v>512</v>
      </c>
    </row>
    <row r="44" spans="2:7" x14ac:dyDescent="0.25">
      <c r="B44" s="138">
        <v>9.5326057276752412</v>
      </c>
      <c r="C44" s="138">
        <v>8.9007169324945963</v>
      </c>
      <c r="D44" s="138">
        <v>17.845047864490031</v>
      </c>
      <c r="E44" s="138">
        <v>15.918835343997307</v>
      </c>
      <c r="F44" s="139" t="s">
        <v>505</v>
      </c>
      <c r="G44" s="139" t="s">
        <v>513</v>
      </c>
    </row>
    <row r="45" spans="2:7" x14ac:dyDescent="0.25">
      <c r="B45" s="138">
        <v>9.3637640111339273</v>
      </c>
      <c r="C45" s="138">
        <v>9.0050948393682226</v>
      </c>
      <c r="D45" s="138">
        <v>17.730593378137019</v>
      </c>
      <c r="E45" s="138">
        <v>16.244176756190203</v>
      </c>
      <c r="F45" s="139" t="s">
        <v>505</v>
      </c>
      <c r="G45" s="139" t="s">
        <v>514</v>
      </c>
    </row>
    <row r="46" spans="2:7" x14ac:dyDescent="0.25">
      <c r="B46" s="138">
        <v>9.4272116097621605</v>
      </c>
      <c r="C46" s="138">
        <v>9.0874463803244829</v>
      </c>
      <c r="D46" s="138">
        <v>17.88474797163531</v>
      </c>
      <c r="E46" s="138">
        <v>16.538836417621429</v>
      </c>
      <c r="F46" s="139" t="s">
        <v>505</v>
      </c>
      <c r="G46" s="139" t="s">
        <v>515</v>
      </c>
    </row>
    <row r="47" spans="2:7" x14ac:dyDescent="0.25">
      <c r="B47" s="138">
        <v>9.3512774382948258</v>
      </c>
      <c r="C47" s="138">
        <v>9.1978108975917721</v>
      </c>
      <c r="D47" s="138">
        <v>17.608322935496933</v>
      </c>
      <c r="E47" s="138">
        <v>16.893332563377722</v>
      </c>
      <c r="F47" s="139" t="s">
        <v>505</v>
      </c>
      <c r="G47" s="139" t="s">
        <v>516</v>
      </c>
    </row>
    <row r="48" spans="2:7" x14ac:dyDescent="0.25">
      <c r="B48" s="138">
        <v>9.5775105313469826</v>
      </c>
      <c r="C48" s="138">
        <v>9.3063558547632539</v>
      </c>
      <c r="D48" s="138">
        <v>18.357697710916021</v>
      </c>
      <c r="E48" s="138">
        <v>17.273954657893054</v>
      </c>
      <c r="F48" s="139" t="s">
        <v>505</v>
      </c>
      <c r="G48" s="139" t="s">
        <v>517</v>
      </c>
    </row>
    <row r="49" spans="2:7" x14ac:dyDescent="0.25">
      <c r="B49" s="138">
        <v>8.3246991475476992</v>
      </c>
      <c r="C49" s="138">
        <v>9.3063200174189511</v>
      </c>
      <c r="D49" s="138">
        <v>14.674942938074354</v>
      </c>
      <c r="E49" s="138">
        <v>17.347777465072859</v>
      </c>
      <c r="F49" s="139" t="s">
        <v>518</v>
      </c>
      <c r="G49" s="139" t="s">
        <v>519</v>
      </c>
    </row>
    <row r="50" spans="2:7" x14ac:dyDescent="0.25">
      <c r="B50" s="138">
        <v>7.9852572256285406</v>
      </c>
      <c r="C50" s="138">
        <v>9.2979950812535144</v>
      </c>
      <c r="D50" s="138">
        <v>14.359960417106135</v>
      </c>
      <c r="E50" s="138">
        <v>17.415344838115349</v>
      </c>
      <c r="F50" s="139" t="s">
        <v>518</v>
      </c>
      <c r="G50" s="139" t="s">
        <v>520</v>
      </c>
    </row>
    <row r="51" spans="2:7" x14ac:dyDescent="0.25">
      <c r="B51" s="138">
        <v>7.9888342756366946</v>
      </c>
      <c r="C51" s="138">
        <v>9.1781366858559483</v>
      </c>
      <c r="D51" s="138">
        <v>14.54746466027389</v>
      </c>
      <c r="E51" s="138">
        <v>17.136660381956535</v>
      </c>
      <c r="F51" s="139" t="s">
        <v>518</v>
      </c>
      <c r="G51" s="139" t="s">
        <v>521</v>
      </c>
    </row>
    <row r="52" spans="2:7" x14ac:dyDescent="0.25">
      <c r="B52" s="138">
        <v>8.2025595046899831</v>
      </c>
      <c r="C52" s="138">
        <v>9.0625081739826694</v>
      </c>
      <c r="D52" s="138">
        <v>14.768436776371576</v>
      </c>
      <c r="E52" s="138">
        <v>16.857025891329609</v>
      </c>
      <c r="F52" s="139" t="s">
        <v>518</v>
      </c>
      <c r="G52" s="139" t="s">
        <v>522</v>
      </c>
    </row>
    <row r="53" spans="2:7" x14ac:dyDescent="0.25">
      <c r="B53" s="138">
        <v>7.8445662174222424</v>
      </c>
      <c r="C53" s="138">
        <v>8.9022225501585073</v>
      </c>
      <c r="D53" s="138">
        <v>14.396746013781192</v>
      </c>
      <c r="E53" s="138">
        <v>16.520485165641098</v>
      </c>
      <c r="F53" s="139" t="s">
        <v>518</v>
      </c>
      <c r="G53" s="139" t="s">
        <v>523</v>
      </c>
    </row>
    <row r="54" spans="2:7" x14ac:dyDescent="0.25">
      <c r="B54" s="138">
        <v>7.7242875770975523</v>
      </c>
      <c r="C54" s="138">
        <v>8.7554958691796312</v>
      </c>
      <c r="D54" s="138">
        <v>14.185180265066247</v>
      </c>
      <c r="E54" s="138">
        <v>16.225127321131382</v>
      </c>
      <c r="F54" s="139" t="s">
        <v>518</v>
      </c>
      <c r="G54" s="139" t="s">
        <v>524</v>
      </c>
    </row>
    <row r="55" spans="2:7" x14ac:dyDescent="0.25">
      <c r="B55" s="138">
        <v>7.7282717039363069</v>
      </c>
      <c r="C55" s="138">
        <v>8.6215247051318631</v>
      </c>
      <c r="D55" s="138">
        <v>14.239710752711757</v>
      </c>
      <c r="E55" s="138">
        <v>15.958573587035479</v>
      </c>
      <c r="F55" s="139" t="s">
        <v>518</v>
      </c>
      <c r="G55" s="139" t="s">
        <v>525</v>
      </c>
    </row>
    <row r="56" spans="2:7" x14ac:dyDescent="0.25">
      <c r="B56" s="138">
        <v>7.761266036891425</v>
      </c>
      <c r="C56" s="138">
        <v>8.4742709899863495</v>
      </c>
      <c r="D56" s="138">
        <v>14.245087642066464</v>
      </c>
      <c r="E56" s="138">
        <v>15.658981164273648</v>
      </c>
      <c r="F56" s="139" t="s">
        <v>518</v>
      </c>
      <c r="G56" s="139" t="s">
        <v>526</v>
      </c>
    </row>
    <row r="57" spans="2:7" x14ac:dyDescent="0.25">
      <c r="B57" s="138">
        <v>8.0478121953290263</v>
      </c>
      <c r="C57" s="138">
        <v>8.3611211122389637</v>
      </c>
      <c r="D57" s="138">
        <v>14.759485723926371</v>
      </c>
      <c r="E57" s="138">
        <v>15.402870100779511</v>
      </c>
      <c r="F57" s="139" t="s">
        <v>518</v>
      </c>
      <c r="G57" s="139" t="s">
        <v>527</v>
      </c>
    </row>
    <row r="58" spans="2:7" x14ac:dyDescent="0.25">
      <c r="B58" s="138">
        <v>8.2135388829939782</v>
      </c>
      <c r="C58" s="138">
        <v>8.2522661534465946</v>
      </c>
      <c r="D58" s="138">
        <v>15.587714673926156</v>
      </c>
      <c r="E58" s="138">
        <v>15.192368717907193</v>
      </c>
      <c r="F58" s="139" t="s">
        <v>518</v>
      </c>
      <c r="G58" s="139" t="s">
        <v>528</v>
      </c>
    </row>
    <row r="59" spans="2:7" x14ac:dyDescent="0.25">
      <c r="B59" s="138">
        <v>8.232492496684463</v>
      </c>
      <c r="C59" s="138">
        <v>8.1500417557903617</v>
      </c>
      <c r="D59" s="138">
        <v>15.288899132392956</v>
      </c>
      <c r="E59" s="138">
        <v>14.979039511424713</v>
      </c>
      <c r="F59" s="139" t="s">
        <v>518</v>
      </c>
      <c r="G59" s="139" t="s">
        <v>529</v>
      </c>
    </row>
    <row r="60" spans="2:7" x14ac:dyDescent="0.25">
      <c r="B60" s="138">
        <v>8.2927048806841821</v>
      </c>
      <c r="C60" s="138">
        <v>8.0293012268563899</v>
      </c>
      <c r="D60" s="138">
        <v>15.067758414347947</v>
      </c>
      <c r="E60" s="138">
        <v>14.673700083388102</v>
      </c>
      <c r="F60" s="139" t="s">
        <v>518</v>
      </c>
      <c r="G60" s="139" t="s">
        <v>530</v>
      </c>
    </row>
    <row r="61" spans="2:7" x14ac:dyDescent="0.25">
      <c r="B61" s="138">
        <v>8.5298527999015317</v>
      </c>
      <c r="C61" s="138">
        <v>8.0425642492731768</v>
      </c>
      <c r="D61" s="138">
        <v>15.266000446665048</v>
      </c>
      <c r="E61" s="138">
        <v>14.720396645012668</v>
      </c>
      <c r="F61" s="139" t="s">
        <v>531</v>
      </c>
      <c r="G61" s="139" t="s">
        <v>532</v>
      </c>
    </row>
    <row r="62" spans="2:7" x14ac:dyDescent="0.25">
      <c r="B62" s="138">
        <v>8.7423524599239357</v>
      </c>
      <c r="C62" s="138">
        <v>8.1031889102629577</v>
      </c>
      <c r="D62" s="138">
        <v>15.664085771129068</v>
      </c>
      <c r="E62" s="138">
        <v>14.827609200123753</v>
      </c>
      <c r="F62" s="139" t="s">
        <v>531</v>
      </c>
      <c r="G62" s="139" t="s">
        <v>533</v>
      </c>
    </row>
    <row r="63" spans="2:7" x14ac:dyDescent="0.25">
      <c r="B63" s="138">
        <v>8.9873876462976625</v>
      </c>
      <c r="C63" s="138">
        <v>8.1837411774430748</v>
      </c>
      <c r="D63" s="138">
        <v>16.856043799794744</v>
      </c>
      <c r="E63" s="138">
        <v>15.013930408090978</v>
      </c>
      <c r="F63" s="139" t="s">
        <v>531</v>
      </c>
      <c r="G63" s="139" t="s">
        <v>534</v>
      </c>
    </row>
    <row r="64" spans="2:7" x14ac:dyDescent="0.25">
      <c r="B64" s="138">
        <v>8.6259288110249788</v>
      </c>
      <c r="C64" s="138">
        <v>8.2177415414803825</v>
      </c>
      <c r="D64" s="138">
        <v>16.296643175259138</v>
      </c>
      <c r="E64" s="138">
        <v>15.138340992305025</v>
      </c>
      <c r="F64" s="139" t="s">
        <v>531</v>
      </c>
      <c r="G64" s="139" t="s">
        <v>535</v>
      </c>
    </row>
    <row r="65" spans="2:7" x14ac:dyDescent="0.25">
      <c r="B65" s="138">
        <v>8.1204387714485637</v>
      </c>
      <c r="C65" s="138">
        <v>8.2425057099376566</v>
      </c>
      <c r="D65" s="138">
        <v>14.941989782466747</v>
      </c>
      <c r="E65" s="138">
        <v>15.187313341493988</v>
      </c>
      <c r="F65" s="139" t="s">
        <v>531</v>
      </c>
      <c r="G65" s="139" t="s">
        <v>536</v>
      </c>
    </row>
    <row r="66" spans="2:7" x14ac:dyDescent="0.25">
      <c r="B66" s="138">
        <v>7.9815086319852817</v>
      </c>
      <c r="C66" s="138">
        <v>8.2668669324389281</v>
      </c>
      <c r="D66" s="138">
        <v>14.908954089349763</v>
      </c>
      <c r="E66" s="138">
        <v>15.252680751889311</v>
      </c>
      <c r="F66" s="139" t="s">
        <v>531</v>
      </c>
      <c r="G66" s="139" t="s">
        <v>537</v>
      </c>
    </row>
    <row r="67" spans="2:7" x14ac:dyDescent="0.25">
      <c r="B67" s="138">
        <v>7.9582121880974883</v>
      </c>
      <c r="C67" s="138">
        <v>8.2881485898946075</v>
      </c>
      <c r="D67" s="138">
        <v>14.71829130672748</v>
      </c>
      <c r="E67" s="138">
        <v>15.296409814403322</v>
      </c>
      <c r="F67" s="139" t="s">
        <v>531</v>
      </c>
      <c r="G67" s="139" t="s">
        <v>538</v>
      </c>
    </row>
    <row r="68" spans="2:7" x14ac:dyDescent="0.25">
      <c r="B68" s="138">
        <v>7.8737097499603159</v>
      </c>
      <c r="C68" s="138">
        <v>8.3000493427514179</v>
      </c>
      <c r="D68" s="138">
        <v>14.673987392324655</v>
      </c>
      <c r="E68" s="138">
        <v>15.336789477985254</v>
      </c>
      <c r="F68" s="139" t="s">
        <v>531</v>
      </c>
      <c r="G68" s="139" t="s">
        <v>539</v>
      </c>
    </row>
    <row r="69" spans="2:7" x14ac:dyDescent="0.25">
      <c r="B69" s="138">
        <v>7.8784337932819355</v>
      </c>
      <c r="C69" s="138">
        <v>8.2872702755869714</v>
      </c>
      <c r="D69" s="138">
        <v>14.56872673605325</v>
      </c>
      <c r="E69" s="138">
        <v>15.323744436850676</v>
      </c>
      <c r="F69" s="139" t="s">
        <v>531</v>
      </c>
      <c r="G69" s="139" t="s">
        <v>540</v>
      </c>
    </row>
    <row r="70" spans="2:7" x14ac:dyDescent="0.25">
      <c r="B70" s="138">
        <v>7.7709702481600322</v>
      </c>
      <c r="C70" s="138">
        <v>8.25121851835741</v>
      </c>
      <c r="D70" s="138">
        <v>14.181101724154638</v>
      </c>
      <c r="E70" s="138">
        <v>15.205974630775479</v>
      </c>
      <c r="F70" s="139" t="s">
        <v>531</v>
      </c>
      <c r="G70" s="139" t="s">
        <v>541</v>
      </c>
    </row>
    <row r="71" spans="2:7" x14ac:dyDescent="0.25">
      <c r="B71" s="138">
        <v>7.7178304404138212</v>
      </c>
      <c r="C71" s="138">
        <v>8.2079444288007792</v>
      </c>
      <c r="D71" s="138">
        <v>14.183040855526214</v>
      </c>
      <c r="E71" s="138">
        <v>15.112458586243793</v>
      </c>
      <c r="F71" s="139" t="s">
        <v>531</v>
      </c>
      <c r="G71" s="139" t="s">
        <v>542</v>
      </c>
    </row>
    <row r="72" spans="2:7" x14ac:dyDescent="0.25">
      <c r="B72" s="138">
        <v>7.9891228057110437</v>
      </c>
      <c r="C72" s="138">
        <v>8.1821993530614776</v>
      </c>
      <c r="D72" s="138">
        <v>14.282469561574477</v>
      </c>
      <c r="E72" s="138">
        <v>15.045677627455314</v>
      </c>
      <c r="F72" s="139" t="s">
        <v>531</v>
      </c>
      <c r="G72" s="139" t="s">
        <v>543</v>
      </c>
    </row>
    <row r="73" spans="2:7" x14ac:dyDescent="0.25">
      <c r="B73" s="138">
        <v>8.333945615128096</v>
      </c>
      <c r="C73" s="138">
        <v>8.1658971528316258</v>
      </c>
      <c r="D73" s="138">
        <v>14.63488271724389</v>
      </c>
      <c r="E73" s="138">
        <v>14.992389575307232</v>
      </c>
      <c r="F73" s="139" t="s">
        <v>544</v>
      </c>
      <c r="G73" s="139" t="s">
        <v>545</v>
      </c>
    </row>
    <row r="74" spans="2:7" x14ac:dyDescent="0.25">
      <c r="B74" s="138">
        <v>8.4445010973340651</v>
      </c>
      <c r="C74" s="138">
        <v>8.1418107058968605</v>
      </c>
      <c r="D74" s="138">
        <v>14.692448075698536</v>
      </c>
      <c r="E74" s="138">
        <v>14.910987834935629</v>
      </c>
      <c r="F74" s="139" t="s">
        <v>544</v>
      </c>
      <c r="G74" s="139" t="s">
        <v>546</v>
      </c>
    </row>
    <row r="75" spans="2:7" x14ac:dyDescent="0.25">
      <c r="B75" s="138">
        <v>8.2398315138160729</v>
      </c>
      <c r="C75" s="138">
        <v>8.0800066705301106</v>
      </c>
      <c r="D75" s="138">
        <v>14.937777137811977</v>
      </c>
      <c r="E75" s="138">
        <v>14.751684018029737</v>
      </c>
      <c r="F75" s="139" t="s">
        <v>544</v>
      </c>
      <c r="G75" s="139" t="s">
        <v>547</v>
      </c>
    </row>
    <row r="76" spans="2:7" x14ac:dyDescent="0.25">
      <c r="B76" s="138">
        <v>8.2368188498399366</v>
      </c>
      <c r="C76" s="138">
        <v>8.0486626230227127</v>
      </c>
      <c r="D76" s="138">
        <v>15.339744576496722</v>
      </c>
      <c r="E76" s="138">
        <v>14.675704843011228</v>
      </c>
      <c r="F76" s="139" t="s">
        <v>544</v>
      </c>
      <c r="G76" s="139" t="s">
        <v>548</v>
      </c>
    </row>
    <row r="77" spans="2:7" x14ac:dyDescent="0.25">
      <c r="B77" s="138">
        <v>8.3018464464583897</v>
      </c>
      <c r="C77" s="138">
        <v>8.0650810583196257</v>
      </c>
      <c r="D77" s="138">
        <v>15.496970244359265</v>
      </c>
      <c r="E77" s="138">
        <v>14.726230684026353</v>
      </c>
      <c r="F77" s="139" t="s">
        <v>544</v>
      </c>
      <c r="G77" s="139" t="s">
        <v>549</v>
      </c>
    </row>
    <row r="78" spans="2:7" x14ac:dyDescent="0.25">
      <c r="B78" s="138">
        <v>8.1650178964687239</v>
      </c>
      <c r="C78" s="138">
        <v>8.0804822234050739</v>
      </c>
      <c r="D78" s="138">
        <v>15.379109606525937</v>
      </c>
      <c r="E78" s="138">
        <v>14.768016390336625</v>
      </c>
      <c r="F78" s="139" t="s">
        <v>544</v>
      </c>
      <c r="G78" s="139" t="s">
        <v>550</v>
      </c>
    </row>
    <row r="79" spans="2:7" x14ac:dyDescent="0.25">
      <c r="B79" s="138">
        <v>7.9246674883947019</v>
      </c>
      <c r="C79" s="138">
        <v>8.0768075002774857</v>
      </c>
      <c r="D79" s="138">
        <v>14.785245911610865</v>
      </c>
      <c r="E79" s="138">
        <v>14.773446920736641</v>
      </c>
      <c r="F79" s="139" t="s">
        <v>544</v>
      </c>
      <c r="G79" s="139" t="s">
        <v>551</v>
      </c>
    </row>
    <row r="80" spans="2:7" x14ac:dyDescent="0.25">
      <c r="B80" s="138">
        <v>7.8256471115095803</v>
      </c>
      <c r="C80" s="138">
        <v>8.0713272281447264</v>
      </c>
      <c r="D80" s="138">
        <v>14.5599592986201</v>
      </c>
      <c r="E80" s="138">
        <v>14.762971125845729</v>
      </c>
      <c r="F80" s="139" t="s">
        <v>544</v>
      </c>
      <c r="G80" s="139" t="s">
        <v>552</v>
      </c>
    </row>
    <row r="81" spans="2:7" x14ac:dyDescent="0.25">
      <c r="B81" s="138">
        <v>7.8958304015678413</v>
      </c>
      <c r="C81" s="138">
        <v>8.0715923818608779</v>
      </c>
      <c r="D81" s="138">
        <v>14.639895899930828</v>
      </c>
      <c r="E81" s="138">
        <v>14.767849073910261</v>
      </c>
      <c r="F81" s="139" t="s">
        <v>544</v>
      </c>
      <c r="G81" s="139" t="s">
        <v>553</v>
      </c>
    </row>
    <row r="82" spans="2:7" x14ac:dyDescent="0.25">
      <c r="B82" s="138">
        <v>7.4617085475729343</v>
      </c>
      <c r="C82" s="138">
        <v>8.0431301145433682</v>
      </c>
      <c r="D82" s="138">
        <v>13.509300417652796</v>
      </c>
      <c r="E82" s="138">
        <v>14.706467500425227</v>
      </c>
      <c r="F82" s="139" t="s">
        <v>544</v>
      </c>
      <c r="G82" s="139" t="s">
        <v>554</v>
      </c>
    </row>
    <row r="83" spans="2:7" x14ac:dyDescent="0.25">
      <c r="B83" s="138">
        <v>7.0733324910369975</v>
      </c>
      <c r="C83" s="138">
        <v>7.9854125902602036</v>
      </c>
      <c r="D83" s="138">
        <v>12.811203690650744</v>
      </c>
      <c r="E83" s="138">
        <v>14.584741526773822</v>
      </c>
      <c r="F83" s="139" t="s">
        <v>544</v>
      </c>
      <c r="G83" s="139" t="s">
        <v>555</v>
      </c>
    </row>
    <row r="84" spans="2:7" x14ac:dyDescent="0.25">
      <c r="B84" s="138">
        <v>7.3387477915778376</v>
      </c>
      <c r="C84" s="138">
        <v>7.9291010963170123</v>
      </c>
      <c r="D84" s="138">
        <v>13.101976933742558</v>
      </c>
      <c r="E84" s="138">
        <v>14.480401541817296</v>
      </c>
      <c r="F84" s="139" t="s">
        <v>544</v>
      </c>
      <c r="G84" s="139" t="s">
        <v>556</v>
      </c>
    </row>
    <row r="85" spans="2:7" x14ac:dyDescent="0.25">
      <c r="B85" s="138">
        <v>7.1517172847237065</v>
      </c>
      <c r="C85" s="138">
        <v>7.829577926071563</v>
      </c>
      <c r="D85" s="138">
        <v>12.7277578471976</v>
      </c>
      <c r="E85" s="138">
        <v>14.315858080933264</v>
      </c>
      <c r="F85" s="139" t="s">
        <v>557</v>
      </c>
      <c r="G85" s="139" t="s">
        <v>558</v>
      </c>
    </row>
    <row r="86" spans="2:7" x14ac:dyDescent="0.25">
      <c r="B86" s="138">
        <v>7.2659063317195089</v>
      </c>
      <c r="C86" s="138">
        <v>7.7323544794771255</v>
      </c>
      <c r="D86" s="138">
        <v>12.888079013752431</v>
      </c>
      <c r="E86" s="138">
        <v>14.163079541925889</v>
      </c>
      <c r="F86" s="139" t="s">
        <v>557</v>
      </c>
      <c r="G86" s="139" t="s">
        <v>559</v>
      </c>
    </row>
    <row r="87" spans="2:7" x14ac:dyDescent="0.25">
      <c r="B87" s="138">
        <v>7.2100638283923058</v>
      </c>
      <c r="C87" s="138">
        <v>7.6465821656927782</v>
      </c>
      <c r="D87" s="138">
        <v>12.710627564901818</v>
      </c>
      <c r="E87" s="138">
        <v>13.975243986433034</v>
      </c>
      <c r="F87" s="139" t="s">
        <v>557</v>
      </c>
      <c r="G87" s="139" t="s">
        <v>560</v>
      </c>
    </row>
    <row r="88" spans="2:7" x14ac:dyDescent="0.25">
      <c r="B88" s="138">
        <v>7.2557089542599043</v>
      </c>
      <c r="C88" s="138">
        <v>7.5645419235313538</v>
      </c>
      <c r="D88" s="138">
        <v>12.780993131788948</v>
      </c>
      <c r="E88" s="138">
        <v>13.760312399202826</v>
      </c>
      <c r="F88" s="139" t="s">
        <v>557</v>
      </c>
      <c r="G88" s="139" t="s">
        <v>561</v>
      </c>
    </row>
    <row r="89" spans="2:7" x14ac:dyDescent="0.25">
      <c r="B89" s="138">
        <v>7.4354213205012929</v>
      </c>
      <c r="C89" s="138">
        <v>7.4933453227347071</v>
      </c>
      <c r="D89" s="138">
        <v>13.054366669589646</v>
      </c>
      <c r="E89" s="138">
        <v>13.557423975792183</v>
      </c>
      <c r="F89" s="139" t="s">
        <v>557</v>
      </c>
      <c r="G89" s="139" t="s">
        <v>562</v>
      </c>
    </row>
    <row r="90" spans="2:7" x14ac:dyDescent="0.25">
      <c r="B90" s="138">
        <v>7.3332190054296875</v>
      </c>
      <c r="C90" s="138">
        <v>7.4257183282792569</v>
      </c>
      <c r="D90" s="138">
        <v>12.918958673276078</v>
      </c>
      <c r="E90" s="138">
        <v>13.356098469208904</v>
      </c>
      <c r="F90" s="139" t="s">
        <v>557</v>
      </c>
      <c r="G90" s="139" t="s">
        <v>563</v>
      </c>
    </row>
    <row r="91" spans="2:7" x14ac:dyDescent="0.25">
      <c r="B91" s="138">
        <v>7.2599453262274238</v>
      </c>
      <c r="C91" s="138">
        <v>7.3716324823690655</v>
      </c>
      <c r="D91" s="138">
        <v>12.814238695342484</v>
      </c>
      <c r="E91" s="138">
        <v>13.195221452086333</v>
      </c>
      <c r="F91" s="139" t="s">
        <v>557</v>
      </c>
      <c r="G91" s="139" t="s">
        <v>564</v>
      </c>
    </row>
    <row r="92" spans="2:7" x14ac:dyDescent="0.25">
      <c r="B92" s="138">
        <v>7.2976970580314768</v>
      </c>
      <c r="C92" s="138">
        <v>7.3292964562132799</v>
      </c>
      <c r="D92" s="138">
        <v>12.787466478584644</v>
      </c>
      <c r="E92" s="138">
        <v>13.051441321532749</v>
      </c>
      <c r="F92" s="139" t="s">
        <v>557</v>
      </c>
      <c r="G92" s="139" t="s">
        <v>565</v>
      </c>
    </row>
    <row r="93" spans="2:7" x14ac:dyDescent="0.25">
      <c r="B93" s="138">
        <v>7.3213208545432185</v>
      </c>
      <c r="C93" s="138">
        <v>7.2842670175145452</v>
      </c>
      <c r="D93" s="138">
        <v>12.804830832287095</v>
      </c>
      <c r="E93" s="138">
        <v>12.905168068856085</v>
      </c>
      <c r="F93" s="139" t="s">
        <v>557</v>
      </c>
      <c r="G93" s="139" t="s">
        <v>566</v>
      </c>
    </row>
    <row r="94" spans="2:7" x14ac:dyDescent="0.25">
      <c r="B94" s="138">
        <v>7.2066276880093429</v>
      </c>
      <c r="C94" s="138">
        <v>7.2635920544964971</v>
      </c>
      <c r="D94" s="138">
        <v>12.606213365708587</v>
      </c>
      <c r="E94" s="138">
        <v>12.831681392335959</v>
      </c>
      <c r="F94" s="139" t="s">
        <v>557</v>
      </c>
      <c r="G94" s="139" t="s">
        <v>567</v>
      </c>
    </row>
    <row r="95" spans="2:7" x14ac:dyDescent="0.25">
      <c r="B95" s="138">
        <v>7.1623555839458275</v>
      </c>
      <c r="C95" s="138">
        <v>7.2693246020606503</v>
      </c>
      <c r="D95" s="138">
        <v>12.582834864025697</v>
      </c>
      <c r="E95" s="138">
        <v>12.811052911140633</v>
      </c>
      <c r="F95" s="139" t="s">
        <v>557</v>
      </c>
      <c r="G95" s="139" t="s">
        <v>568</v>
      </c>
    </row>
    <row r="96" spans="2:7" x14ac:dyDescent="0.25">
      <c r="B96" s="138">
        <v>7.5389961173822959</v>
      </c>
      <c r="C96" s="138">
        <v>7.2874827309824042</v>
      </c>
      <c r="D96" s="138">
        <v>13.152909551432934</v>
      </c>
      <c r="E96" s="138">
        <v>12.818279784914191</v>
      </c>
      <c r="F96" s="139" t="s">
        <v>557</v>
      </c>
      <c r="G96" s="139" t="s">
        <v>569</v>
      </c>
    </row>
    <row r="97" spans="2:7" x14ac:dyDescent="0.25">
      <c r="B97" s="138">
        <v>7.5747342453074396</v>
      </c>
      <c r="C97" s="138">
        <v>7.323210507049235</v>
      </c>
      <c r="D97" s="138">
        <v>13.204998854252795</v>
      </c>
      <c r="E97" s="138">
        <v>12.85918531290609</v>
      </c>
      <c r="F97" s="139" t="s">
        <v>570</v>
      </c>
      <c r="G97" s="139" t="s">
        <v>571</v>
      </c>
    </row>
    <row r="98" spans="2:7" x14ac:dyDescent="0.25">
      <c r="B98" s="138">
        <v>7.7537684307424808</v>
      </c>
      <c r="C98" s="138">
        <v>7.3649535013135745</v>
      </c>
      <c r="D98" s="138">
        <v>13.471319075972335</v>
      </c>
      <c r="E98" s="138">
        <v>12.910028808459845</v>
      </c>
      <c r="F98" s="139" t="s">
        <v>570</v>
      </c>
      <c r="G98" s="139" t="s">
        <v>572</v>
      </c>
    </row>
    <row r="99" spans="2:7" x14ac:dyDescent="0.25">
      <c r="B99" s="138">
        <v>7.8449803760794818</v>
      </c>
      <c r="C99" s="138">
        <v>7.4187211664018022</v>
      </c>
      <c r="D99" s="138">
        <v>13.510805368540002</v>
      </c>
      <c r="E99" s="138">
        <v>12.977751798014376</v>
      </c>
      <c r="F99" s="139" t="s">
        <v>570</v>
      </c>
      <c r="G99" s="139" t="s">
        <v>573</v>
      </c>
    </row>
    <row r="100" spans="2:7" x14ac:dyDescent="0.25">
      <c r="B100" s="138">
        <v>8.2183633276142771</v>
      </c>
      <c r="C100" s="138">
        <v>7.5014989361836735</v>
      </c>
      <c r="D100" s="138">
        <v>14.338628704192224</v>
      </c>
      <c r="E100" s="138">
        <v>13.112398592464281</v>
      </c>
      <c r="F100" s="139" t="s">
        <v>570</v>
      </c>
      <c r="G100" s="139" t="s">
        <v>574</v>
      </c>
    </row>
    <row r="101" spans="2:7" x14ac:dyDescent="0.25">
      <c r="B101" s="138">
        <v>8.2439000546880923</v>
      </c>
      <c r="C101" s="138">
        <v>7.5718511899994549</v>
      </c>
      <c r="D101" s="138">
        <v>14.321509231728205</v>
      </c>
      <c r="E101" s="138">
        <v>13.223136770965816</v>
      </c>
      <c r="F101" s="139" t="s">
        <v>570</v>
      </c>
      <c r="G101" s="139" t="s">
        <v>575</v>
      </c>
    </row>
    <row r="102" spans="2:7" x14ac:dyDescent="0.25">
      <c r="B102" s="138">
        <v>8.1216438562951723</v>
      </c>
      <c r="C102" s="138">
        <v>7.6398144000544228</v>
      </c>
      <c r="D102" s="138">
        <v>14.061829206273623</v>
      </c>
      <c r="E102" s="138">
        <v>13.322192672783869</v>
      </c>
      <c r="F102" s="139" t="s">
        <v>570</v>
      </c>
      <c r="G102" s="139" t="s">
        <v>576</v>
      </c>
    </row>
    <row r="103" spans="2:7" x14ac:dyDescent="0.25">
      <c r="B103" s="138">
        <v>8.0675017932007442</v>
      </c>
      <c r="C103" s="138">
        <v>7.7081173410276262</v>
      </c>
      <c r="D103" s="138">
        <v>14.061269343660426</v>
      </c>
      <c r="E103" s="138">
        <v>13.428638259502604</v>
      </c>
      <c r="F103" s="139" t="s">
        <v>570</v>
      </c>
      <c r="G103" s="139" t="s">
        <v>577</v>
      </c>
    </row>
    <row r="104" spans="2:7" x14ac:dyDescent="0.25">
      <c r="B104" s="138">
        <v>8.073746952725374</v>
      </c>
      <c r="C104" s="138">
        <v>7.7730434856297421</v>
      </c>
      <c r="D104" s="138">
        <v>14.014448666261526</v>
      </c>
      <c r="E104" s="138">
        <v>13.531382313459872</v>
      </c>
      <c r="F104" s="139" t="s">
        <v>570</v>
      </c>
      <c r="G104" s="139" t="s">
        <v>578</v>
      </c>
    </row>
    <row r="105" spans="2:7" x14ac:dyDescent="0.25">
      <c r="B105" s="138">
        <v>8.2772637898244064</v>
      </c>
      <c r="C105" s="138">
        <v>7.8537845683040359</v>
      </c>
      <c r="D105" s="138">
        <v>14.762905375577256</v>
      </c>
      <c r="E105" s="138">
        <v>13.699131316182402</v>
      </c>
      <c r="F105" s="139" t="s">
        <v>570</v>
      </c>
      <c r="G105" s="139" t="s">
        <v>579</v>
      </c>
    </row>
    <row r="106" spans="2:7" x14ac:dyDescent="0.25">
      <c r="B106" s="138">
        <v>8.2853920811826676</v>
      </c>
      <c r="C106" s="138">
        <v>7.9435325767493126</v>
      </c>
      <c r="D106" s="138">
        <v>14.864146068394298</v>
      </c>
      <c r="E106" s="138">
        <v>13.8901968138257</v>
      </c>
      <c r="F106" s="139" t="s">
        <v>570</v>
      </c>
      <c r="G106" s="139" t="s">
        <v>580</v>
      </c>
    </row>
    <row r="107" spans="2:7" x14ac:dyDescent="0.25">
      <c r="B107" s="138">
        <v>8.4535465692386946</v>
      </c>
      <c r="C107" s="138">
        <v>8.0503780391274411</v>
      </c>
      <c r="D107" s="138">
        <v>15.140432031107141</v>
      </c>
      <c r="E107" s="138">
        <v>14.104614740756302</v>
      </c>
      <c r="F107" s="139" t="s">
        <v>570</v>
      </c>
      <c r="G107" s="139" t="s">
        <v>581</v>
      </c>
    </row>
    <row r="108" spans="2:7" x14ac:dyDescent="0.25">
      <c r="B108" s="138">
        <v>8.7015972236779557</v>
      </c>
      <c r="C108" s="138">
        <v>8.1462745989841547</v>
      </c>
      <c r="D108" s="138">
        <v>15.443827855974193</v>
      </c>
      <c r="E108" s="138">
        <v>14.294188294268656</v>
      </c>
      <c r="F108" s="139" t="s">
        <v>570</v>
      </c>
      <c r="G108" s="139" t="s">
        <v>582</v>
      </c>
    </row>
    <row r="109" spans="2:7" x14ac:dyDescent="0.25">
      <c r="B109" s="138">
        <v>8.6615107221563861</v>
      </c>
      <c r="C109" s="138">
        <v>8.234763239191917</v>
      </c>
      <c r="D109" s="138">
        <v>15.284981022036062</v>
      </c>
      <c r="E109" s="138">
        <v>14.463595757902512</v>
      </c>
      <c r="F109" s="139" t="s">
        <v>583</v>
      </c>
      <c r="G109" s="139" t="s">
        <v>584</v>
      </c>
    </row>
    <row r="110" spans="2:7" x14ac:dyDescent="0.25">
      <c r="B110" s="138">
        <v>8.7997774059937086</v>
      </c>
      <c r="C110" s="138">
        <v>8.3203517732731207</v>
      </c>
      <c r="D110" s="138">
        <v>15.707644195155718</v>
      </c>
      <c r="E110" s="138">
        <v>14.646996570592851</v>
      </c>
      <c r="F110" s="139" t="s">
        <v>583</v>
      </c>
      <c r="G110" s="139" t="s">
        <v>585</v>
      </c>
    </row>
    <row r="111" spans="2:7" x14ac:dyDescent="0.25">
      <c r="B111" s="138">
        <v>8.8961845703871472</v>
      </c>
      <c r="C111" s="138">
        <v>8.4086027487961257</v>
      </c>
      <c r="D111" s="138">
        <v>15.969988058407687</v>
      </c>
      <c r="E111" s="138">
        <v>14.85307344601982</v>
      </c>
      <c r="F111" s="139" t="s">
        <v>583</v>
      </c>
      <c r="G111" s="139" t="s">
        <v>586</v>
      </c>
    </row>
    <row r="112" spans="2:7" x14ac:dyDescent="0.25">
      <c r="B112" s="138">
        <v>8.7097571297588292</v>
      </c>
      <c r="C112" s="138">
        <v>8.4497497922868821</v>
      </c>
      <c r="D112" s="138">
        <v>15.510132842690627</v>
      </c>
      <c r="E112" s="138">
        <v>14.950389802290836</v>
      </c>
      <c r="F112" s="139" t="s">
        <v>583</v>
      </c>
      <c r="G112" s="139" t="s">
        <v>587</v>
      </c>
    </row>
    <row r="113" spans="2:7" x14ac:dyDescent="0.25">
      <c r="B113" s="138">
        <v>8.8914496153108953</v>
      </c>
      <c r="C113" s="138">
        <v>8.5039801005992572</v>
      </c>
      <c r="D113" s="138">
        <v>16.147980487147549</v>
      </c>
      <c r="E113" s="138">
        <v>15.102794628241281</v>
      </c>
      <c r="F113" s="139" t="s">
        <v>583</v>
      </c>
      <c r="G113" s="139" t="s">
        <v>588</v>
      </c>
    </row>
    <row r="114" spans="2:7" x14ac:dyDescent="0.25">
      <c r="B114" s="138">
        <v>8.9339122866385416</v>
      </c>
      <c r="C114" s="138">
        <v>8.5707128914297463</v>
      </c>
      <c r="D114" s="138">
        <v>16.176532080418824</v>
      </c>
      <c r="E114" s="138">
        <v>15.276194323627898</v>
      </c>
      <c r="F114" s="139" t="s">
        <v>583</v>
      </c>
      <c r="G114" s="139" t="s">
        <v>589</v>
      </c>
    </row>
    <row r="115" spans="2:7" x14ac:dyDescent="0.25">
      <c r="B115" s="138">
        <v>8.7311862995405978</v>
      </c>
      <c r="C115" s="138">
        <v>8.6240956676849994</v>
      </c>
      <c r="D115" s="138">
        <v>15.670670586466221</v>
      </c>
      <c r="E115" s="138">
        <v>15.405676144314498</v>
      </c>
      <c r="F115" s="139" t="s">
        <v>583</v>
      </c>
      <c r="G115" s="139" t="s">
        <v>590</v>
      </c>
    </row>
    <row r="116" spans="2:7" x14ac:dyDescent="0.25">
      <c r="B116" s="138">
        <v>8.8500352831593929</v>
      </c>
      <c r="C116" s="138">
        <v>8.6867883223061799</v>
      </c>
      <c r="D116" s="138">
        <v>15.629315349115011</v>
      </c>
      <c r="E116" s="138">
        <v>15.534709559106712</v>
      </c>
      <c r="F116" s="139" t="s">
        <v>583</v>
      </c>
      <c r="G116" s="139" t="s">
        <v>591</v>
      </c>
    </row>
    <row r="117" spans="2:7" x14ac:dyDescent="0.25">
      <c r="B117" s="138">
        <v>8.498801166925924</v>
      </c>
      <c r="C117" s="138">
        <v>8.7034341617633189</v>
      </c>
      <c r="D117" s="138">
        <v>14.850945793890455</v>
      </c>
      <c r="E117" s="138">
        <v>15.538003129604974</v>
      </c>
      <c r="F117" s="139" t="s">
        <v>583</v>
      </c>
      <c r="G117" s="139" t="s">
        <v>592</v>
      </c>
    </row>
    <row r="118" spans="2:7" x14ac:dyDescent="0.25">
      <c r="B118" s="138">
        <v>8.5858287869237895</v>
      </c>
      <c r="C118" s="138">
        <v>8.7269339215904083</v>
      </c>
      <c r="D118" s="138">
        <v>15.028551292817127</v>
      </c>
      <c r="E118" s="138">
        <v>15.548063520956962</v>
      </c>
      <c r="F118" s="139" t="s">
        <v>583</v>
      </c>
      <c r="G118" s="139" t="s">
        <v>593</v>
      </c>
    </row>
    <row r="119" spans="2:7" x14ac:dyDescent="0.25">
      <c r="B119" s="138">
        <v>8.6388567694680276</v>
      </c>
      <c r="C119" s="138">
        <v>8.7408070014830184</v>
      </c>
      <c r="D119" s="138">
        <v>14.869049442349649</v>
      </c>
      <c r="E119" s="138">
        <v>15.518995101149383</v>
      </c>
      <c r="F119" s="139" t="s">
        <v>583</v>
      </c>
      <c r="G119" s="139" t="s">
        <v>594</v>
      </c>
    </row>
    <row r="120" spans="2:7" x14ac:dyDescent="0.25">
      <c r="B120" s="138">
        <v>8.7156877183720489</v>
      </c>
      <c r="C120" s="138">
        <v>8.7417147975503546</v>
      </c>
      <c r="D120" s="138">
        <v>14.882109662261399</v>
      </c>
      <c r="E120" s="138">
        <v>15.470287676511409</v>
      </c>
      <c r="F120" s="139" t="s">
        <v>583</v>
      </c>
      <c r="G120" s="139" t="s">
        <v>595</v>
      </c>
    </row>
    <row r="121" spans="2:7" x14ac:dyDescent="0.25">
      <c r="B121" s="138">
        <v>8.9827506072636112</v>
      </c>
      <c r="C121" s="138">
        <v>8.7680845764013604</v>
      </c>
      <c r="D121" s="138">
        <v>15.366107010803628</v>
      </c>
      <c r="E121" s="138">
        <v>15.476082459823068</v>
      </c>
      <c r="F121" s="139" t="s">
        <v>596</v>
      </c>
      <c r="G121" s="139" t="s">
        <v>597</v>
      </c>
    </row>
    <row r="122" spans="2:7" x14ac:dyDescent="0.25">
      <c r="B122" s="138">
        <v>8.9540407111958817</v>
      </c>
      <c r="C122" s="138">
        <v>8.7812343041258067</v>
      </c>
      <c r="D122" s="138">
        <v>15.234585268738959</v>
      </c>
      <c r="E122" s="138">
        <v>15.437507006168488</v>
      </c>
      <c r="F122" s="139" t="s">
        <v>596</v>
      </c>
      <c r="G122" s="139" t="s">
        <v>598</v>
      </c>
    </row>
    <row r="123" spans="2:7" x14ac:dyDescent="0.25">
      <c r="B123" s="138">
        <v>8.984315213216238</v>
      </c>
      <c r="C123" s="138">
        <v>8.788727503447447</v>
      </c>
      <c r="D123" s="138">
        <v>15.397598457435786</v>
      </c>
      <c r="E123" s="138">
        <v>15.389623256828216</v>
      </c>
      <c r="F123" s="139" t="s">
        <v>596</v>
      </c>
      <c r="G123" s="139" t="s">
        <v>599</v>
      </c>
    </row>
    <row r="124" spans="2:7" x14ac:dyDescent="0.25">
      <c r="B124" s="138">
        <v>8.9932149644211989</v>
      </c>
      <c r="C124" s="138">
        <v>8.8123937031271193</v>
      </c>
      <c r="D124" s="138">
        <v>15.503048625007814</v>
      </c>
      <c r="E124" s="138">
        <v>15.3892104802148</v>
      </c>
      <c r="F124" s="139" t="s">
        <v>596</v>
      </c>
      <c r="G124" s="139" t="s">
        <v>600</v>
      </c>
    </row>
    <row r="125" spans="2:7" x14ac:dyDescent="0.25">
      <c r="B125" s="138">
        <v>8.8108305587952707</v>
      </c>
      <c r="C125" s="138">
        <v>8.8057773619964941</v>
      </c>
      <c r="D125" s="138">
        <v>14.873562404021227</v>
      </c>
      <c r="E125" s="138">
        <v>15.283896956739856</v>
      </c>
      <c r="F125" s="139" t="s">
        <v>596</v>
      </c>
      <c r="G125" s="139" t="s">
        <v>601</v>
      </c>
    </row>
    <row r="126" spans="2:7" x14ac:dyDescent="0.25">
      <c r="B126" s="138">
        <v>8.8760335762397986</v>
      </c>
      <c r="C126" s="138">
        <v>8.8012324886351756</v>
      </c>
      <c r="D126" s="138">
        <v>14.946968762698894</v>
      </c>
      <c r="E126" s="138">
        <v>15.183903483805336</v>
      </c>
      <c r="F126" s="139" t="s">
        <v>596</v>
      </c>
      <c r="G126" s="139" t="s">
        <v>602</v>
      </c>
    </row>
    <row r="127" spans="2:7" x14ac:dyDescent="0.25">
      <c r="B127" s="138">
        <v>8.9767092143791132</v>
      </c>
      <c r="C127" s="138">
        <v>8.8216843604529114</v>
      </c>
      <c r="D127" s="138">
        <v>15.013739247912234</v>
      </c>
      <c r="E127" s="138">
        <v>15.130466509064213</v>
      </c>
      <c r="F127" s="139" t="s">
        <v>596</v>
      </c>
      <c r="G127" s="139" t="s">
        <v>603</v>
      </c>
    </row>
    <row r="128" spans="2:7" x14ac:dyDescent="0.25">
      <c r="B128" s="138">
        <v>8.9671067203363659</v>
      </c>
      <c r="C128" s="138">
        <v>8.8318609026517674</v>
      </c>
      <c r="D128" s="138">
        <v>14.973126235913259</v>
      </c>
      <c r="E128" s="138">
        <v>15.077038132711493</v>
      </c>
      <c r="F128" s="139" t="s">
        <v>596</v>
      </c>
      <c r="G128" s="139" t="s">
        <v>604</v>
      </c>
    </row>
    <row r="129" spans="2:7" x14ac:dyDescent="0.25">
      <c r="B129" s="138">
        <v>9.1461341384301917</v>
      </c>
      <c r="C129" s="138">
        <v>8.8857380618112227</v>
      </c>
      <c r="D129" s="138">
        <v>15.472824107280001</v>
      </c>
      <c r="E129" s="138">
        <v>15.129313432579847</v>
      </c>
      <c r="F129" s="139" t="s">
        <v>596</v>
      </c>
      <c r="G129" s="139" t="s">
        <v>605</v>
      </c>
    </row>
    <row r="130" spans="2:7" x14ac:dyDescent="0.25">
      <c r="B130" s="138">
        <v>8.9151740326389159</v>
      </c>
      <c r="C130" s="138">
        <v>8.912994633727088</v>
      </c>
      <c r="D130" s="138">
        <v>14.876318165000683</v>
      </c>
      <c r="E130" s="138">
        <v>15.115698520562518</v>
      </c>
      <c r="F130" s="139" t="s">
        <v>596</v>
      </c>
      <c r="G130" s="139" t="s">
        <v>606</v>
      </c>
    </row>
    <row r="131" spans="2:7" x14ac:dyDescent="0.25">
      <c r="B131" s="138">
        <v>8.4997646848571833</v>
      </c>
      <c r="C131" s="138">
        <v>8.9000848976249411</v>
      </c>
      <c r="D131" s="138">
        <v>14.090318898253038</v>
      </c>
      <c r="E131" s="138">
        <v>15.046021715247344</v>
      </c>
      <c r="F131" s="139" t="s">
        <v>596</v>
      </c>
      <c r="G131" s="139">
        <v>20211130</v>
      </c>
    </row>
    <row r="132" spans="2:7" x14ac:dyDescent="0.25">
      <c r="B132" s="138">
        <v>8.5455447412885448</v>
      </c>
      <c r="C132" s="138">
        <v>8.8833752585010757</v>
      </c>
      <c r="D132" s="138">
        <v>14.313668212359049</v>
      </c>
      <c r="E132" s="138">
        <v>14.993739887257785</v>
      </c>
      <c r="F132" s="139" t="s">
        <v>596</v>
      </c>
      <c r="G132" s="139">
        <v>20211231</v>
      </c>
    </row>
    <row r="133" spans="2:7" x14ac:dyDescent="0.25">
      <c r="B133" s="138">
        <v>8.6960962360548262</v>
      </c>
      <c r="C133" s="138">
        <v>8.8589683889146684</v>
      </c>
      <c r="D133" s="138">
        <v>14.627318059892383</v>
      </c>
      <c r="E133" s="138">
        <v>14.931858878617104</v>
      </c>
      <c r="F133" s="139">
        <v>2022</v>
      </c>
      <c r="G133" s="139">
        <v>20220131</v>
      </c>
    </row>
    <row r="134" spans="2:7" x14ac:dyDescent="0.25">
      <c r="B134" s="138">
        <v>8.8962548109921809</v>
      </c>
      <c r="C134" s="138">
        <v>8.8546722692900488</v>
      </c>
      <c r="D134" s="138">
        <v>14.844309359532936</v>
      </c>
      <c r="E134" s="138">
        <v>14.899945172131973</v>
      </c>
      <c r="F134" s="139">
        <v>2022</v>
      </c>
      <c r="G134" s="139">
        <v>20220228</v>
      </c>
    </row>
    <row r="135" spans="2:7" x14ac:dyDescent="0.25">
      <c r="B135" s="138">
        <v>8.9946399854346026</v>
      </c>
      <c r="C135" s="138">
        <v>8.8565592078718218</v>
      </c>
      <c r="D135" s="138">
        <v>14.986792993929235</v>
      </c>
      <c r="E135" s="138">
        <v>14.868002853680631</v>
      </c>
      <c r="F135" s="139">
        <v>2022</v>
      </c>
      <c r="G135" s="139">
        <v>20220331</v>
      </c>
    </row>
    <row r="136" spans="2:7" x14ac:dyDescent="0.25">
      <c r="B136" s="138">
        <v>9.1270438092325836</v>
      </c>
      <c r="C136" s="138">
        <v>8.869225460173265</v>
      </c>
      <c r="D136" s="138">
        <v>15.212563736313248</v>
      </c>
      <c r="E136" s="138">
        <v>14.847924236713144</v>
      </c>
      <c r="F136" s="139">
        <v>2022</v>
      </c>
      <c r="G136" s="139">
        <v>20220430</v>
      </c>
    </row>
    <row r="137" spans="2:7" x14ac:dyDescent="0.25">
      <c r="B137" s="138">
        <v>9.2296993935270475</v>
      </c>
      <c r="C137" s="138">
        <v>8.9049152243131395</v>
      </c>
      <c r="D137" s="138">
        <v>15.490681995013627</v>
      </c>
      <c r="E137" s="138">
        <v>14.901491146816801</v>
      </c>
      <c r="F137" s="139">
        <v>2022</v>
      </c>
      <c r="G137" s="139">
        <v>20220531</v>
      </c>
    </row>
    <row r="138" spans="2:7" x14ac:dyDescent="0.25">
      <c r="B138" s="138">
        <v>9.0452444993741299</v>
      </c>
      <c r="C138" s="138">
        <v>8.9194264405928987</v>
      </c>
      <c r="D138" s="138">
        <v>15.112827608241941</v>
      </c>
      <c r="E138" s="138">
        <v>14.916574547170795</v>
      </c>
      <c r="F138" s="139">
        <v>2022</v>
      </c>
      <c r="G138" s="139">
        <v>20220630</v>
      </c>
    </row>
    <row r="139" spans="2:7" x14ac:dyDescent="0.25">
      <c r="B139" s="138">
        <v>9.0234652172558469</v>
      </c>
      <c r="C139" s="138">
        <v>8.9242275875503747</v>
      </c>
      <c r="D139" s="138">
        <v>15.006687819438397</v>
      </c>
      <c r="E139" s="138">
        <v>14.917061096349965</v>
      </c>
      <c r="F139" s="139">
        <v>2022</v>
      </c>
      <c r="G139" s="139">
        <v>20220731</v>
      </c>
    </row>
    <row r="140" spans="2:7" x14ac:dyDescent="0.25">
      <c r="B140" s="138">
        <v>9.1147261421625139</v>
      </c>
      <c r="C140" s="138">
        <v>8.9380544943530964</v>
      </c>
      <c r="D140" s="138">
        <v>15.080891586661188</v>
      </c>
      <c r="E140" s="138">
        <v>14.927462149381599</v>
      </c>
      <c r="F140" s="139">
        <v>2022</v>
      </c>
      <c r="G140" s="139">
        <v>20220831</v>
      </c>
    </row>
    <row r="141" spans="2:7" x14ac:dyDescent="0.25">
      <c r="B141" s="138">
        <v>9.0119389427718275</v>
      </c>
      <c r="C141" s="138">
        <v>8.9285441331402371</v>
      </c>
      <c r="D141" s="138">
        <v>14.969251062364242</v>
      </c>
      <c r="E141" s="138">
        <v>14.888912360550627</v>
      </c>
      <c r="F141" s="139">
        <v>2022</v>
      </c>
      <c r="G141" s="139">
        <v>20220930</v>
      </c>
    </row>
    <row r="142" spans="2:7" x14ac:dyDescent="0.25">
      <c r="B142" s="138">
        <v>9.0660693531402536</v>
      </c>
      <c r="C142" s="138">
        <v>8.9419963367529025</v>
      </c>
      <c r="D142" s="138">
        <v>15.281295486810992</v>
      </c>
      <c r="E142" s="138">
        <v>14.925316261327042</v>
      </c>
      <c r="F142" s="139">
        <v>2022</v>
      </c>
      <c r="G142" s="139">
        <v>20221031</v>
      </c>
    </row>
    <row r="143" spans="2:7" x14ac:dyDescent="0.25">
      <c r="B143" s="138">
        <v>9.0043098508637183</v>
      </c>
      <c r="C143" s="138">
        <v>8.9823995345901544</v>
      </c>
      <c r="D143" s="138">
        <v>15.222825436863774</v>
      </c>
      <c r="E143" s="138">
        <v>15.017987990824134</v>
      </c>
      <c r="F143" s="139">
        <v>2022</v>
      </c>
      <c r="G143" s="139">
        <v>20221130</v>
      </c>
    </row>
    <row r="144" spans="2:7" x14ac:dyDescent="0.25">
      <c r="B144" s="138">
        <v>9.0590186373467443</v>
      </c>
      <c r="C144" s="138">
        <v>9.0238036239944268</v>
      </c>
      <c r="D144" s="138">
        <v>15.311800977806971</v>
      </c>
      <c r="E144" s="138">
        <v>15.099951128644435</v>
      </c>
      <c r="F144" s="139">
        <v>2022</v>
      </c>
      <c r="G144" s="139">
        <v>20221231</v>
      </c>
    </row>
  </sheetData>
  <hyperlinks>
    <hyperlink ref="J1" location="Summary!A1" display="Back to summary" xr:uid="{E03A9E64-E0D0-4A29-A4BE-31EA806E1077}"/>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964A7-0633-4911-9292-FF685DDC252E}">
  <dimension ref="A1:J144"/>
  <sheetViews>
    <sheetView zoomScale="70" zoomScaleNormal="70" workbookViewId="0">
      <selection activeCell="B2" sqref="B2"/>
    </sheetView>
  </sheetViews>
  <sheetFormatPr defaultColWidth="9.140625" defaultRowHeight="15" x14ac:dyDescent="0.25"/>
  <cols>
    <col min="1" max="1" width="28" style="36" bestFit="1" customWidth="1"/>
    <col min="2" max="2" width="20" style="36" customWidth="1"/>
    <col min="3" max="3" width="25" style="36" bestFit="1" customWidth="1"/>
    <col min="4" max="4" width="22.28515625" style="36" bestFit="1" customWidth="1"/>
    <col min="5" max="5" width="28.5703125" style="36" bestFit="1" customWidth="1"/>
    <col min="6" max="16384" width="9.140625" style="36"/>
  </cols>
  <sheetData>
    <row r="1" spans="1:10" x14ac:dyDescent="0.25">
      <c r="A1" s="36" t="s">
        <v>0</v>
      </c>
      <c r="B1" s="36" t="s">
        <v>895</v>
      </c>
      <c r="J1" s="140" t="s">
        <v>875</v>
      </c>
    </row>
    <row r="2" spans="1:10" x14ac:dyDescent="0.25">
      <c r="A2" s="36" t="s">
        <v>7</v>
      </c>
      <c r="B2" s="36" t="s">
        <v>902</v>
      </c>
    </row>
    <row r="3" spans="1:10" x14ac:dyDescent="0.25">
      <c r="A3" s="36" t="s">
        <v>1</v>
      </c>
      <c r="B3" s="36" t="s">
        <v>2</v>
      </c>
    </row>
    <row r="4" spans="1:10" x14ac:dyDescent="0.25">
      <c r="A4" s="36" t="s">
        <v>9</v>
      </c>
      <c r="B4" s="36" t="s">
        <v>2</v>
      </c>
    </row>
    <row r="5" spans="1:10" x14ac:dyDescent="0.25">
      <c r="A5" s="36" t="s">
        <v>11</v>
      </c>
    </row>
    <row r="6" spans="1:10" x14ac:dyDescent="0.25">
      <c r="A6" s="36" t="s">
        <v>13</v>
      </c>
    </row>
    <row r="8" spans="1:10" x14ac:dyDescent="0.25">
      <c r="A8" s="36" t="s">
        <v>311</v>
      </c>
      <c r="B8" s="36" t="s">
        <v>200</v>
      </c>
    </row>
    <row r="9" spans="1:10" x14ac:dyDescent="0.25">
      <c r="A9" s="36" t="s">
        <v>313</v>
      </c>
      <c r="B9" s="36" t="s">
        <v>607</v>
      </c>
    </row>
    <row r="11" spans="1:10" x14ac:dyDescent="0.25">
      <c r="B11" s="36" t="s">
        <v>471</v>
      </c>
      <c r="C11" s="36" t="s">
        <v>472</v>
      </c>
      <c r="D11" s="36" t="s">
        <v>473</v>
      </c>
      <c r="E11" s="36" t="s">
        <v>474</v>
      </c>
      <c r="F11" s="141" t="s">
        <v>475</v>
      </c>
    </row>
    <row r="12" spans="1:10" x14ac:dyDescent="0.25">
      <c r="B12" s="36" t="s">
        <v>476</v>
      </c>
      <c r="C12" s="36" t="s">
        <v>477</v>
      </c>
      <c r="D12" s="36" t="s">
        <v>478</v>
      </c>
      <c r="E12" s="36" t="s">
        <v>479</v>
      </c>
      <c r="F12" s="141" t="s">
        <v>480</v>
      </c>
      <c r="G12" s="36" t="s">
        <v>481</v>
      </c>
    </row>
    <row r="13" spans="1:10" x14ac:dyDescent="0.25">
      <c r="B13" s="142"/>
      <c r="C13" s="142"/>
      <c r="D13" s="142"/>
      <c r="E13" s="142"/>
      <c r="F13" s="141" t="s">
        <v>482</v>
      </c>
      <c r="G13" s="141">
        <v>20120130</v>
      </c>
    </row>
    <row r="14" spans="1:10" x14ac:dyDescent="0.25">
      <c r="B14" s="142"/>
      <c r="C14" s="142"/>
      <c r="D14" s="142"/>
      <c r="E14" s="142"/>
      <c r="F14" s="141" t="s">
        <v>482</v>
      </c>
      <c r="G14" s="141">
        <v>20120229</v>
      </c>
    </row>
    <row r="15" spans="1:10" x14ac:dyDescent="0.25">
      <c r="B15" s="142"/>
      <c r="C15" s="142"/>
      <c r="D15" s="142"/>
      <c r="E15" s="142"/>
      <c r="F15" s="141" t="s">
        <v>482</v>
      </c>
      <c r="G15" s="141">
        <v>20120331</v>
      </c>
    </row>
    <row r="16" spans="1:10" x14ac:dyDescent="0.25">
      <c r="B16" s="142">
        <v>424204277721.55695</v>
      </c>
      <c r="C16" s="142"/>
      <c r="D16" s="142">
        <v>618070955976.3988</v>
      </c>
      <c r="E16" s="142"/>
      <c r="F16" s="141" t="s">
        <v>482</v>
      </c>
      <c r="G16" s="141" t="s">
        <v>483</v>
      </c>
    </row>
    <row r="17" spans="2:7" x14ac:dyDescent="0.25">
      <c r="B17" s="142">
        <v>506149545970.33594</v>
      </c>
      <c r="C17" s="142"/>
      <c r="D17" s="142">
        <v>744522319463.14014</v>
      </c>
      <c r="E17" s="142"/>
      <c r="F17" s="141" t="s">
        <v>482</v>
      </c>
      <c r="G17" s="141" t="s">
        <v>484</v>
      </c>
    </row>
    <row r="18" spans="2:7" x14ac:dyDescent="0.25">
      <c r="B18" s="142">
        <v>556390170273.75208</v>
      </c>
      <c r="C18" s="142"/>
      <c r="D18" s="142">
        <v>824066581102.1012</v>
      </c>
      <c r="E18" s="142"/>
      <c r="F18" s="141" t="s">
        <v>482</v>
      </c>
      <c r="G18" s="141" t="s">
        <v>485</v>
      </c>
    </row>
    <row r="19" spans="2:7" x14ac:dyDescent="0.25">
      <c r="B19" s="142">
        <v>566196641706.5426</v>
      </c>
      <c r="C19" s="142"/>
      <c r="D19" s="142">
        <v>835174474167.16113</v>
      </c>
      <c r="E19" s="142"/>
      <c r="F19" s="141" t="s">
        <v>482</v>
      </c>
      <c r="G19" s="141" t="s">
        <v>486</v>
      </c>
    </row>
    <row r="20" spans="2:7" x14ac:dyDescent="0.25">
      <c r="B20" s="142">
        <v>599304046963.63965</v>
      </c>
      <c r="C20" s="142"/>
      <c r="D20" s="142">
        <v>890875572599.95947</v>
      </c>
      <c r="E20" s="142"/>
      <c r="F20" s="141" t="s">
        <v>482</v>
      </c>
      <c r="G20" s="141" t="s">
        <v>487</v>
      </c>
    </row>
    <row r="21" spans="2:7" x14ac:dyDescent="0.25">
      <c r="B21" s="142">
        <v>604537750342.81262</v>
      </c>
      <c r="C21" s="142"/>
      <c r="D21" s="142">
        <v>902438386979.60815</v>
      </c>
      <c r="E21" s="142"/>
      <c r="F21" s="141" t="s">
        <v>482</v>
      </c>
      <c r="G21" s="141" t="s">
        <v>488</v>
      </c>
    </row>
    <row r="22" spans="2:7" x14ac:dyDescent="0.25">
      <c r="B22" s="142">
        <v>637862399706.65833</v>
      </c>
      <c r="C22" s="142"/>
      <c r="D22" s="142">
        <v>963208975527.93701</v>
      </c>
      <c r="E22" s="142"/>
      <c r="F22" s="141" t="s">
        <v>482</v>
      </c>
      <c r="G22" s="141" t="s">
        <v>489</v>
      </c>
    </row>
    <row r="23" spans="2:7" x14ac:dyDescent="0.25">
      <c r="B23" s="142">
        <v>634801276721.03894</v>
      </c>
      <c r="C23" s="142"/>
      <c r="D23" s="142">
        <v>957349739907.62842</v>
      </c>
      <c r="E23" s="142"/>
      <c r="F23" s="141" t="s">
        <v>482</v>
      </c>
      <c r="G23" s="141" t="s">
        <v>490</v>
      </c>
    </row>
    <row r="24" spans="2:7" x14ac:dyDescent="0.25">
      <c r="B24" s="142">
        <v>634943603193.7627</v>
      </c>
      <c r="C24" s="142"/>
      <c r="D24" s="142">
        <v>974472175938.53943</v>
      </c>
      <c r="E24" s="142"/>
      <c r="F24" s="141" t="s">
        <v>482</v>
      </c>
      <c r="G24" s="141" t="s">
        <v>491</v>
      </c>
    </row>
    <row r="25" spans="2:7" x14ac:dyDescent="0.25">
      <c r="B25" s="142">
        <v>638875919114.34888</v>
      </c>
      <c r="C25" s="142"/>
      <c r="D25" s="142">
        <v>1004470072074.6412</v>
      </c>
      <c r="E25" s="142"/>
      <c r="F25" s="141" t="s">
        <v>492</v>
      </c>
      <c r="G25" s="141" t="s">
        <v>493</v>
      </c>
    </row>
    <row r="26" spans="2:7" x14ac:dyDescent="0.25">
      <c r="B26" s="142">
        <v>622238123335.22253</v>
      </c>
      <c r="C26" s="142"/>
      <c r="D26" s="142">
        <v>989541742482.3291</v>
      </c>
      <c r="E26" s="142"/>
      <c r="F26" s="141" t="s">
        <v>492</v>
      </c>
      <c r="G26" s="141" t="s">
        <v>494</v>
      </c>
    </row>
    <row r="27" spans="2:7" x14ac:dyDescent="0.25">
      <c r="B27" s="142">
        <v>611274565895.77393</v>
      </c>
      <c r="C27" s="142">
        <v>591478095686.65308</v>
      </c>
      <c r="D27" s="142">
        <v>975401615938.6908</v>
      </c>
      <c r="E27" s="142">
        <v>897675727846.41016</v>
      </c>
      <c r="F27" s="141" t="s">
        <v>492</v>
      </c>
      <c r="G27" s="141" t="s">
        <v>495</v>
      </c>
    </row>
    <row r="28" spans="2:7" x14ac:dyDescent="0.25">
      <c r="B28" s="142">
        <v>605064442584.95569</v>
      </c>
      <c r="C28" s="142">
        <v>588143541311.49902</v>
      </c>
      <c r="D28" s="142">
        <v>972599237827.42651</v>
      </c>
      <c r="E28" s="142">
        <v>899137155542.15503</v>
      </c>
      <c r="F28" s="141" t="s">
        <v>492</v>
      </c>
      <c r="G28" s="141" t="s">
        <v>496</v>
      </c>
    </row>
    <row r="29" spans="2:7" x14ac:dyDescent="0.25">
      <c r="B29" s="142">
        <v>598072360653.06921</v>
      </c>
      <c r="C29" s="142">
        <v>590718293556.84412</v>
      </c>
      <c r="D29" s="142">
        <v>970371484243.93909</v>
      </c>
      <c r="E29" s="142">
        <v>909968468036.82214</v>
      </c>
      <c r="F29" s="141" t="s">
        <v>492</v>
      </c>
      <c r="G29" s="141" t="s">
        <v>497</v>
      </c>
    </row>
    <row r="30" spans="2:7" x14ac:dyDescent="0.25">
      <c r="B30" s="142">
        <v>590613115271.21021</v>
      </c>
      <c r="C30" s="142">
        <v>590840210197.68982</v>
      </c>
      <c r="D30" s="142">
        <v>964973845597.46924</v>
      </c>
      <c r="E30" s="142">
        <v>917251450880.47314</v>
      </c>
      <c r="F30" s="141" t="s">
        <v>492</v>
      </c>
      <c r="G30" s="141" t="s">
        <v>498</v>
      </c>
    </row>
    <row r="31" spans="2:7" x14ac:dyDescent="0.25">
      <c r="B31" s="142">
        <v>572735668934.15979</v>
      </c>
      <c r="C31" s="142">
        <v>584327844996.78564</v>
      </c>
      <c r="D31" s="142">
        <v>941598761726.64063</v>
      </c>
      <c r="E31" s="142">
        <v>914794697119.19312</v>
      </c>
      <c r="F31" s="141" t="s">
        <v>492</v>
      </c>
      <c r="G31" s="141" t="s">
        <v>499</v>
      </c>
    </row>
    <row r="32" spans="2:7" x14ac:dyDescent="0.25">
      <c r="B32" s="142">
        <v>576827267571.48059</v>
      </c>
      <c r="C32" s="142">
        <v>585175732543.91492</v>
      </c>
      <c r="D32" s="142">
        <v>973350400652.33142</v>
      </c>
      <c r="E32" s="142">
        <v>925518284782.59863</v>
      </c>
      <c r="F32" s="141" t="s">
        <v>492</v>
      </c>
      <c r="G32" s="141" t="s">
        <v>500</v>
      </c>
    </row>
    <row r="33" spans="2:7" x14ac:dyDescent="0.25">
      <c r="B33" s="142">
        <v>588236881345.95911</v>
      </c>
      <c r="C33" s="142">
        <v>596064665258.68481</v>
      </c>
      <c r="D33" s="142">
        <v>1004413556357.7484</v>
      </c>
      <c r="E33" s="142">
        <v>953155511399.1626</v>
      </c>
      <c r="F33" s="141" t="s">
        <v>492</v>
      </c>
      <c r="G33" s="141" t="s">
        <v>501</v>
      </c>
    </row>
    <row r="34" spans="2:7" x14ac:dyDescent="0.25">
      <c r="B34" s="142">
        <v>622171116234.52136</v>
      </c>
      <c r="C34" s="142">
        <v>607259875461.86389</v>
      </c>
      <c r="D34" s="142">
        <v>1061345625038.735</v>
      </c>
      <c r="E34" s="142">
        <v>981314283515.83203</v>
      </c>
      <c r="F34" s="141" t="s">
        <v>492</v>
      </c>
      <c r="G34" s="141" t="s">
        <v>502</v>
      </c>
    </row>
    <row r="35" spans="2:7" x14ac:dyDescent="0.25">
      <c r="B35" s="142">
        <v>579808617050.43335</v>
      </c>
      <c r="C35" s="142">
        <v>595290002236.8363</v>
      </c>
      <c r="D35" s="142">
        <v>966473012484.8241</v>
      </c>
      <c r="E35" s="142">
        <v>970027312985.91113</v>
      </c>
      <c r="F35" s="141" t="s">
        <v>492</v>
      </c>
      <c r="G35" s="141" t="s">
        <v>503</v>
      </c>
    </row>
    <row r="36" spans="2:7" x14ac:dyDescent="0.25">
      <c r="B36" s="142">
        <v>577549947790.75134</v>
      </c>
      <c r="C36" s="142">
        <v>578774006086.60742</v>
      </c>
      <c r="D36" s="142">
        <v>960585398840.48096</v>
      </c>
      <c r="E36" s="142">
        <v>949530761631.71875</v>
      </c>
      <c r="F36" s="141" t="s">
        <v>492</v>
      </c>
      <c r="G36" s="141" t="s">
        <v>504</v>
      </c>
    </row>
    <row r="37" spans="2:7" x14ac:dyDescent="0.25">
      <c r="B37" s="142">
        <v>568175716877.64746</v>
      </c>
      <c r="C37" s="142">
        <v>563803100276.59497</v>
      </c>
      <c r="D37" s="142">
        <v>937452889123.29749</v>
      </c>
      <c r="E37" s="142">
        <v>928851544352.06482</v>
      </c>
      <c r="F37" s="141" t="s">
        <v>505</v>
      </c>
      <c r="G37" s="141" t="s">
        <v>506</v>
      </c>
    </row>
    <row r="38" spans="2:7" x14ac:dyDescent="0.25">
      <c r="B38" s="142">
        <v>552663328358.7511</v>
      </c>
      <c r="C38" s="142">
        <v>562572884925.58496</v>
      </c>
      <c r="D38" s="142">
        <v>922486037699.71997</v>
      </c>
      <c r="E38" s="142">
        <v>930624197551.14294</v>
      </c>
      <c r="F38" s="141" t="s">
        <v>505</v>
      </c>
      <c r="G38" s="141" t="s">
        <v>507</v>
      </c>
    </row>
    <row r="39" spans="2:7" x14ac:dyDescent="0.25">
      <c r="B39" s="142">
        <v>682535474272.91357</v>
      </c>
      <c r="C39" s="142">
        <v>595732552234.77307</v>
      </c>
      <c r="D39" s="142">
        <v>1297483564405.9673</v>
      </c>
      <c r="E39" s="142">
        <v>1002576673976.4504</v>
      </c>
      <c r="F39" s="141" t="s">
        <v>505</v>
      </c>
      <c r="G39" s="141" t="s">
        <v>508</v>
      </c>
    </row>
    <row r="40" spans="2:7" x14ac:dyDescent="0.25">
      <c r="B40" s="142">
        <v>698071272053.22974</v>
      </c>
      <c r="C40" s="142">
        <v>609516120587.31787</v>
      </c>
      <c r="D40" s="142">
        <v>1321728232421.0159</v>
      </c>
      <c r="E40" s="142">
        <v>1042061561951.0596</v>
      </c>
      <c r="F40" s="141" t="s">
        <v>505</v>
      </c>
      <c r="G40" s="141" t="s">
        <v>509</v>
      </c>
    </row>
    <row r="41" spans="2:7" x14ac:dyDescent="0.25">
      <c r="B41" s="142">
        <v>710083231604.68176</v>
      </c>
      <c r="C41" s="142">
        <v>619127186867.9126</v>
      </c>
      <c r="D41" s="142">
        <v>1340262366463.7173</v>
      </c>
      <c r="E41" s="142">
        <v>1073582602570.9817</v>
      </c>
      <c r="F41" s="141" t="s">
        <v>505</v>
      </c>
      <c r="G41" s="141" t="s">
        <v>510</v>
      </c>
    </row>
    <row r="42" spans="2:7" x14ac:dyDescent="0.25">
      <c r="B42" s="142">
        <v>689576578322.55896</v>
      </c>
      <c r="C42" s="142">
        <v>627773031132.02698</v>
      </c>
      <c r="D42" s="142">
        <v>1289133256307.3276</v>
      </c>
      <c r="E42" s="142">
        <v>1101484372283.1038</v>
      </c>
      <c r="F42" s="141" t="s">
        <v>505</v>
      </c>
      <c r="G42" s="141" t="s">
        <v>511</v>
      </c>
    </row>
    <row r="43" spans="2:7" x14ac:dyDescent="0.25">
      <c r="B43" s="142">
        <v>672388487336.94409</v>
      </c>
      <c r="C43" s="142">
        <v>629107697308.85107</v>
      </c>
      <c r="D43" s="142">
        <v>1255917867094.4875</v>
      </c>
      <c r="E43" s="142">
        <v>1115496842003.4102</v>
      </c>
      <c r="F43" s="141" t="s">
        <v>505</v>
      </c>
      <c r="G43" s="141" t="s">
        <v>512</v>
      </c>
    </row>
    <row r="44" spans="2:7" x14ac:dyDescent="0.25">
      <c r="B44" s="142">
        <v>683582688121.04541</v>
      </c>
      <c r="C44" s="142">
        <v>638269973681.47583</v>
      </c>
      <c r="D44" s="142">
        <v>1279667505123.1489</v>
      </c>
      <c r="E44" s="142">
        <v>1141538899968.7275</v>
      </c>
      <c r="F44" s="141" t="s">
        <v>505</v>
      </c>
      <c r="G44" s="141" t="s">
        <v>513</v>
      </c>
    </row>
    <row r="45" spans="2:7" x14ac:dyDescent="0.25">
      <c r="B45" s="142">
        <v>677220810038.21179</v>
      </c>
      <c r="C45" s="142">
        <v>651280576308.47571</v>
      </c>
      <c r="D45" s="142">
        <v>1282339750950.8601</v>
      </c>
      <c r="E45" s="142">
        <v>1174836799405.7168</v>
      </c>
      <c r="F45" s="141" t="s">
        <v>505</v>
      </c>
      <c r="G45" s="141" t="s">
        <v>514</v>
      </c>
    </row>
    <row r="46" spans="2:7" x14ac:dyDescent="0.25">
      <c r="B46" s="142">
        <v>687234361933.3877</v>
      </c>
      <c r="C46" s="142">
        <v>662465814209.48181</v>
      </c>
      <c r="D46" s="142">
        <v>1303780361512.0432</v>
      </c>
      <c r="E46" s="142">
        <v>1205664746171.0571</v>
      </c>
      <c r="F46" s="141" t="s">
        <v>505</v>
      </c>
      <c r="G46" s="141" t="s">
        <v>515</v>
      </c>
    </row>
    <row r="47" spans="2:7" x14ac:dyDescent="0.25">
      <c r="B47" s="142">
        <v>679924829156.37427</v>
      </c>
      <c r="C47" s="142">
        <v>668766384531.31885</v>
      </c>
      <c r="D47" s="142">
        <v>1280288820714.4385</v>
      </c>
      <c r="E47" s="142">
        <v>1228302371823.4246</v>
      </c>
      <c r="F47" s="141" t="s">
        <v>505</v>
      </c>
      <c r="G47" s="141" t="s">
        <v>516</v>
      </c>
    </row>
    <row r="48" spans="2:7" x14ac:dyDescent="0.25">
      <c r="B48" s="142">
        <v>693491543258.94824</v>
      </c>
      <c r="C48" s="142">
        <v>673857685952.24329</v>
      </c>
      <c r="D48" s="142">
        <v>1329250234135.1052</v>
      </c>
      <c r="E48" s="142">
        <v>1250778209502.2742</v>
      </c>
      <c r="F48" s="141" t="s">
        <v>505</v>
      </c>
      <c r="G48" s="141" t="s">
        <v>517</v>
      </c>
    </row>
    <row r="49" spans="2:7" x14ac:dyDescent="0.25">
      <c r="B49" s="142">
        <v>574702795849.5116</v>
      </c>
      <c r="C49" s="142">
        <v>642469840445.40222</v>
      </c>
      <c r="D49" s="142">
        <v>1013097360753.0066</v>
      </c>
      <c r="E49" s="142">
        <v>1197618800901.5852</v>
      </c>
      <c r="F49" s="141" t="s">
        <v>518</v>
      </c>
      <c r="G49" s="141" t="s">
        <v>519</v>
      </c>
    </row>
    <row r="50" spans="2:7" x14ac:dyDescent="0.25">
      <c r="B50" s="142">
        <v>550966289771.48169</v>
      </c>
      <c r="C50" s="142">
        <v>641542496062.61108</v>
      </c>
      <c r="D50" s="142">
        <v>990807670776.75989</v>
      </c>
      <c r="E50" s="142">
        <v>1201622898226.9346</v>
      </c>
      <c r="F50" s="141" t="s">
        <v>518</v>
      </c>
      <c r="G50" s="141" t="s">
        <v>520</v>
      </c>
    </row>
    <row r="51" spans="2:7" x14ac:dyDescent="0.25">
      <c r="B51" s="142">
        <v>522736003265.32666</v>
      </c>
      <c r="C51" s="142">
        <v>600556016441.43994</v>
      </c>
      <c r="D51" s="142">
        <v>951889008055.44543</v>
      </c>
      <c r="E51" s="142">
        <v>1121308697652.9243</v>
      </c>
      <c r="F51" s="141" t="s">
        <v>518</v>
      </c>
      <c r="G51" s="141" t="s">
        <v>521</v>
      </c>
    </row>
    <row r="52" spans="2:7" x14ac:dyDescent="0.25">
      <c r="B52" s="142">
        <v>534856288546.60681</v>
      </c>
      <c r="C52" s="142">
        <v>590930121761.16553</v>
      </c>
      <c r="D52" s="142">
        <v>962991036801.24536</v>
      </c>
      <c r="E52" s="142">
        <v>1099179627897.3018</v>
      </c>
      <c r="F52" s="141" t="s">
        <v>518</v>
      </c>
      <c r="G52" s="141" t="s">
        <v>522</v>
      </c>
    </row>
    <row r="53" spans="2:7" x14ac:dyDescent="0.25">
      <c r="B53" s="142">
        <v>516562008703.24963</v>
      </c>
      <c r="C53" s="142">
        <v>586208317321.63599</v>
      </c>
      <c r="D53" s="142">
        <v>948020812566.11316</v>
      </c>
      <c r="E53" s="142">
        <v>1087868311056.2184</v>
      </c>
      <c r="F53" s="141" t="s">
        <v>518</v>
      </c>
      <c r="G53" s="141" t="s">
        <v>523</v>
      </c>
    </row>
    <row r="54" spans="2:7" x14ac:dyDescent="0.25">
      <c r="B54" s="142">
        <v>506722430095.98639</v>
      </c>
      <c r="C54" s="142">
        <v>574370917608.06177</v>
      </c>
      <c r="D54" s="142">
        <v>930564656419.08594</v>
      </c>
      <c r="E54" s="142">
        <v>1064387603739.3478</v>
      </c>
      <c r="F54" s="141" t="s">
        <v>518</v>
      </c>
      <c r="G54" s="141" t="s">
        <v>524</v>
      </c>
    </row>
    <row r="55" spans="2:7" x14ac:dyDescent="0.25">
      <c r="B55" s="142">
        <v>492261109511.08783</v>
      </c>
      <c r="C55" s="142">
        <v>549157881556.3396</v>
      </c>
      <c r="D55" s="142">
        <v>907014670650.95142</v>
      </c>
      <c r="E55" s="142">
        <v>1016499605748.4847</v>
      </c>
      <c r="F55" s="141" t="s">
        <v>518</v>
      </c>
      <c r="G55" s="141" t="s">
        <v>525</v>
      </c>
    </row>
    <row r="56" spans="2:7" x14ac:dyDescent="0.25">
      <c r="B56" s="142">
        <v>497668267275.27063</v>
      </c>
      <c r="C56" s="142">
        <v>543387604543.02893</v>
      </c>
      <c r="D56" s="142">
        <v>913424182383.91357</v>
      </c>
      <c r="E56" s="142">
        <v>1004085929573.6038</v>
      </c>
      <c r="F56" s="141" t="s">
        <v>518</v>
      </c>
      <c r="G56" s="141" t="s">
        <v>526</v>
      </c>
    </row>
    <row r="57" spans="2:7" x14ac:dyDescent="0.25">
      <c r="B57" s="142">
        <v>515626919842.79999</v>
      </c>
      <c r="C57" s="142">
        <v>535700762008.1676</v>
      </c>
      <c r="D57" s="142">
        <v>945646838864.98059</v>
      </c>
      <c r="E57" s="142">
        <v>986868763092.32666</v>
      </c>
      <c r="F57" s="141" t="s">
        <v>518</v>
      </c>
      <c r="G57" s="141" t="s">
        <v>527</v>
      </c>
    </row>
    <row r="58" spans="2:7" x14ac:dyDescent="0.25">
      <c r="B58" s="142">
        <v>535168198074.4292</v>
      </c>
      <c r="C58" s="142">
        <v>537691544446.76819</v>
      </c>
      <c r="D58" s="142">
        <v>1015646153622.7095</v>
      </c>
      <c r="E58" s="142">
        <v>989886662383.58643</v>
      </c>
      <c r="F58" s="141" t="s">
        <v>518</v>
      </c>
      <c r="G58" s="141" t="s">
        <v>528</v>
      </c>
    </row>
    <row r="59" spans="2:7" x14ac:dyDescent="0.25">
      <c r="B59" s="142">
        <v>531955926876.5224</v>
      </c>
      <c r="C59" s="142">
        <v>526628237806.45752</v>
      </c>
      <c r="D59" s="142">
        <v>987917148077.47839</v>
      </c>
      <c r="E59" s="142">
        <v>967895063400.1886</v>
      </c>
      <c r="F59" s="141" t="s">
        <v>518</v>
      </c>
      <c r="G59" s="141" t="s">
        <v>529</v>
      </c>
    </row>
    <row r="60" spans="2:7" x14ac:dyDescent="0.25">
      <c r="B60" s="142">
        <v>510393934443.98718</v>
      </c>
      <c r="C60" s="142">
        <v>494182139962.16101</v>
      </c>
      <c r="D60" s="142">
        <v>927380464034.55823</v>
      </c>
      <c r="E60" s="142">
        <v>903127221596.43677</v>
      </c>
      <c r="F60" s="141" t="s">
        <v>518</v>
      </c>
      <c r="G60" s="141" t="s">
        <v>530</v>
      </c>
    </row>
    <row r="61" spans="2:7" x14ac:dyDescent="0.25">
      <c r="B61" s="142">
        <v>522810084532.07025</v>
      </c>
      <c r="C61" s="142">
        <v>492943289134.56219</v>
      </c>
      <c r="D61" s="142">
        <v>935680740478.86389</v>
      </c>
      <c r="E61" s="142">
        <v>902239698018.41345</v>
      </c>
      <c r="F61" s="141" t="s">
        <v>531</v>
      </c>
      <c r="G61" s="141" t="s">
        <v>532</v>
      </c>
    </row>
    <row r="62" spans="2:7" x14ac:dyDescent="0.25">
      <c r="B62" s="142">
        <v>531831243649.04095</v>
      </c>
      <c r="C62" s="142">
        <v>492948443273.55811</v>
      </c>
      <c r="D62" s="142">
        <v>952907155651.02051</v>
      </c>
      <c r="E62" s="142">
        <v>902021038089.37354</v>
      </c>
      <c r="F62" s="141" t="s">
        <v>531</v>
      </c>
      <c r="G62" s="141" t="s">
        <v>533</v>
      </c>
    </row>
    <row r="63" spans="2:7" x14ac:dyDescent="0.25">
      <c r="B63" s="142">
        <v>548700438980.2868</v>
      </c>
      <c r="C63" s="142">
        <v>499635995829.54291</v>
      </c>
      <c r="D63" s="142">
        <v>1029099778090.5103</v>
      </c>
      <c r="E63" s="142">
        <v>916634569460.53577</v>
      </c>
      <c r="F63" s="141" t="s">
        <v>531</v>
      </c>
      <c r="G63" s="141" t="s">
        <v>534</v>
      </c>
    </row>
    <row r="64" spans="2:7" x14ac:dyDescent="0.25">
      <c r="B64" s="142">
        <v>527331241459.45795</v>
      </c>
      <c r="C64" s="142">
        <v>502377418594.40216</v>
      </c>
      <c r="D64" s="142">
        <v>996267099520.61987</v>
      </c>
      <c r="E64" s="142">
        <v>925456298561.80542</v>
      </c>
      <c r="F64" s="141" t="s">
        <v>531</v>
      </c>
      <c r="G64" s="141" t="s">
        <v>535</v>
      </c>
    </row>
    <row r="65" spans="2:7" x14ac:dyDescent="0.25">
      <c r="B65" s="142">
        <v>492871916943.01294</v>
      </c>
      <c r="C65" s="142">
        <v>500280798120.7171</v>
      </c>
      <c r="D65" s="142">
        <v>906907539641.92334</v>
      </c>
      <c r="E65" s="142">
        <v>921797510025.56421</v>
      </c>
      <c r="F65" s="141" t="s">
        <v>531</v>
      </c>
      <c r="G65" s="141" t="s">
        <v>536</v>
      </c>
    </row>
    <row r="66" spans="2:7" x14ac:dyDescent="0.25">
      <c r="B66" s="142">
        <v>481923752140.06476</v>
      </c>
      <c r="C66" s="142">
        <v>499153695650.72247</v>
      </c>
      <c r="D66" s="142">
        <v>900203135335.8623</v>
      </c>
      <c r="E66" s="142">
        <v>920957362457.51343</v>
      </c>
      <c r="F66" s="141" t="s">
        <v>531</v>
      </c>
      <c r="G66" s="141" t="s">
        <v>537</v>
      </c>
    </row>
    <row r="67" spans="2:7" x14ac:dyDescent="0.25">
      <c r="B67" s="142">
        <v>475911694210.46375</v>
      </c>
      <c r="C67" s="142">
        <v>495642330721.49005</v>
      </c>
      <c r="D67" s="142">
        <v>880173434197.20435</v>
      </c>
      <c r="E67" s="142">
        <v>914745691375.00769</v>
      </c>
      <c r="F67" s="141" t="s">
        <v>531</v>
      </c>
      <c r="G67" s="141" t="s">
        <v>538</v>
      </c>
    </row>
    <row r="68" spans="2:7" x14ac:dyDescent="0.25">
      <c r="B68" s="142">
        <v>474361906878.6889</v>
      </c>
      <c r="C68" s="142">
        <v>500047291359.02112</v>
      </c>
      <c r="D68" s="142">
        <v>884053497269.44739</v>
      </c>
      <c r="E68" s="142">
        <v>923984872849.89966</v>
      </c>
      <c r="F68" s="141" t="s">
        <v>531</v>
      </c>
      <c r="G68" s="141" t="s">
        <v>539</v>
      </c>
    </row>
    <row r="69" spans="2:7" x14ac:dyDescent="0.25">
      <c r="B69" s="142">
        <v>478083513860.17474</v>
      </c>
      <c r="C69" s="142">
        <v>502892757319.36267</v>
      </c>
      <c r="D69" s="142">
        <v>884067601910.95801</v>
      </c>
      <c r="E69" s="142">
        <v>929884007162.93347</v>
      </c>
      <c r="F69" s="141" t="s">
        <v>531</v>
      </c>
      <c r="G69" s="141" t="s">
        <v>540</v>
      </c>
    </row>
    <row r="70" spans="2:7" x14ac:dyDescent="0.25">
      <c r="B70" s="142">
        <v>469916889871.56134</v>
      </c>
      <c r="C70" s="142">
        <v>498957893284.33124</v>
      </c>
      <c r="D70" s="142">
        <v>857542752624.07996</v>
      </c>
      <c r="E70" s="142">
        <v>919517650662.96045</v>
      </c>
      <c r="F70" s="141" t="s">
        <v>531</v>
      </c>
      <c r="G70" s="141" t="s">
        <v>541</v>
      </c>
    </row>
    <row r="71" spans="2:7" x14ac:dyDescent="0.25">
      <c r="B71" s="142">
        <v>474346264798.60571</v>
      </c>
      <c r="C71" s="142">
        <v>504469204336.05884</v>
      </c>
      <c r="D71" s="142">
        <v>871705138542.03699</v>
      </c>
      <c r="E71" s="142">
        <v>928828164553.97424</v>
      </c>
      <c r="F71" s="141" t="s">
        <v>531</v>
      </c>
      <c r="G71" s="141" t="s">
        <v>542</v>
      </c>
    </row>
    <row r="72" spans="2:7" x14ac:dyDescent="0.25">
      <c r="B72" s="142">
        <v>495798782311.995</v>
      </c>
      <c r="C72" s="142">
        <v>507780963509.77533</v>
      </c>
      <c r="D72" s="142">
        <v>886359014530.94739</v>
      </c>
      <c r="E72" s="142">
        <v>933723116813.10449</v>
      </c>
      <c r="F72" s="141" t="s">
        <v>531</v>
      </c>
      <c r="G72" s="141" t="s">
        <v>543</v>
      </c>
    </row>
    <row r="73" spans="2:7" x14ac:dyDescent="0.25">
      <c r="B73" s="142">
        <v>516016802272.62476</v>
      </c>
      <c r="C73" s="142">
        <v>505611667160.67413</v>
      </c>
      <c r="D73" s="142">
        <v>906154867111.04724</v>
      </c>
      <c r="E73" s="142">
        <v>928290786183.22156</v>
      </c>
      <c r="F73" s="141" t="s">
        <v>544</v>
      </c>
      <c r="G73" s="141" t="s">
        <v>545</v>
      </c>
    </row>
    <row r="74" spans="2:7" x14ac:dyDescent="0.25">
      <c r="B74" s="142">
        <v>528182045540.6283</v>
      </c>
      <c r="C74" s="142">
        <v>509249532148.53827</v>
      </c>
      <c r="D74" s="142">
        <v>918975222949.7428</v>
      </c>
      <c r="E74" s="142">
        <v>932644328529.25952</v>
      </c>
      <c r="F74" s="141" t="s">
        <v>544</v>
      </c>
      <c r="G74" s="141" t="s">
        <v>546</v>
      </c>
    </row>
    <row r="75" spans="2:7" x14ac:dyDescent="0.25">
      <c r="B75" s="142">
        <v>522229615051.97284</v>
      </c>
      <c r="C75" s="142">
        <v>512100128029.69318</v>
      </c>
      <c r="D75" s="142">
        <v>946736543257.16833</v>
      </c>
      <c r="E75" s="142">
        <v>934942207639.41345</v>
      </c>
      <c r="F75" s="141" t="s">
        <v>544</v>
      </c>
      <c r="G75" s="141" t="s">
        <v>547</v>
      </c>
    </row>
    <row r="76" spans="2:7" x14ac:dyDescent="0.25">
      <c r="B76" s="142">
        <v>536673307173.32867</v>
      </c>
      <c r="C76" s="142">
        <v>524413911118.59851</v>
      </c>
      <c r="D76" s="142">
        <v>999467343296.3269</v>
      </c>
      <c r="E76" s="142">
        <v>956201562372.77515</v>
      </c>
      <c r="F76" s="141" t="s">
        <v>544</v>
      </c>
      <c r="G76" s="141" t="s">
        <v>548</v>
      </c>
    </row>
    <row r="77" spans="2:7" x14ac:dyDescent="0.25">
      <c r="B77" s="142">
        <v>543128717500.21588</v>
      </c>
      <c r="C77" s="142">
        <v>527638900573.63245</v>
      </c>
      <c r="D77" s="142">
        <v>1013852716771.0414</v>
      </c>
      <c r="E77" s="142">
        <v>963428899415.46082</v>
      </c>
      <c r="F77" s="141" t="s">
        <v>544</v>
      </c>
      <c r="G77" s="141" t="s">
        <v>549</v>
      </c>
    </row>
    <row r="78" spans="2:7" x14ac:dyDescent="0.25">
      <c r="B78" s="142">
        <v>528820806656.36523</v>
      </c>
      <c r="C78" s="142">
        <v>523345714820.97656</v>
      </c>
      <c r="D78" s="142">
        <v>996053315608.41296</v>
      </c>
      <c r="E78" s="142">
        <v>956474858876.89404</v>
      </c>
      <c r="F78" s="141" t="s">
        <v>544</v>
      </c>
      <c r="G78" s="141" t="s">
        <v>550</v>
      </c>
    </row>
    <row r="79" spans="2:7" x14ac:dyDescent="0.25">
      <c r="B79" s="142">
        <v>512572832273.0437</v>
      </c>
      <c r="C79" s="142">
        <v>522413350743.63123</v>
      </c>
      <c r="D79" s="142">
        <v>956319666896.58533</v>
      </c>
      <c r="E79" s="142">
        <v>955556500217.45068</v>
      </c>
      <c r="F79" s="141" t="s">
        <v>544</v>
      </c>
      <c r="G79" s="141" t="s">
        <v>551</v>
      </c>
    </row>
    <row r="80" spans="2:7" x14ac:dyDescent="0.25">
      <c r="B80" s="142">
        <v>510642053355.78198</v>
      </c>
      <c r="C80" s="142">
        <v>526673264249.86212</v>
      </c>
      <c r="D80" s="142">
        <v>950071911891.99548</v>
      </c>
      <c r="E80" s="142">
        <v>963318915600.8053</v>
      </c>
      <c r="F80" s="141" t="s">
        <v>544</v>
      </c>
      <c r="G80" s="141" t="s">
        <v>552</v>
      </c>
    </row>
    <row r="81" spans="2:7" x14ac:dyDescent="0.25">
      <c r="B81" s="142">
        <v>517536967623.86487</v>
      </c>
      <c r="C81" s="142">
        <v>529057392668.24799</v>
      </c>
      <c r="D81" s="142">
        <v>959580809749.25488</v>
      </c>
      <c r="E81" s="142">
        <v>967967577738.34619</v>
      </c>
      <c r="F81" s="141" t="s">
        <v>544</v>
      </c>
      <c r="G81" s="141" t="s">
        <v>553</v>
      </c>
    </row>
    <row r="82" spans="2:7" x14ac:dyDescent="0.25">
      <c r="B82" s="142">
        <v>489789047628.5318</v>
      </c>
      <c r="C82" s="142">
        <v>527953753974.47522</v>
      </c>
      <c r="D82" s="142">
        <v>886755003027.03479</v>
      </c>
      <c r="E82" s="142">
        <v>965337451213.65845</v>
      </c>
      <c r="F82" s="141" t="s">
        <v>544</v>
      </c>
      <c r="G82" s="141" t="s">
        <v>554</v>
      </c>
    </row>
    <row r="83" spans="2:7" x14ac:dyDescent="0.25">
      <c r="B83" s="142">
        <v>471227131786.7085</v>
      </c>
      <c r="C83" s="142">
        <v>531990129943.70264</v>
      </c>
      <c r="D83" s="142">
        <v>853485507365.93213</v>
      </c>
      <c r="E83" s="142">
        <v>971639029583.4292</v>
      </c>
      <c r="F83" s="141" t="s">
        <v>544</v>
      </c>
      <c r="G83" s="141" t="s">
        <v>555</v>
      </c>
    </row>
    <row r="84" spans="2:7" x14ac:dyDescent="0.25">
      <c r="B84" s="142">
        <v>494797245382.46399</v>
      </c>
      <c r="C84" s="142">
        <v>534600383095.2229</v>
      </c>
      <c r="D84" s="142">
        <v>883368972472.4259</v>
      </c>
      <c r="E84" s="142">
        <v>976305903732.75793</v>
      </c>
      <c r="F84" s="141" t="s">
        <v>544</v>
      </c>
      <c r="G84" s="141" t="s">
        <v>556</v>
      </c>
    </row>
    <row r="85" spans="2:7" x14ac:dyDescent="0.25">
      <c r="B85" s="142">
        <v>487795685687.67273</v>
      </c>
      <c r="C85" s="142">
        <v>534030384737.2644</v>
      </c>
      <c r="D85" s="142">
        <v>868119518594.79395</v>
      </c>
      <c r="E85" s="142">
        <v>976438739225.97827</v>
      </c>
      <c r="F85" s="141" t="s">
        <v>557</v>
      </c>
      <c r="G85" s="141" t="s">
        <v>558</v>
      </c>
    </row>
    <row r="86" spans="2:7" x14ac:dyDescent="0.25">
      <c r="B86" s="142">
        <v>494454178637.33679</v>
      </c>
      <c r="C86" s="142">
        <v>526196569090.34149</v>
      </c>
      <c r="D86" s="142">
        <v>877050189201.92456</v>
      </c>
      <c r="E86" s="142">
        <v>963815598792.74463</v>
      </c>
      <c r="F86" s="141" t="s">
        <v>557</v>
      </c>
      <c r="G86" s="141" t="s">
        <v>559</v>
      </c>
    </row>
    <row r="87" spans="2:7" x14ac:dyDescent="0.25">
      <c r="B87" s="142">
        <v>498374603263.25281</v>
      </c>
      <c r="C87" s="142">
        <v>528547658363.3443</v>
      </c>
      <c r="D87" s="142">
        <v>878585005716.57275</v>
      </c>
      <c r="E87" s="142">
        <v>965997922212.39624</v>
      </c>
      <c r="F87" s="141" t="s">
        <v>557</v>
      </c>
      <c r="G87" s="141" t="s">
        <v>560</v>
      </c>
    </row>
    <row r="88" spans="2:7" x14ac:dyDescent="0.25">
      <c r="B88" s="142">
        <v>504938122206.79047</v>
      </c>
      <c r="C88" s="142">
        <v>526430376177.08209</v>
      </c>
      <c r="D88" s="142">
        <v>889452803659.44299</v>
      </c>
      <c r="E88" s="142">
        <v>957605431479.302</v>
      </c>
      <c r="F88" s="141" t="s">
        <v>557</v>
      </c>
      <c r="G88" s="141" t="s">
        <v>561</v>
      </c>
    </row>
    <row r="89" spans="2:7" x14ac:dyDescent="0.25">
      <c r="B89" s="142">
        <v>524500298134.08148</v>
      </c>
      <c r="C89" s="142">
        <v>528586301486.27576</v>
      </c>
      <c r="D89" s="142">
        <v>920864994061.93201</v>
      </c>
      <c r="E89" s="142">
        <v>956351040609.72473</v>
      </c>
      <c r="F89" s="141" t="s">
        <v>557</v>
      </c>
      <c r="G89" s="141" t="s">
        <v>562</v>
      </c>
    </row>
    <row r="90" spans="2:7" x14ac:dyDescent="0.25">
      <c r="B90" s="142">
        <v>522257050472.68329</v>
      </c>
      <c r="C90" s="142">
        <v>528844665473.18549</v>
      </c>
      <c r="D90" s="142">
        <v>920062150999.17297</v>
      </c>
      <c r="E90" s="142">
        <v>951194364601.28552</v>
      </c>
      <c r="F90" s="141" t="s">
        <v>557</v>
      </c>
      <c r="G90" s="141" t="s">
        <v>563</v>
      </c>
    </row>
    <row r="91" spans="2:7" x14ac:dyDescent="0.25">
      <c r="B91" s="142">
        <v>529199548016.48944</v>
      </c>
      <c r="C91" s="142">
        <v>537340765325.09375</v>
      </c>
      <c r="D91" s="142">
        <v>934068924906.69739</v>
      </c>
      <c r="E91" s="142">
        <v>961839919536.99561</v>
      </c>
      <c r="F91" s="141" t="s">
        <v>557</v>
      </c>
      <c r="G91" s="141" t="s">
        <v>564</v>
      </c>
    </row>
    <row r="92" spans="2:7" x14ac:dyDescent="0.25">
      <c r="B92" s="142">
        <v>538544248474.98016</v>
      </c>
      <c r="C92" s="142">
        <v>540876172369.70416</v>
      </c>
      <c r="D92" s="142">
        <v>943669827597.09192</v>
      </c>
      <c r="E92" s="142">
        <v>963150237962.34973</v>
      </c>
      <c r="F92" s="141" t="s">
        <v>557</v>
      </c>
      <c r="G92" s="141" t="s">
        <v>565</v>
      </c>
    </row>
    <row r="93" spans="2:7" x14ac:dyDescent="0.25">
      <c r="B93" s="142">
        <v>547647634171.39697</v>
      </c>
      <c r="C93" s="142">
        <v>544875942206.39679</v>
      </c>
      <c r="D93" s="142">
        <v>957823793081.73389</v>
      </c>
      <c r="E93" s="142">
        <v>965329194267.94263</v>
      </c>
      <c r="F93" s="141" t="s">
        <v>557</v>
      </c>
      <c r="G93" s="141" t="s">
        <v>566</v>
      </c>
    </row>
    <row r="94" spans="2:7" x14ac:dyDescent="0.25">
      <c r="B94" s="142">
        <v>546430121211.46259</v>
      </c>
      <c r="C94" s="142">
        <v>550749346101.64246</v>
      </c>
      <c r="D94" s="142">
        <v>955844397082.27271</v>
      </c>
      <c r="E94" s="142">
        <v>972940121525.52283</v>
      </c>
      <c r="F94" s="141" t="s">
        <v>557</v>
      </c>
      <c r="G94" s="141" t="s">
        <v>567</v>
      </c>
    </row>
    <row r="95" spans="2:7" x14ac:dyDescent="0.25">
      <c r="B95" s="142">
        <v>548737547419.62451</v>
      </c>
      <c r="C95" s="142">
        <v>556932884269.66626</v>
      </c>
      <c r="D95" s="142">
        <v>964022780207.70081</v>
      </c>
      <c r="E95" s="142">
        <v>981507504329.95032</v>
      </c>
      <c r="F95" s="141" t="s">
        <v>557</v>
      </c>
      <c r="G95" s="141" t="s">
        <v>568</v>
      </c>
    </row>
    <row r="96" spans="2:7" x14ac:dyDescent="0.25">
      <c r="B96" s="142">
        <v>570642706078.27051</v>
      </c>
      <c r="C96" s="142">
        <v>551605121074.18396</v>
      </c>
      <c r="D96" s="142">
        <v>995571795285.46204</v>
      </c>
      <c r="E96" s="142">
        <v>970242954080.68652</v>
      </c>
      <c r="F96" s="141" t="s">
        <v>557</v>
      </c>
      <c r="G96" s="141" t="s">
        <v>569</v>
      </c>
    </row>
    <row r="97" spans="2:7" x14ac:dyDescent="0.25">
      <c r="B97" s="142">
        <v>579896156690.27136</v>
      </c>
      <c r="C97" s="142">
        <v>560640345937.21936</v>
      </c>
      <c r="D97" s="142">
        <v>1010930263253.0619</v>
      </c>
      <c r="E97" s="142">
        <v>984455942562.18909</v>
      </c>
      <c r="F97" s="141" t="s">
        <v>570</v>
      </c>
      <c r="G97" s="141" t="s">
        <v>571</v>
      </c>
    </row>
    <row r="98" spans="2:7" x14ac:dyDescent="0.25">
      <c r="B98" s="142">
        <v>593722178382.89233</v>
      </c>
      <c r="C98" s="142">
        <v>563949810411.07568</v>
      </c>
      <c r="D98" s="142">
        <v>1031526925122.7069</v>
      </c>
      <c r="E98" s="142">
        <v>988547761725.02966</v>
      </c>
      <c r="F98" s="141" t="s">
        <v>570</v>
      </c>
      <c r="G98" s="141" t="s">
        <v>572</v>
      </c>
    </row>
    <row r="99" spans="2:7" x14ac:dyDescent="0.25">
      <c r="B99" s="142">
        <v>608554229487.52991</v>
      </c>
      <c r="C99" s="142">
        <v>575488264695.78638</v>
      </c>
      <c r="D99" s="142">
        <v>1048066069849.9805</v>
      </c>
      <c r="E99" s="142">
        <v>1006715806454.0491</v>
      </c>
      <c r="F99" s="141" t="s">
        <v>570</v>
      </c>
      <c r="G99" s="141" t="s">
        <v>573</v>
      </c>
    </row>
    <row r="100" spans="2:7" x14ac:dyDescent="0.25">
      <c r="B100" s="142">
        <v>650092178666.41284</v>
      </c>
      <c r="C100" s="142">
        <v>593386492210.86206</v>
      </c>
      <c r="D100" s="142">
        <v>1134219795573.7036</v>
      </c>
      <c r="E100" s="142">
        <v>1037222063409.5568</v>
      </c>
      <c r="F100" s="141" t="s">
        <v>570</v>
      </c>
      <c r="G100" s="141" t="s">
        <v>574</v>
      </c>
    </row>
    <row r="101" spans="2:7" x14ac:dyDescent="0.25">
      <c r="B101" s="142">
        <v>659665146336.30579</v>
      </c>
      <c r="C101" s="142">
        <v>605888752914.61829</v>
      </c>
      <c r="D101" s="142">
        <v>1145986780581.146</v>
      </c>
      <c r="E101" s="142">
        <v>1058096579917.1349</v>
      </c>
      <c r="F101" s="141" t="s">
        <v>570</v>
      </c>
      <c r="G101" s="141" t="s">
        <v>575</v>
      </c>
    </row>
    <row r="102" spans="2:7" x14ac:dyDescent="0.25">
      <c r="B102" s="142">
        <v>675183432724.07104</v>
      </c>
      <c r="C102" s="142">
        <v>635127100285.89844</v>
      </c>
      <c r="D102" s="142">
        <v>1169013845209.7085</v>
      </c>
      <c r="E102" s="142">
        <v>1107525020719.7424</v>
      </c>
      <c r="F102" s="141" t="s">
        <v>570</v>
      </c>
      <c r="G102" s="141" t="s">
        <v>576</v>
      </c>
    </row>
    <row r="103" spans="2:7" x14ac:dyDescent="0.25">
      <c r="B103" s="142">
        <v>681212164296.36279</v>
      </c>
      <c r="C103" s="142">
        <v>650866083594.448</v>
      </c>
      <c r="D103" s="142">
        <v>1187320185093.9668</v>
      </c>
      <c r="E103" s="142">
        <v>1133901419150.3989</v>
      </c>
      <c r="F103" s="141" t="s">
        <v>570</v>
      </c>
      <c r="G103" s="141" t="s">
        <v>577</v>
      </c>
    </row>
    <row r="104" spans="2:7" x14ac:dyDescent="0.25">
      <c r="B104" s="142">
        <v>686545246226.89758</v>
      </c>
      <c r="C104" s="142">
        <v>660975143885.65881</v>
      </c>
      <c r="D104" s="142">
        <v>1191708529713.6895</v>
      </c>
      <c r="E104" s="142">
        <v>1150631330976.8389</v>
      </c>
      <c r="F104" s="141" t="s">
        <v>570</v>
      </c>
      <c r="G104" s="141" t="s">
        <v>578</v>
      </c>
    </row>
    <row r="105" spans="2:7" x14ac:dyDescent="0.25">
      <c r="B105" s="142">
        <v>713427956468.30688</v>
      </c>
      <c r="C105" s="142">
        <v>676927740540.97607</v>
      </c>
      <c r="D105" s="142">
        <v>1272433702859.7339</v>
      </c>
      <c r="E105" s="142">
        <v>1180745655624.7229</v>
      </c>
      <c r="F105" s="141" t="s">
        <v>570</v>
      </c>
      <c r="G105" s="141" t="s">
        <v>579</v>
      </c>
    </row>
    <row r="106" spans="2:7" x14ac:dyDescent="0.25">
      <c r="B106" s="142">
        <v>726890477671.00171</v>
      </c>
      <c r="C106" s="142">
        <v>696898605706.57166</v>
      </c>
      <c r="D106" s="142">
        <v>1304054911337.9326</v>
      </c>
      <c r="E106" s="142">
        <v>1218608811510.1946</v>
      </c>
      <c r="F106" s="141" t="s">
        <v>570</v>
      </c>
      <c r="G106" s="141" t="s">
        <v>580</v>
      </c>
    </row>
    <row r="107" spans="2:7" x14ac:dyDescent="0.25">
      <c r="B107" s="142">
        <v>743552837069.84863</v>
      </c>
      <c r="C107" s="142">
        <v>708091140381.22424</v>
      </c>
      <c r="D107" s="142">
        <v>1331714576714.8435</v>
      </c>
      <c r="E107" s="142">
        <v>1240606675596.8716</v>
      </c>
      <c r="F107" s="141" t="s">
        <v>570</v>
      </c>
      <c r="G107" s="141" t="s">
        <v>581</v>
      </c>
    </row>
    <row r="108" spans="2:7" x14ac:dyDescent="0.25">
      <c r="B108" s="142">
        <v>752330689802.25378</v>
      </c>
      <c r="C108" s="142">
        <v>704318095957.77588</v>
      </c>
      <c r="D108" s="142">
        <v>1335256662128.2102</v>
      </c>
      <c r="E108" s="142">
        <v>1235860068347.8892</v>
      </c>
      <c r="F108" s="141" t="s">
        <v>570</v>
      </c>
      <c r="G108" s="141" t="s">
        <v>582</v>
      </c>
    </row>
    <row r="109" spans="2:7" x14ac:dyDescent="0.25">
      <c r="B109" s="142">
        <v>753858578841.87402</v>
      </c>
      <c r="C109" s="142">
        <v>716716414922.47778</v>
      </c>
      <c r="D109" s="142">
        <v>1330335369951.3062</v>
      </c>
      <c r="E109" s="142">
        <v>1258845724811.5244</v>
      </c>
      <c r="F109" s="141" t="s">
        <v>583</v>
      </c>
      <c r="G109" s="141" t="s">
        <v>584</v>
      </c>
    </row>
    <row r="110" spans="2:7" x14ac:dyDescent="0.25">
      <c r="B110" s="142">
        <v>776608223008.07959</v>
      </c>
      <c r="C110" s="142">
        <v>734297392686.61475</v>
      </c>
      <c r="D110" s="142">
        <v>1386249342822.4995</v>
      </c>
      <c r="E110" s="142">
        <v>1292643831120.7529</v>
      </c>
      <c r="F110" s="141" t="s">
        <v>583</v>
      </c>
      <c r="G110" s="141" t="s">
        <v>585</v>
      </c>
    </row>
    <row r="111" spans="2:7" x14ac:dyDescent="0.25">
      <c r="B111" s="142">
        <v>833279631499.43201</v>
      </c>
      <c r="C111" s="142">
        <v>787609266029.09131</v>
      </c>
      <c r="D111" s="142">
        <v>1495862148437.998</v>
      </c>
      <c r="E111" s="142">
        <v>1391244018130.2104</v>
      </c>
      <c r="F111" s="141" t="s">
        <v>583</v>
      </c>
      <c r="G111" s="141" t="s">
        <v>586</v>
      </c>
    </row>
    <row r="112" spans="2:7" x14ac:dyDescent="0.25">
      <c r="B112" s="142">
        <v>805229041166.32874</v>
      </c>
      <c r="C112" s="142">
        <v>781191004751.58154</v>
      </c>
      <c r="D112" s="142">
        <v>1433933140869.105</v>
      </c>
      <c r="E112" s="142">
        <v>1382184125941.8506</v>
      </c>
      <c r="F112" s="141" t="s">
        <v>583</v>
      </c>
      <c r="G112" s="141" t="s">
        <v>587</v>
      </c>
    </row>
    <row r="113" spans="2:7" x14ac:dyDescent="0.25">
      <c r="B113" s="142">
        <v>819613490587.90564</v>
      </c>
      <c r="C113" s="142">
        <v>783896565318.22302</v>
      </c>
      <c r="D113" s="142">
        <v>1488520232991.6838</v>
      </c>
      <c r="E113" s="142">
        <v>1392175039891.0947</v>
      </c>
      <c r="F113" s="141" t="s">
        <v>583</v>
      </c>
      <c r="G113" s="141" t="s">
        <v>588</v>
      </c>
    </row>
    <row r="114" spans="2:7" x14ac:dyDescent="0.25">
      <c r="B114" s="142">
        <v>812690466214.83594</v>
      </c>
      <c r="C114" s="142">
        <v>779651336620.66785</v>
      </c>
      <c r="D114" s="142">
        <v>1471529266952.4641</v>
      </c>
      <c r="E114" s="142">
        <v>1389628316076.6025</v>
      </c>
      <c r="F114" s="141" t="s">
        <v>583</v>
      </c>
      <c r="G114" s="141" t="s">
        <v>589</v>
      </c>
    </row>
    <row r="115" spans="2:7" x14ac:dyDescent="0.25">
      <c r="B115" s="142">
        <v>791975656747.32935</v>
      </c>
      <c r="C115" s="142">
        <v>782261836587.54346</v>
      </c>
      <c r="D115" s="142">
        <v>1421432231956.9165</v>
      </c>
      <c r="E115" s="142">
        <v>1397395504282.4028</v>
      </c>
      <c r="F115" s="141" t="s">
        <v>583</v>
      </c>
      <c r="G115" s="141" t="s">
        <v>590</v>
      </c>
    </row>
    <row r="116" spans="2:7" x14ac:dyDescent="0.25">
      <c r="B116" s="142">
        <v>805922528237.23206</v>
      </c>
      <c r="C116" s="142">
        <v>791056553220.36182</v>
      </c>
      <c r="D116" s="142">
        <v>1423273121265.915</v>
      </c>
      <c r="E116" s="142">
        <v>1414657908441.3452</v>
      </c>
      <c r="F116" s="141" t="s">
        <v>583</v>
      </c>
      <c r="G116" s="141" t="s">
        <v>591</v>
      </c>
    </row>
    <row r="117" spans="2:7" x14ac:dyDescent="0.25">
      <c r="B117" s="142">
        <v>782606048957.60144</v>
      </c>
      <c r="C117" s="142">
        <v>801449532459.6377</v>
      </c>
      <c r="D117" s="142">
        <v>1367538760204.2273</v>
      </c>
      <c r="E117" s="142">
        <v>1430805945345.9834</v>
      </c>
      <c r="F117" s="141" t="s">
        <v>583</v>
      </c>
      <c r="G117" s="141" t="s">
        <v>592</v>
      </c>
    </row>
    <row r="118" spans="2:7" x14ac:dyDescent="0.25">
      <c r="B118" s="142">
        <v>811962735378.3125</v>
      </c>
      <c r="C118" s="142">
        <v>825307062869.9491</v>
      </c>
      <c r="D118" s="142">
        <v>1421251683363.8303</v>
      </c>
      <c r="E118" s="142">
        <v>1470382009659.8005</v>
      </c>
      <c r="F118" s="141" t="s">
        <v>583</v>
      </c>
      <c r="G118" s="141" t="s">
        <v>593</v>
      </c>
    </row>
    <row r="119" spans="2:7" x14ac:dyDescent="0.25">
      <c r="B119" s="142">
        <v>862712941472.44141</v>
      </c>
      <c r="C119" s="142">
        <v>872894124804.04871</v>
      </c>
      <c r="D119" s="142">
        <v>1484886452411.7522</v>
      </c>
      <c r="E119" s="142">
        <v>1549792787365.9421</v>
      </c>
      <c r="F119" s="141" t="s">
        <v>583</v>
      </c>
      <c r="G119" s="141" t="s">
        <v>594</v>
      </c>
    </row>
    <row r="120" spans="2:7" x14ac:dyDescent="0.25">
      <c r="B120" s="142">
        <v>827322991698.8125</v>
      </c>
      <c r="C120" s="142">
        <v>829793571383.02808</v>
      </c>
      <c r="D120" s="142">
        <v>1412660926643.623</v>
      </c>
      <c r="E120" s="142">
        <v>1468492802466.2319</v>
      </c>
      <c r="F120" s="141" t="s">
        <v>583</v>
      </c>
      <c r="G120" s="141" t="s">
        <v>595</v>
      </c>
    </row>
    <row r="121" spans="2:7" x14ac:dyDescent="0.25">
      <c r="B121" s="142">
        <v>834220911954.79578</v>
      </c>
      <c r="C121" s="142">
        <v>814285048224.27905</v>
      </c>
      <c r="D121" s="142">
        <v>1427038149470.8462</v>
      </c>
      <c r="E121" s="142">
        <v>1437251482043.9946</v>
      </c>
      <c r="F121" s="141" t="s">
        <v>596</v>
      </c>
      <c r="G121" s="141" t="s">
        <v>597</v>
      </c>
    </row>
    <row r="122" spans="2:7" x14ac:dyDescent="0.25">
      <c r="B122" s="142">
        <v>843557126994.81482</v>
      </c>
      <c r="C122" s="142">
        <v>827277094216.75745</v>
      </c>
      <c r="D122" s="142">
        <v>1435245091546.896</v>
      </c>
      <c r="E122" s="142">
        <v>1454362279345.3403</v>
      </c>
      <c r="F122" s="141" t="s">
        <v>596</v>
      </c>
      <c r="G122" s="141" t="s">
        <v>598</v>
      </c>
    </row>
    <row r="123" spans="2:7" x14ac:dyDescent="0.25">
      <c r="B123" s="142">
        <v>847695591704.62183</v>
      </c>
      <c r="C123" s="142">
        <v>829241337214.67346</v>
      </c>
      <c r="D123" s="142">
        <v>1452807033752.0613</v>
      </c>
      <c r="E123" s="142">
        <v>1452054550982.0835</v>
      </c>
      <c r="F123" s="141" t="s">
        <v>596</v>
      </c>
      <c r="G123" s="141" t="s">
        <v>599</v>
      </c>
    </row>
    <row r="124" spans="2:7" x14ac:dyDescent="0.25">
      <c r="B124" s="142">
        <v>846645424333.55298</v>
      </c>
      <c r="C124" s="142">
        <v>829622424872.01318</v>
      </c>
      <c r="D124" s="142">
        <v>1459498659101.407</v>
      </c>
      <c r="E124" s="142">
        <v>1448781630231.873</v>
      </c>
      <c r="F124" s="141" t="s">
        <v>596</v>
      </c>
      <c r="G124" s="141" t="s">
        <v>600</v>
      </c>
    </row>
    <row r="125" spans="2:7" x14ac:dyDescent="0.25">
      <c r="B125" s="142">
        <v>826762440789.61316</v>
      </c>
      <c r="C125" s="142">
        <v>826288275125.97119</v>
      </c>
      <c r="D125" s="142">
        <v>1395657614151.9404</v>
      </c>
      <c r="E125" s="142">
        <v>1434161270995.8818</v>
      </c>
      <c r="F125" s="141" t="s">
        <v>596</v>
      </c>
      <c r="G125" s="141" t="s">
        <v>601</v>
      </c>
    </row>
    <row r="126" spans="2:7" x14ac:dyDescent="0.25">
      <c r="B126" s="142">
        <v>826230711758.2262</v>
      </c>
      <c r="C126" s="142">
        <v>819267809317.51245</v>
      </c>
      <c r="D126" s="142">
        <v>1391347219831.5442</v>
      </c>
      <c r="E126" s="142">
        <v>1413402425186.3379</v>
      </c>
      <c r="F126" s="141" t="s">
        <v>596</v>
      </c>
      <c r="G126" s="141" t="s">
        <v>602</v>
      </c>
    </row>
    <row r="127" spans="2:7" x14ac:dyDescent="0.25">
      <c r="B127" s="142">
        <v>857807895554.69312</v>
      </c>
      <c r="C127" s="142">
        <v>842993831677.91125</v>
      </c>
      <c r="D127" s="142">
        <v>1434702156557.4109</v>
      </c>
      <c r="E127" s="142">
        <v>1445856529930.9241</v>
      </c>
      <c r="F127" s="141" t="s">
        <v>596</v>
      </c>
      <c r="G127" s="141" t="s">
        <v>603</v>
      </c>
    </row>
    <row r="128" spans="2:7" x14ac:dyDescent="0.25">
      <c r="B128" s="142">
        <v>872553568966.45984</v>
      </c>
      <c r="C128" s="142">
        <v>859393335170.99792</v>
      </c>
      <c r="D128" s="142">
        <v>1456975493121.0825</v>
      </c>
      <c r="E128" s="142">
        <v>1467086747423.8496</v>
      </c>
      <c r="F128" s="141" t="s">
        <v>596</v>
      </c>
      <c r="G128" s="141" t="s">
        <v>604</v>
      </c>
    </row>
    <row r="129" spans="2:7" x14ac:dyDescent="0.25">
      <c r="B129" s="142">
        <v>899764913336.96936</v>
      </c>
      <c r="C129" s="142">
        <v>874148051637.12927</v>
      </c>
      <c r="D129" s="142">
        <v>1522162700792.6721</v>
      </c>
      <c r="E129" s="142">
        <v>1488369313578.5901</v>
      </c>
      <c r="F129" s="141" t="s">
        <v>596</v>
      </c>
      <c r="G129" s="141" t="s">
        <v>605</v>
      </c>
    </row>
    <row r="130" spans="2:7" x14ac:dyDescent="0.25">
      <c r="B130" s="142">
        <v>886549836398.28833</v>
      </c>
      <c r="C130" s="142">
        <v>886333110875.97607</v>
      </c>
      <c r="D130" s="142">
        <v>1479342678797.531</v>
      </c>
      <c r="E130" s="142">
        <v>1503147330763.1965</v>
      </c>
      <c r="F130" s="141" t="s">
        <v>596</v>
      </c>
      <c r="G130" s="141" t="s">
        <v>606</v>
      </c>
    </row>
    <row r="131" spans="2:7" x14ac:dyDescent="0.25">
      <c r="B131" s="142">
        <v>868560807132.32104</v>
      </c>
      <c r="C131" s="142">
        <v>909468109864.17175</v>
      </c>
      <c r="D131" s="142">
        <v>1439839714247.8171</v>
      </c>
      <c r="E131" s="142">
        <v>1537499595536.7725</v>
      </c>
      <c r="F131" s="141" t="s">
        <v>596</v>
      </c>
      <c r="G131" s="141">
        <v>20211130</v>
      </c>
    </row>
    <row r="132" spans="2:7" x14ac:dyDescent="0.25">
      <c r="B132" s="142">
        <v>888838384714.26355</v>
      </c>
      <c r="C132" s="142">
        <v>923976780254.52185</v>
      </c>
      <c r="D132" s="142">
        <v>1488791893129.8865</v>
      </c>
      <c r="E132" s="142">
        <v>1559527443326.7451</v>
      </c>
      <c r="F132" s="141" t="s">
        <v>596</v>
      </c>
      <c r="G132" s="141">
        <v>20211231</v>
      </c>
    </row>
    <row r="133" spans="2:7" x14ac:dyDescent="0.25">
      <c r="B133" s="142">
        <v>897053726884.25854</v>
      </c>
      <c r="C133" s="142">
        <v>913854952142.41748</v>
      </c>
      <c r="D133" s="142">
        <v>1508894315767.2246</v>
      </c>
      <c r="E133" s="142">
        <v>1540309501272.2705</v>
      </c>
      <c r="F133" s="141">
        <v>2022</v>
      </c>
      <c r="G133" s="141">
        <v>20220131</v>
      </c>
    </row>
    <row r="134" spans="2:7" x14ac:dyDescent="0.25">
      <c r="B134" s="142">
        <v>927748779050.09412</v>
      </c>
      <c r="C134" s="142">
        <v>923412330385.61951</v>
      </c>
      <c r="D134" s="142">
        <v>1548043550543.5603</v>
      </c>
      <c r="E134" s="142">
        <v>1553845549059.4346</v>
      </c>
      <c r="F134" s="141">
        <v>2022</v>
      </c>
      <c r="G134" s="141">
        <v>20220228</v>
      </c>
    </row>
    <row r="135" spans="2:7" x14ac:dyDescent="0.25">
      <c r="B135" s="142">
        <v>930220725958.79187</v>
      </c>
      <c r="C135" s="142">
        <v>915940487799.91028</v>
      </c>
      <c r="D135" s="142">
        <v>1549925898221.8606</v>
      </c>
      <c r="E135" s="142">
        <v>1537640687176.4221</v>
      </c>
      <c r="F135" s="141">
        <v>2022</v>
      </c>
      <c r="G135" s="141">
        <v>20220331</v>
      </c>
    </row>
    <row r="136" spans="2:7" x14ac:dyDescent="0.25">
      <c r="B136" s="142">
        <v>946285696761.8761</v>
      </c>
      <c r="C136" s="142">
        <v>919555265619.34082</v>
      </c>
      <c r="D136" s="142">
        <v>1577228265321.7615</v>
      </c>
      <c r="E136" s="142">
        <v>1539422689917.7141</v>
      </c>
      <c r="F136" s="141">
        <v>2022</v>
      </c>
      <c r="G136" s="141">
        <v>20220430</v>
      </c>
    </row>
    <row r="137" spans="2:7" x14ac:dyDescent="0.25">
      <c r="B137" s="142">
        <v>964510165369.59082</v>
      </c>
      <c r="C137" s="142">
        <v>930569988187.04626</v>
      </c>
      <c r="D137" s="142">
        <v>1618787309928.7144</v>
      </c>
      <c r="E137" s="142">
        <v>1557216446328.6372</v>
      </c>
      <c r="F137" s="141">
        <v>2022</v>
      </c>
      <c r="G137" s="141">
        <v>20220531</v>
      </c>
    </row>
    <row r="138" spans="2:7" x14ac:dyDescent="0.25">
      <c r="B138" s="142">
        <v>970890303316.25342</v>
      </c>
      <c r="C138" s="142">
        <v>957385357898.66687</v>
      </c>
      <c r="D138" s="142">
        <v>1622167071497.905</v>
      </c>
      <c r="E138" s="142">
        <v>1601101837274.1875</v>
      </c>
      <c r="F138" s="141">
        <v>2022</v>
      </c>
      <c r="G138" s="141">
        <v>20220630</v>
      </c>
    </row>
    <row r="139" spans="2:7" x14ac:dyDescent="0.25">
      <c r="B139" s="142">
        <v>990037218821.87146</v>
      </c>
      <c r="C139" s="142">
        <v>979149057284.08484</v>
      </c>
      <c r="D139" s="142">
        <v>1646504875319.1855</v>
      </c>
      <c r="E139" s="142">
        <v>1636671203938.8269</v>
      </c>
      <c r="F139" s="141">
        <v>2022</v>
      </c>
      <c r="G139" s="141">
        <v>20220731</v>
      </c>
    </row>
    <row r="140" spans="2:7" x14ac:dyDescent="0.25">
      <c r="B140" s="142">
        <v>1028557988542.8459</v>
      </c>
      <c r="C140" s="142">
        <v>1008621346248.9183</v>
      </c>
      <c r="D140" s="142">
        <v>1701814324849.124</v>
      </c>
      <c r="E140" s="142">
        <v>1684500466930.6113</v>
      </c>
      <c r="F140" s="141">
        <v>2022</v>
      </c>
      <c r="G140" s="141">
        <v>20220831</v>
      </c>
    </row>
    <row r="141" spans="2:7" x14ac:dyDescent="0.25">
      <c r="B141" s="142">
        <v>1025485617071.1772</v>
      </c>
      <c r="C141" s="142">
        <v>1015995963583.88</v>
      </c>
      <c r="D141" s="142">
        <v>1703379456991.804</v>
      </c>
      <c r="E141" s="142">
        <v>1694237563806.863</v>
      </c>
      <c r="F141" s="141">
        <v>2022</v>
      </c>
      <c r="G141" s="141">
        <v>20220930</v>
      </c>
    </row>
    <row r="142" spans="2:7" x14ac:dyDescent="0.25">
      <c r="B142" s="142">
        <v>1051859839902.3522</v>
      </c>
      <c r="C142" s="142">
        <v>1037464690464.3879</v>
      </c>
      <c r="D142" s="142">
        <v>1772960298245.4575</v>
      </c>
      <c r="E142" s="142">
        <v>1731659020200.8091</v>
      </c>
      <c r="F142" s="141">
        <v>2022</v>
      </c>
      <c r="G142" s="141">
        <v>20221031</v>
      </c>
    </row>
    <row r="143" spans="2:7" x14ac:dyDescent="0.25">
      <c r="B143" s="142">
        <v>1067468277096.3147</v>
      </c>
      <c r="C143" s="142">
        <v>1064870791231.1506</v>
      </c>
      <c r="D143" s="142">
        <v>1804678371887.4573</v>
      </c>
      <c r="E143" s="142">
        <v>1780394725585.8174</v>
      </c>
      <c r="F143" s="141">
        <v>2022</v>
      </c>
      <c r="G143" s="141">
        <v>20221130</v>
      </c>
    </row>
    <row r="144" spans="2:7" x14ac:dyDescent="0.25">
      <c r="B144" s="142">
        <v>1063791221042.5286</v>
      </c>
      <c r="C144" s="142">
        <v>1059655958322.2762</v>
      </c>
      <c r="D144" s="142">
        <v>1798049006256.614</v>
      </c>
      <c r="E144" s="142">
        <v>1773171696832.6987</v>
      </c>
      <c r="F144" s="141">
        <v>2022</v>
      </c>
      <c r="G144" s="141">
        <v>20221231</v>
      </c>
    </row>
  </sheetData>
  <hyperlinks>
    <hyperlink ref="J1" location="Summary!A1" display="Back to summary" xr:uid="{2C6C5457-A826-4438-A962-B644F6A1C662}"/>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077D8-1D91-4C93-8646-E377D4F4ED73}">
  <dimension ref="A1:Q47"/>
  <sheetViews>
    <sheetView topLeftCell="A4" zoomScale="85" zoomScaleNormal="85" workbookViewId="0">
      <selection activeCell="J1" sqref="J1"/>
    </sheetView>
  </sheetViews>
  <sheetFormatPr defaultColWidth="9.140625" defaultRowHeight="15" x14ac:dyDescent="0.25"/>
  <cols>
    <col min="1" max="1" width="14.5703125" style="36" bestFit="1" customWidth="1"/>
    <col min="2" max="2" width="9.140625" style="36"/>
    <col min="3" max="3" width="26.28515625" style="36" bestFit="1" customWidth="1"/>
    <col min="4" max="4" width="23.28515625" style="36" bestFit="1" customWidth="1"/>
    <col min="5" max="10" width="9.140625" style="144"/>
    <col min="11" max="16384" width="9.140625" style="36"/>
  </cols>
  <sheetData>
    <row r="1" spans="1:17" x14ac:dyDescent="0.25">
      <c r="A1" s="36" t="s">
        <v>0</v>
      </c>
      <c r="B1" s="36" t="s">
        <v>906</v>
      </c>
      <c r="E1" s="143" t="s">
        <v>469</v>
      </c>
      <c r="J1" s="140" t="s">
        <v>875</v>
      </c>
    </row>
    <row r="2" spans="1:17" x14ac:dyDescent="0.25">
      <c r="A2" s="36" t="s">
        <v>7</v>
      </c>
      <c r="B2" s="36" t="s">
        <v>608</v>
      </c>
    </row>
    <row r="3" spans="1:17" x14ac:dyDescent="0.25">
      <c r="A3" s="36" t="s">
        <v>1</v>
      </c>
      <c r="B3" s="36" t="s">
        <v>2</v>
      </c>
    </row>
    <row r="4" spans="1:17" x14ac:dyDescent="0.25">
      <c r="A4" s="36" t="s">
        <v>9</v>
      </c>
      <c r="B4" s="36" t="s">
        <v>2</v>
      </c>
    </row>
    <row r="5" spans="1:17" x14ac:dyDescent="0.25">
      <c r="A5" s="36" t="s">
        <v>11</v>
      </c>
    </row>
    <row r="6" spans="1:17" x14ac:dyDescent="0.25">
      <c r="A6" s="36" t="s">
        <v>13</v>
      </c>
    </row>
    <row r="8" spans="1:17" x14ac:dyDescent="0.25">
      <c r="A8" s="36" t="s">
        <v>311</v>
      </c>
      <c r="B8" s="36" t="s">
        <v>192</v>
      </c>
    </row>
    <row r="9" spans="1:17" x14ac:dyDescent="0.25">
      <c r="A9" s="36" t="s">
        <v>313</v>
      </c>
      <c r="B9" s="36" t="s">
        <v>192</v>
      </c>
    </row>
    <row r="11" spans="1:17" x14ac:dyDescent="0.25">
      <c r="C11" s="145" t="s">
        <v>609</v>
      </c>
      <c r="D11" s="145" t="s">
        <v>610</v>
      </c>
    </row>
    <row r="12" spans="1:17" x14ac:dyDescent="0.25">
      <c r="C12" s="145" t="s">
        <v>611</v>
      </c>
      <c r="D12" s="145" t="s">
        <v>612</v>
      </c>
    </row>
    <row r="13" spans="1:17" x14ac:dyDescent="0.25">
      <c r="B13" s="36" t="s">
        <v>613</v>
      </c>
      <c r="C13" s="36">
        <v>48.697841240348055</v>
      </c>
      <c r="D13" s="36">
        <v>65.845925548859213</v>
      </c>
      <c r="E13" s="144">
        <v>48.697841240348055</v>
      </c>
      <c r="F13" s="144">
        <v>65.845925548859213</v>
      </c>
      <c r="K13" s="146"/>
      <c r="L13" s="146"/>
      <c r="M13" s="146"/>
      <c r="N13" s="146"/>
      <c r="O13" s="146"/>
      <c r="P13" s="146"/>
      <c r="Q13" s="146"/>
    </row>
    <row r="14" spans="1:17" x14ac:dyDescent="0.25">
      <c r="B14" s="36" t="s">
        <v>614</v>
      </c>
      <c r="C14" s="36">
        <v>50.329498340912593</v>
      </c>
      <c r="D14" s="36">
        <v>61.130716602762945</v>
      </c>
      <c r="E14" s="144">
        <v>50.329498340912593</v>
      </c>
      <c r="F14" s="144">
        <v>61.130716602762945</v>
      </c>
      <c r="K14" s="146"/>
      <c r="L14" s="146"/>
      <c r="M14" s="146"/>
      <c r="N14" s="146"/>
      <c r="O14" s="146"/>
      <c r="P14" s="146"/>
      <c r="Q14" s="146"/>
    </row>
    <row r="15" spans="1:17" x14ac:dyDescent="0.25">
      <c r="B15" s="36" t="s">
        <v>615</v>
      </c>
      <c r="C15" s="36">
        <v>58.950046012728173</v>
      </c>
      <c r="D15" s="36">
        <v>41.319708262162813</v>
      </c>
      <c r="E15" s="144">
        <v>58.950046012728173</v>
      </c>
      <c r="F15" s="144">
        <v>41.319708262162813</v>
      </c>
      <c r="K15" s="146"/>
      <c r="L15" s="146"/>
      <c r="M15" s="146"/>
      <c r="N15" s="146"/>
      <c r="O15" s="146"/>
      <c r="P15" s="146"/>
      <c r="Q15" s="146"/>
    </row>
    <row r="16" spans="1:17" x14ac:dyDescent="0.25">
      <c r="B16" s="36" t="s">
        <v>616</v>
      </c>
      <c r="C16" s="36">
        <v>57.503157493032795</v>
      </c>
      <c r="D16" s="36">
        <v>66.076289848300434</v>
      </c>
      <c r="E16" s="144">
        <v>57.503157493032795</v>
      </c>
      <c r="F16" s="144">
        <v>66.076289848300434</v>
      </c>
      <c r="K16" s="146"/>
      <c r="L16" s="146"/>
      <c r="M16" s="146"/>
      <c r="N16" s="146"/>
      <c r="O16" s="146"/>
      <c r="P16" s="146"/>
      <c r="Q16" s="146"/>
    </row>
    <row r="17" spans="2:17" x14ac:dyDescent="0.25">
      <c r="B17" s="36" t="s">
        <v>617</v>
      </c>
      <c r="C17" s="36">
        <v>61.817821078376042</v>
      </c>
      <c r="D17" s="36">
        <v>48.35572722192078</v>
      </c>
      <c r="E17" s="144">
        <v>61.817821078376042</v>
      </c>
      <c r="F17" s="144">
        <v>48.35572722192078</v>
      </c>
      <c r="K17" s="146"/>
      <c r="L17" s="146"/>
      <c r="M17" s="146"/>
      <c r="N17" s="146"/>
      <c r="O17" s="146"/>
      <c r="P17" s="146"/>
      <c r="Q17" s="146"/>
    </row>
    <row r="18" spans="2:17" x14ac:dyDescent="0.25">
      <c r="B18" s="36" t="s">
        <v>618</v>
      </c>
      <c r="C18" s="36">
        <v>53.758777108082512</v>
      </c>
      <c r="D18" s="36">
        <v>53.561432157571133</v>
      </c>
      <c r="E18" s="144">
        <v>53.758777108082512</v>
      </c>
      <c r="F18" s="144">
        <v>53.561432157571133</v>
      </c>
      <c r="K18" s="146"/>
      <c r="L18" s="146"/>
      <c r="M18" s="146"/>
      <c r="N18" s="146"/>
      <c r="O18" s="146"/>
      <c r="P18" s="146"/>
      <c r="Q18" s="146"/>
    </row>
    <row r="19" spans="2:17" x14ac:dyDescent="0.25">
      <c r="B19" s="36" t="s">
        <v>619</v>
      </c>
      <c r="C19" s="36">
        <v>52.173150153341176</v>
      </c>
      <c r="D19" s="36">
        <v>38.360112246339838</v>
      </c>
      <c r="E19" s="144">
        <v>52.173150153341176</v>
      </c>
      <c r="F19" s="144">
        <v>38.360112246339838</v>
      </c>
      <c r="K19" s="146"/>
      <c r="L19" s="146"/>
      <c r="M19" s="146"/>
      <c r="N19" s="146"/>
      <c r="O19" s="146"/>
      <c r="P19" s="146"/>
      <c r="Q19" s="146"/>
    </row>
    <row r="20" spans="2:17" x14ac:dyDescent="0.25">
      <c r="B20" s="36" t="s">
        <v>620</v>
      </c>
      <c r="C20" s="36">
        <v>34.889706171297227</v>
      </c>
      <c r="D20" s="36">
        <v>56.3132036335629</v>
      </c>
      <c r="E20" s="144">
        <v>34.889706171297227</v>
      </c>
      <c r="F20" s="144">
        <v>56.3132036335629</v>
      </c>
      <c r="K20" s="146"/>
      <c r="L20" s="146"/>
      <c r="M20" s="146"/>
      <c r="N20" s="146"/>
      <c r="O20" s="146"/>
      <c r="P20" s="146"/>
      <c r="Q20" s="146"/>
    </row>
    <row r="21" spans="2:17" x14ac:dyDescent="0.25">
      <c r="B21" s="36" t="s">
        <v>621</v>
      </c>
      <c r="C21" s="36">
        <v>70.446936749104424</v>
      </c>
      <c r="D21" s="36">
        <v>82.936948767284619</v>
      </c>
      <c r="E21" s="144">
        <v>70.446936749104424</v>
      </c>
      <c r="F21" s="144">
        <v>82.936948767284619</v>
      </c>
      <c r="K21" s="146"/>
      <c r="L21" s="146"/>
      <c r="M21" s="146"/>
      <c r="N21" s="146"/>
      <c r="O21" s="146"/>
      <c r="P21" s="146"/>
      <c r="Q21" s="146"/>
    </row>
    <row r="22" spans="2:17" x14ac:dyDescent="0.25">
      <c r="B22" s="36" t="s">
        <v>622</v>
      </c>
      <c r="C22" s="36">
        <v>53.122859673329692</v>
      </c>
      <c r="D22" s="36">
        <v>60.060361498937034</v>
      </c>
      <c r="E22" s="144">
        <v>53.122859673329692</v>
      </c>
      <c r="F22" s="144">
        <v>60.060361498937034</v>
      </c>
      <c r="K22" s="146"/>
      <c r="L22" s="146"/>
      <c r="M22" s="146"/>
      <c r="N22" s="146"/>
      <c r="O22" s="146"/>
      <c r="P22" s="146"/>
      <c r="Q22" s="146"/>
    </row>
    <row r="23" spans="2:17" x14ac:dyDescent="0.25">
      <c r="B23" s="36" t="s">
        <v>623</v>
      </c>
      <c r="C23" s="36">
        <v>56.614523244839532</v>
      </c>
      <c r="D23" s="36">
        <v>33.646195668610076</v>
      </c>
      <c r="E23" s="144">
        <v>56.614523244839532</v>
      </c>
      <c r="F23" s="144">
        <v>33.646195668610076</v>
      </c>
      <c r="K23" s="146"/>
      <c r="L23" s="146"/>
      <c r="M23" s="146"/>
      <c r="N23" s="146"/>
      <c r="O23" s="146"/>
      <c r="P23" s="146"/>
      <c r="Q23" s="146"/>
    </row>
    <row r="24" spans="2:17" x14ac:dyDescent="0.25">
      <c r="B24" s="36" t="s">
        <v>624</v>
      </c>
      <c r="C24" s="36">
        <v>75.671913887793849</v>
      </c>
      <c r="D24" s="36">
        <v>61.960221262362204</v>
      </c>
      <c r="E24" s="144">
        <v>75.671913887793849</v>
      </c>
      <c r="F24" s="144">
        <v>61.960221262362204</v>
      </c>
      <c r="K24" s="146"/>
      <c r="L24" s="146"/>
      <c r="M24" s="146"/>
      <c r="N24" s="146"/>
      <c r="O24" s="146"/>
      <c r="P24" s="146"/>
      <c r="Q24" s="146"/>
    </row>
    <row r="25" spans="2:17" x14ac:dyDescent="0.25">
      <c r="B25" s="36" t="s">
        <v>625</v>
      </c>
      <c r="C25" s="36">
        <v>100</v>
      </c>
      <c r="D25" s="36">
        <v>0</v>
      </c>
      <c r="E25" s="144">
        <v>100</v>
      </c>
      <c r="F25" s="144">
        <v>0</v>
      </c>
      <c r="K25" s="146"/>
      <c r="L25" s="146"/>
      <c r="M25" s="146"/>
      <c r="N25" s="146"/>
      <c r="O25" s="146"/>
      <c r="P25" s="146"/>
      <c r="Q25" s="146"/>
    </row>
    <row r="26" spans="2:17" x14ac:dyDescent="0.25">
      <c r="B26" s="36" t="s">
        <v>626</v>
      </c>
      <c r="C26" s="36">
        <v>99.729033346065521</v>
      </c>
      <c r="D26" s="36">
        <v>0</v>
      </c>
      <c r="E26" s="144">
        <v>99.729033346065521</v>
      </c>
      <c r="F26" s="144">
        <v>0</v>
      </c>
      <c r="K26" s="146"/>
      <c r="L26" s="146"/>
      <c r="M26" s="146"/>
      <c r="N26" s="146"/>
      <c r="O26" s="146"/>
      <c r="P26" s="146"/>
      <c r="Q26" s="146"/>
    </row>
    <row r="27" spans="2:17" x14ac:dyDescent="0.25">
      <c r="B27" s="36" t="s">
        <v>627</v>
      </c>
      <c r="C27" s="36">
        <v>100</v>
      </c>
      <c r="D27" s="36">
        <v>83.999623823845624</v>
      </c>
      <c r="E27" s="144">
        <v>100</v>
      </c>
      <c r="F27" s="144">
        <v>83.999623823845624</v>
      </c>
      <c r="K27" s="146"/>
      <c r="L27" s="146"/>
      <c r="M27" s="146"/>
      <c r="N27" s="146"/>
      <c r="O27" s="146"/>
      <c r="P27" s="146"/>
      <c r="Q27" s="146"/>
    </row>
    <row r="28" spans="2:17" x14ac:dyDescent="0.25">
      <c r="B28" s="36" t="s">
        <v>628</v>
      </c>
      <c r="C28" s="36">
        <v>63.784259758641824</v>
      </c>
      <c r="D28" s="36">
        <v>29.469489600840049</v>
      </c>
      <c r="E28" s="144">
        <v>63.784259758641824</v>
      </c>
      <c r="F28" s="144">
        <v>29.469489600840049</v>
      </c>
      <c r="K28" s="146"/>
      <c r="L28" s="146"/>
      <c r="M28" s="146"/>
      <c r="N28" s="146"/>
      <c r="O28" s="146"/>
      <c r="P28" s="146"/>
      <c r="Q28" s="146"/>
    </row>
    <row r="29" spans="2:17" x14ac:dyDescent="0.25">
      <c r="B29" s="36" t="s">
        <v>629</v>
      </c>
      <c r="C29" s="36">
        <v>57.735678389708056</v>
      </c>
      <c r="D29" s="36">
        <v>47.42242691237179</v>
      </c>
      <c r="E29" s="144">
        <v>57.735678389708056</v>
      </c>
      <c r="F29" s="144">
        <v>47.42242691237179</v>
      </c>
      <c r="K29" s="146"/>
      <c r="L29" s="146"/>
      <c r="M29" s="146"/>
      <c r="N29" s="146"/>
      <c r="O29" s="146"/>
      <c r="P29" s="146"/>
      <c r="Q29" s="146"/>
    </row>
    <row r="30" spans="2:17" x14ac:dyDescent="0.25">
      <c r="B30" s="36" t="s">
        <v>630</v>
      </c>
      <c r="C30" s="36">
        <v>51.1208945910004</v>
      </c>
      <c r="D30" s="36">
        <v>67.862364083770302</v>
      </c>
      <c r="E30" s="144">
        <v>51.1208945910004</v>
      </c>
      <c r="F30" s="144">
        <v>67.862364083770302</v>
      </c>
      <c r="K30" s="146"/>
      <c r="L30" s="146"/>
      <c r="M30" s="146"/>
      <c r="N30" s="146"/>
      <c r="O30" s="146"/>
      <c r="P30" s="146"/>
      <c r="Q30" s="146"/>
    </row>
    <row r="31" spans="2:17" x14ac:dyDescent="0.25">
      <c r="B31" s="36" t="s">
        <v>631</v>
      </c>
      <c r="C31" s="36">
        <v>80.482398104386903</v>
      </c>
      <c r="D31" s="36">
        <v>24.539143776036319</v>
      </c>
      <c r="E31" s="144">
        <v>80.482398104386903</v>
      </c>
      <c r="F31" s="144">
        <v>24.539143776036319</v>
      </c>
      <c r="K31" s="146"/>
      <c r="L31" s="146"/>
      <c r="M31" s="146"/>
      <c r="N31" s="146"/>
      <c r="O31" s="146"/>
      <c r="P31" s="146"/>
      <c r="Q31" s="146"/>
    </row>
    <row r="32" spans="2:17" x14ac:dyDescent="0.25">
      <c r="B32" s="36" t="s">
        <v>632</v>
      </c>
      <c r="C32" s="36">
        <v>76.18959050880558</v>
      </c>
      <c r="D32" s="36">
        <v>30.851502583792222</v>
      </c>
      <c r="E32" s="144">
        <v>76.18959050880558</v>
      </c>
      <c r="F32" s="144">
        <v>30.851502583792222</v>
      </c>
      <c r="K32" s="146"/>
      <c r="L32" s="146"/>
      <c r="M32" s="146"/>
      <c r="N32" s="146"/>
      <c r="O32" s="146"/>
      <c r="P32" s="146"/>
      <c r="Q32" s="146"/>
    </row>
    <row r="33" spans="2:17" x14ac:dyDescent="0.25">
      <c r="B33" s="36" t="s">
        <v>633</v>
      </c>
      <c r="C33" s="36">
        <v>43.757748653525368</v>
      </c>
      <c r="D33" s="36">
        <v>19.557079090260899</v>
      </c>
      <c r="E33" s="144">
        <v>43.757748653525368</v>
      </c>
      <c r="F33" s="144">
        <v>19.557079090260899</v>
      </c>
      <c r="K33" s="146"/>
      <c r="L33" s="146"/>
      <c r="M33" s="146"/>
      <c r="N33" s="146"/>
      <c r="O33" s="146"/>
      <c r="P33" s="146"/>
      <c r="Q33" s="146"/>
    </row>
    <row r="34" spans="2:17" x14ac:dyDescent="0.25">
      <c r="B34" s="36" t="s">
        <v>634</v>
      </c>
      <c r="C34" s="36">
        <v>76.612829621703867</v>
      </c>
      <c r="D34" s="36">
        <v>36.02611782777911</v>
      </c>
      <c r="E34" s="144">
        <v>76.612829621703867</v>
      </c>
      <c r="F34" s="144">
        <v>36.02611782777911</v>
      </c>
      <c r="K34" s="146"/>
      <c r="L34" s="146"/>
      <c r="M34" s="146"/>
      <c r="N34" s="146"/>
      <c r="O34" s="146"/>
      <c r="P34" s="146"/>
      <c r="Q34" s="146"/>
    </row>
    <row r="35" spans="2:17" x14ac:dyDescent="0.25">
      <c r="B35" s="36" t="s">
        <v>635</v>
      </c>
      <c r="C35" s="36">
        <v>25.484720583543176</v>
      </c>
      <c r="D35" s="36">
        <v>74.515279416456821</v>
      </c>
      <c r="E35" s="144">
        <v>25.484720583543176</v>
      </c>
      <c r="F35" s="144">
        <v>74.515279416456821</v>
      </c>
      <c r="K35" s="146"/>
      <c r="L35" s="146"/>
      <c r="M35" s="146"/>
      <c r="N35" s="146"/>
      <c r="O35" s="146"/>
      <c r="P35" s="146"/>
      <c r="Q35" s="146"/>
    </row>
    <row r="36" spans="2:17" x14ac:dyDescent="0.25">
      <c r="B36" s="36" t="s">
        <v>636</v>
      </c>
      <c r="C36" s="36">
        <v>60.188907169506813</v>
      </c>
      <c r="D36" s="36">
        <v>34.237783348910732</v>
      </c>
      <c r="E36" s="144">
        <v>60.188907169506813</v>
      </c>
      <c r="F36" s="144">
        <v>34.237783348910732</v>
      </c>
      <c r="K36" s="146"/>
      <c r="L36" s="146"/>
      <c r="M36" s="146"/>
      <c r="N36" s="146"/>
      <c r="O36" s="146"/>
      <c r="P36" s="146"/>
      <c r="Q36" s="146"/>
    </row>
    <row r="37" spans="2:17" x14ac:dyDescent="0.25">
      <c r="B37" s="36" t="s">
        <v>637</v>
      </c>
      <c r="C37" s="36">
        <v>53.089046972015389</v>
      </c>
      <c r="D37" s="36">
        <v>67.343166682054274</v>
      </c>
      <c r="E37" s="144">
        <v>53.089046972015389</v>
      </c>
      <c r="F37" s="144">
        <v>67.343166682054274</v>
      </c>
      <c r="K37" s="146"/>
      <c r="L37" s="146"/>
      <c r="M37" s="146"/>
      <c r="N37" s="146"/>
      <c r="O37" s="146"/>
      <c r="P37" s="146"/>
      <c r="Q37" s="146"/>
    </row>
    <row r="38" spans="2:17" x14ac:dyDescent="0.25">
      <c r="B38" s="36" t="s">
        <v>638</v>
      </c>
      <c r="C38" s="36">
        <v>26.383920112841452</v>
      </c>
      <c r="D38" s="36">
        <v>18.206502001275229</v>
      </c>
      <c r="E38" s="144">
        <v>26.383920112841452</v>
      </c>
      <c r="F38" s="144">
        <v>18.206502001275229</v>
      </c>
      <c r="K38" s="146"/>
      <c r="L38" s="146"/>
      <c r="M38" s="146"/>
      <c r="N38" s="146"/>
      <c r="O38" s="146"/>
      <c r="P38" s="146"/>
      <c r="Q38" s="146"/>
    </row>
    <row r="39" spans="2:17" x14ac:dyDescent="0.25">
      <c r="B39" s="36" t="s">
        <v>639</v>
      </c>
      <c r="C39" s="36">
        <v>95.336526591315788</v>
      </c>
      <c r="D39" s="36">
        <v>7.1419724363363901</v>
      </c>
      <c r="E39" s="144">
        <v>95.336526591315788</v>
      </c>
      <c r="F39" s="144">
        <v>7.1419724363363901</v>
      </c>
      <c r="K39" s="146"/>
      <c r="L39" s="146"/>
      <c r="M39" s="146"/>
      <c r="N39" s="146"/>
      <c r="O39" s="146"/>
      <c r="P39" s="146"/>
      <c r="Q39" s="146"/>
    </row>
    <row r="40" spans="2:17" x14ac:dyDescent="0.25">
      <c r="K40" s="146"/>
      <c r="L40" s="146"/>
      <c r="M40" s="146"/>
      <c r="N40" s="146"/>
      <c r="O40" s="146"/>
      <c r="P40" s="146"/>
      <c r="Q40" s="146"/>
    </row>
    <row r="41" spans="2:17" x14ac:dyDescent="0.25">
      <c r="K41" s="146"/>
      <c r="L41" s="146"/>
      <c r="M41" s="146"/>
      <c r="N41" s="146"/>
      <c r="O41" s="146"/>
      <c r="P41" s="146"/>
      <c r="Q41" s="146"/>
    </row>
    <row r="42" spans="2:17" x14ac:dyDescent="0.25">
      <c r="K42" s="146"/>
      <c r="L42" s="146"/>
      <c r="M42" s="146"/>
      <c r="N42" s="146"/>
      <c r="O42" s="146"/>
      <c r="P42" s="146"/>
      <c r="Q42" s="146"/>
    </row>
    <row r="43" spans="2:17" x14ac:dyDescent="0.25">
      <c r="K43" s="146"/>
      <c r="L43" s="146"/>
      <c r="M43" s="146"/>
      <c r="N43" s="146"/>
      <c r="O43" s="146"/>
      <c r="P43" s="146"/>
      <c r="Q43" s="146"/>
    </row>
    <row r="44" spans="2:17" x14ac:dyDescent="0.25">
      <c r="K44" s="146"/>
      <c r="L44" s="146"/>
      <c r="M44" s="146"/>
      <c r="N44" s="146"/>
      <c r="O44" s="146"/>
      <c r="P44" s="146"/>
      <c r="Q44" s="146"/>
    </row>
    <row r="45" spans="2:17" x14ac:dyDescent="0.25">
      <c r="K45" s="146"/>
      <c r="L45" s="146"/>
      <c r="M45" s="146"/>
      <c r="N45" s="146"/>
      <c r="O45" s="146"/>
      <c r="P45" s="146"/>
      <c r="Q45" s="146"/>
    </row>
    <row r="46" spans="2:17" x14ac:dyDescent="0.25">
      <c r="K46" s="146"/>
      <c r="L46" s="146"/>
      <c r="M46" s="146"/>
      <c r="N46" s="146"/>
      <c r="O46" s="146"/>
      <c r="P46" s="146"/>
      <c r="Q46" s="146"/>
    </row>
    <row r="47" spans="2:17" x14ac:dyDescent="0.25">
      <c r="K47" s="146"/>
      <c r="L47" s="146"/>
      <c r="M47" s="146"/>
      <c r="N47" s="146"/>
      <c r="O47" s="146"/>
      <c r="P47" s="146"/>
      <c r="Q47" s="146"/>
    </row>
  </sheetData>
  <hyperlinks>
    <hyperlink ref="E1" location="Tartalom!A1" display="Vissza a tartalomjegyzékhez" xr:uid="{17CDE45F-1C70-4C28-B6D6-D8394C8998FB}"/>
    <hyperlink ref="J1" location="Summary!A1" display="Back to summary" xr:uid="{0B5D9DBB-FAF4-4A3C-AD43-7189F38D97E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55</vt:i4>
      </vt:variant>
    </vt:vector>
  </HeadingPairs>
  <TitlesOfParts>
    <vt:vector size="55" baseType="lpstr">
      <vt:lpstr>Summary</vt:lpstr>
      <vt:lpstr>1.2.</vt:lpstr>
      <vt:lpstr>1.1.</vt:lpstr>
      <vt:lpstr>1.3.</vt:lpstr>
      <vt:lpstr>1.4.</vt:lpstr>
      <vt:lpstr>1.5.</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4.1.</vt:lpstr>
      <vt:lpstr>4.2.</vt:lpstr>
      <vt:lpstr>5.1.</vt:lpstr>
      <vt:lpstr>1. függelék</vt:lpstr>
      <vt:lpstr>2. függelék</vt:lpstr>
      <vt:lpstr>3. függelék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Tőrös-Barczel Nikolett</dc:creator>
  <cp:lastModifiedBy>Tőrös-Barczel Nikolett</cp:lastModifiedBy>
  <dcterms:created xsi:type="dcterms:W3CDTF">2023-03-27T09:31:46Z</dcterms:created>
  <dcterms:modified xsi:type="dcterms:W3CDTF">2023-07-13T07:13:22Z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2028-03-27T09:31:47Z</vt:filetime>
  </property>
  <property fmtid="{D5CDD505-2E9C-101B-9397-08002B2CF9AE}" pid="3" name="Érvényességet beállító">
    <vt:lpwstr>torosbarczen</vt:lpwstr>
  </property>
  <property fmtid="{D5CDD505-2E9C-101B-9397-08002B2CF9AE}" pid="4" name="Érvényességi idő első beállítása">
    <vt:filetime>2023-03-27T09:31:47Z</vt:filetime>
  </property>
  <property fmtid="{D5CDD505-2E9C-101B-9397-08002B2CF9AE}" pid="5" name="MSIP_Label_b0d11092-50c9-4e74-84b5-b1af078dc3d0_Enabled">
    <vt:lpwstr>True</vt:lpwstr>
  </property>
  <property fmtid="{D5CDD505-2E9C-101B-9397-08002B2CF9AE}" pid="6" name="MSIP_Label_b0d11092-50c9-4e74-84b5-b1af078dc3d0_SiteId">
    <vt:lpwstr>97c01ef8-0264-4eef-9c08-fb4a9ba1c0db</vt:lpwstr>
  </property>
  <property fmtid="{D5CDD505-2E9C-101B-9397-08002B2CF9AE}" pid="7" name="MSIP_Label_b0d11092-50c9-4e74-84b5-b1af078dc3d0_Owner">
    <vt:lpwstr>torosbarczen@mnb.hu</vt:lpwstr>
  </property>
  <property fmtid="{D5CDD505-2E9C-101B-9397-08002B2CF9AE}" pid="8" name="MSIP_Label_b0d11092-50c9-4e74-84b5-b1af078dc3d0_SetDate">
    <vt:lpwstr>2023-03-27T15:08:03.7806480Z</vt:lpwstr>
  </property>
  <property fmtid="{D5CDD505-2E9C-101B-9397-08002B2CF9AE}" pid="9" name="MSIP_Label_b0d11092-50c9-4e74-84b5-b1af078dc3d0_Name">
    <vt:lpwstr>Protected</vt:lpwstr>
  </property>
  <property fmtid="{D5CDD505-2E9C-101B-9397-08002B2CF9AE}" pid="10" name="MSIP_Label_b0d11092-50c9-4e74-84b5-b1af078dc3d0_Application">
    <vt:lpwstr>Microsoft Azure Information Protection</vt:lpwstr>
  </property>
  <property fmtid="{D5CDD505-2E9C-101B-9397-08002B2CF9AE}" pid="11" name="MSIP_Label_b0d11092-50c9-4e74-84b5-b1af078dc3d0_ActionId">
    <vt:lpwstr>3478d490-349f-4cc5-9afe-02da36290541</vt:lpwstr>
  </property>
  <property fmtid="{D5CDD505-2E9C-101B-9397-08002B2CF9AE}" pid="12" name="MSIP_Label_b0d11092-50c9-4e74-84b5-b1af078dc3d0_Extended_MSFT_Method">
    <vt:lpwstr>Automatic</vt:lpwstr>
  </property>
  <property fmtid="{D5CDD505-2E9C-101B-9397-08002B2CF9AE}" pid="13" name="Sensitivity">
    <vt:lpwstr>Protected</vt:lpwstr>
  </property>
</Properties>
</file>