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theme/themeOverride7.xml" ContentType="application/vnd.openxmlformats-officedocument.themeOverride+xml"/>
  <Override PartName="/xl/charts/chart22.xml" ContentType="application/vnd.openxmlformats-officedocument.drawingml.chart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drawings/drawing15.xml" ContentType="application/vnd.openxmlformats-officedocument.drawingml.chartshapes+xml"/>
  <Override PartName="/xl/charts/chart2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drawings/drawing23.xml" ContentType="application/vnd.openxmlformats-officedocument.drawingml.chartshapes+xml"/>
  <Override PartName="/xl/charts/chart3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theme/themeOverride9.xml" ContentType="application/vnd.openxmlformats-officedocument.themeOverride+xml"/>
  <Override PartName="/xl/charts/chart42.xml" ContentType="application/vnd.openxmlformats-officedocument.drawingml.chart+xml"/>
  <Override PartName="/xl/theme/themeOverride10.xml" ContentType="application/vnd.openxmlformats-officedocument.themeOverride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theme/themeOverride11.xml" ContentType="application/vnd.openxmlformats-officedocument.themeOverride+xml"/>
  <Override PartName="/xl/charts/chart44.xml" ContentType="application/vnd.openxmlformats-officedocument.drawingml.chart+xml"/>
  <Override PartName="/xl/theme/themeOverride12.xml" ContentType="application/vnd.openxmlformats-officedocument.themeOverride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0.xml" ContentType="application/vnd.openxmlformats-officedocument.drawing+xml"/>
  <Override PartName="/xl/charts/chart4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drawings/drawing32.xml" ContentType="application/vnd.openxmlformats-officedocument.drawingml.chartshapes+xml"/>
  <Override PartName="/xl/charts/chart50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5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6.xml" ContentType="application/vnd.openxmlformats-officedocument.drawing+xml"/>
  <Override PartName="/xl/charts/chart55.xml" ContentType="application/vnd.openxmlformats-officedocument.drawingml.chart+xml"/>
  <Override PartName="/xl/drawings/drawing37.xml" ContentType="application/vnd.openxmlformats-officedocument.drawingml.chartshapes+xml"/>
  <Override PartName="/xl/charts/chart56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5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5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0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41.xml" ContentType="application/vnd.openxmlformats-officedocument.drawing+xml"/>
  <Override PartName="/xl/charts/chart6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6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2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43.xml" ContentType="application/vnd.openxmlformats-officedocument.drawing+xml"/>
  <Override PartName="/xl/charts/chart65.xml" ContentType="application/vnd.openxmlformats-officedocument.drawingml.chart+xml"/>
  <Override PartName="/xl/drawings/drawing44.xml" ContentType="application/vnd.openxmlformats-officedocument.drawingml.chartshapes+xml"/>
  <Override PartName="/xl/charts/chart66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67.xml" ContentType="application/vnd.openxmlformats-officedocument.drawingml.chart+xml"/>
  <Override PartName="/xl/theme/themeOverride13.xml" ContentType="application/vnd.openxmlformats-officedocument.themeOverride+xml"/>
  <Override PartName="/xl/charts/chart68.xml" ContentType="application/vnd.openxmlformats-officedocument.drawingml.chart+xml"/>
  <Override PartName="/xl/theme/themeOverride14.xml" ContentType="application/vnd.openxmlformats-officedocument.themeOverride+xml"/>
  <Override PartName="/xl/drawings/drawing47.xml" ContentType="application/vnd.openxmlformats-officedocument.drawing+xml"/>
  <Override PartName="/xl/comments1.xml" ContentType="application/vnd.openxmlformats-officedocument.spreadsheetml.comments+xml"/>
  <Override PartName="/xl/charts/chart69.xml" ContentType="application/vnd.openxmlformats-officedocument.drawingml.chart+xml"/>
  <Override PartName="/xl/drawings/drawing48.xml" ContentType="application/vnd.openxmlformats-officedocument.drawingml.chartshapes+xml"/>
  <Override PartName="/xl/charts/chart70.xml" ContentType="application/vnd.openxmlformats-officedocument.drawingml.chart+xml"/>
  <Override PartName="/xl/drawings/drawing4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VGVIBP0A\"/>
    </mc:Choice>
  </mc:AlternateContent>
  <xr:revisionPtr revIDLastSave="0" documentId="13_ncr:1_{4893D8F0-7B1D-4938-A44E-1D80258F7846}" xr6:coauthVersionLast="41" xr6:coauthVersionMax="41" xr10:uidLastSave="{00000000-0000-0000-0000-000000000000}"/>
  <bookViews>
    <workbookView xWindow="-120" yWindow="-120" windowWidth="21240" windowHeight="15390" tabRatio="831" firstSheet="23" activeTab="35" xr2:uid="{00000000-000D-0000-FFFF-FFFF00000000}"/>
  </bookViews>
  <sheets>
    <sheet name="1. adat" sheetId="1" r:id="rId1"/>
    <sheet name="2. adat" sheetId="223" r:id="rId2"/>
    <sheet name="1. táblázat" sheetId="222" r:id="rId3"/>
    <sheet name="3. adat" sheetId="99" r:id="rId4"/>
    <sheet name="4. adat" sheetId="3" r:id="rId5"/>
    <sheet name="5. adat" sheetId="80" r:id="rId6"/>
    <sheet name="6. adat" sheetId="76" r:id="rId7"/>
    <sheet name="7. adat" sheetId="8" r:id="rId8"/>
    <sheet name="8. adat" sheetId="159" r:id="rId9"/>
    <sheet name="9. adat" sheetId="157" r:id="rId10"/>
    <sheet name="10. adat" sheetId="224" r:id="rId11"/>
    <sheet name="11. adat" sheetId="44" r:id="rId12"/>
    <sheet name="12. adat" sheetId="46" r:id="rId13"/>
    <sheet name="13. adat" sheetId="65" r:id="rId14"/>
    <sheet name="14. adat" sheetId="50" r:id="rId15"/>
    <sheet name="15. adat" sheetId="52" r:id="rId16"/>
    <sheet name="16. adat" sheetId="54" r:id="rId17"/>
    <sheet name="17. adat" sheetId="72" r:id="rId18"/>
    <sheet name="18. adat" sheetId="57" r:id="rId19"/>
    <sheet name="19. adat" sheetId="58" r:id="rId20"/>
    <sheet name="20. adat" sheetId="139" r:id="rId21"/>
    <sheet name="21. adat" sheetId="60" r:id="rId22"/>
    <sheet name="22. adat" sheetId="83" r:id="rId23"/>
    <sheet name="23. adat" sheetId="88" r:id="rId24"/>
    <sheet name="24. adat" sheetId="215" r:id="rId25"/>
    <sheet name="25. adat" sheetId="214" r:id="rId26"/>
    <sheet name="26. adat" sheetId="213" r:id="rId27"/>
    <sheet name="27. adat" sheetId="212" r:id="rId28"/>
    <sheet name="28. adat" sheetId="211" r:id="rId29"/>
    <sheet name="29. adat" sheetId="210" r:id="rId30"/>
    <sheet name="30. adat" sheetId="216" r:id="rId31"/>
    <sheet name="31. adat" sheetId="217" r:id="rId32"/>
    <sheet name="32. adat" sheetId="218" r:id="rId33"/>
    <sheet name="33. adat" sheetId="219" r:id="rId34"/>
    <sheet name="34. adat" sheetId="220" r:id="rId35"/>
    <sheet name="35. adat" sheetId="221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" hidden="1">[1]Market!#REF!</definedName>
    <definedName name="____________________________cp1" localSheetId="2" hidden="1">{"'előző év december'!$A$2:$CP$214"}</definedName>
    <definedName name="____________________________cp1" localSheetId="1" hidden="1">{"'előző év december'!$A$2:$CP$214"}</definedName>
    <definedName name="____________________________cp1" hidden="1">{"'előző év december'!$A$2:$CP$214"}</definedName>
    <definedName name="____________________________cp10" localSheetId="2" hidden="1">{"'előző év december'!$A$2:$CP$214"}</definedName>
    <definedName name="____________________________cp10" localSheetId="1" hidden="1">{"'előző év december'!$A$2:$CP$214"}</definedName>
    <definedName name="____________________________cp10" hidden="1">{"'előző év december'!$A$2:$CP$214"}</definedName>
    <definedName name="____________________________cp11" localSheetId="2" hidden="1">{"'előző év december'!$A$2:$CP$214"}</definedName>
    <definedName name="____________________________cp11" localSheetId="1" hidden="1">{"'előző év december'!$A$2:$CP$214"}</definedName>
    <definedName name="____________________________cp11" hidden="1">{"'előző év december'!$A$2:$CP$214"}</definedName>
    <definedName name="____________________________cp2" localSheetId="2" hidden="1">{"'előző év december'!$A$2:$CP$214"}</definedName>
    <definedName name="____________________________cp2" localSheetId="1" hidden="1">{"'előző év december'!$A$2:$CP$214"}</definedName>
    <definedName name="____________________________cp2" hidden="1">{"'előző év december'!$A$2:$CP$214"}</definedName>
    <definedName name="____________________________cp3" localSheetId="2" hidden="1">{"'előző év december'!$A$2:$CP$214"}</definedName>
    <definedName name="____________________________cp3" localSheetId="1" hidden="1">{"'előző év december'!$A$2:$CP$214"}</definedName>
    <definedName name="____________________________cp3" hidden="1">{"'előző év december'!$A$2:$CP$214"}</definedName>
    <definedName name="____________________________cp4" localSheetId="2" hidden="1">{"'előző év december'!$A$2:$CP$214"}</definedName>
    <definedName name="____________________________cp4" localSheetId="1" hidden="1">{"'előző év december'!$A$2:$CP$214"}</definedName>
    <definedName name="____________________________cp4" hidden="1">{"'előző év december'!$A$2:$CP$214"}</definedName>
    <definedName name="____________________________cp5" localSheetId="2" hidden="1">{"'előző év december'!$A$2:$CP$214"}</definedName>
    <definedName name="____________________________cp5" localSheetId="1" hidden="1">{"'előző év december'!$A$2:$CP$214"}</definedName>
    <definedName name="____________________________cp5" hidden="1">{"'előző év december'!$A$2:$CP$214"}</definedName>
    <definedName name="____________________________cp6" localSheetId="2" hidden="1">{"'előző év december'!$A$2:$CP$214"}</definedName>
    <definedName name="____________________________cp6" localSheetId="1" hidden="1">{"'előző év december'!$A$2:$CP$214"}</definedName>
    <definedName name="____________________________cp6" hidden="1">{"'előző év december'!$A$2:$CP$214"}</definedName>
    <definedName name="____________________________cp7" localSheetId="2" hidden="1">{"'előző év december'!$A$2:$CP$214"}</definedName>
    <definedName name="____________________________cp7" localSheetId="1" hidden="1">{"'előző év december'!$A$2:$CP$214"}</definedName>
    <definedName name="____________________________cp7" hidden="1">{"'előző év december'!$A$2:$CP$214"}</definedName>
    <definedName name="____________________________cp8" localSheetId="2" hidden="1">{"'előző év december'!$A$2:$CP$214"}</definedName>
    <definedName name="____________________________cp8" localSheetId="1" hidden="1">{"'előző év december'!$A$2:$CP$214"}</definedName>
    <definedName name="____________________________cp8" hidden="1">{"'előző év december'!$A$2:$CP$214"}</definedName>
    <definedName name="____________________________cp9" localSheetId="2" hidden="1">{"'előző év december'!$A$2:$CP$214"}</definedName>
    <definedName name="____________________________cp9" localSheetId="1" hidden="1">{"'előző év december'!$A$2:$CP$214"}</definedName>
    <definedName name="____________________________cp9" hidden="1">{"'előző év december'!$A$2:$CP$214"}</definedName>
    <definedName name="____________________________cpr2" localSheetId="2" hidden="1">{"'előző év december'!$A$2:$CP$214"}</definedName>
    <definedName name="____________________________cpr2" localSheetId="1" hidden="1">{"'előző év december'!$A$2:$CP$214"}</definedName>
    <definedName name="____________________________cpr2" hidden="1">{"'előző év december'!$A$2:$CP$214"}</definedName>
    <definedName name="____________________________cpr3" localSheetId="2" hidden="1">{"'előző év december'!$A$2:$CP$214"}</definedName>
    <definedName name="____________________________cpr3" localSheetId="1" hidden="1">{"'előző év december'!$A$2:$CP$214"}</definedName>
    <definedName name="____________________________cpr3" hidden="1">{"'előző év december'!$A$2:$CP$214"}</definedName>
    <definedName name="____________________________cpr4" localSheetId="2" hidden="1">{"'előző év december'!$A$2:$CP$214"}</definedName>
    <definedName name="____________________________cpr4" localSheetId="1" hidden="1">{"'előző év december'!$A$2:$CP$214"}</definedName>
    <definedName name="____________________________cpr4" hidden="1">{"'előző év december'!$A$2:$CP$214"}</definedName>
    <definedName name="___________________________cp1" localSheetId="2" hidden="1">{"'előző év december'!$A$2:$CP$214"}</definedName>
    <definedName name="___________________________cp1" localSheetId="1" hidden="1">{"'előző év december'!$A$2:$CP$214"}</definedName>
    <definedName name="___________________________cp1" hidden="1">{"'előző év december'!$A$2:$CP$214"}</definedName>
    <definedName name="___________________________cp10" localSheetId="2" hidden="1">{"'előző év december'!$A$2:$CP$214"}</definedName>
    <definedName name="___________________________cp10" localSheetId="1" hidden="1">{"'előző év december'!$A$2:$CP$214"}</definedName>
    <definedName name="___________________________cp10" hidden="1">{"'előző év december'!$A$2:$CP$214"}</definedName>
    <definedName name="___________________________cp11" localSheetId="2" hidden="1">{"'előző év december'!$A$2:$CP$214"}</definedName>
    <definedName name="___________________________cp11" localSheetId="1" hidden="1">{"'előző év december'!$A$2:$CP$214"}</definedName>
    <definedName name="___________________________cp11" hidden="1">{"'előző év december'!$A$2:$CP$214"}</definedName>
    <definedName name="___________________________cp2" localSheetId="2" hidden="1">{"'előző év december'!$A$2:$CP$214"}</definedName>
    <definedName name="___________________________cp2" localSheetId="1" hidden="1">{"'előző év december'!$A$2:$CP$214"}</definedName>
    <definedName name="___________________________cp2" hidden="1">{"'előző év december'!$A$2:$CP$214"}</definedName>
    <definedName name="___________________________cp3" localSheetId="2" hidden="1">{"'előző év december'!$A$2:$CP$214"}</definedName>
    <definedName name="___________________________cp3" localSheetId="1" hidden="1">{"'előző év december'!$A$2:$CP$214"}</definedName>
    <definedName name="___________________________cp3" hidden="1">{"'előző év december'!$A$2:$CP$214"}</definedName>
    <definedName name="___________________________cp4" localSheetId="2" hidden="1">{"'előző év december'!$A$2:$CP$214"}</definedName>
    <definedName name="___________________________cp4" localSheetId="1" hidden="1">{"'előző év december'!$A$2:$CP$214"}</definedName>
    <definedName name="___________________________cp4" hidden="1">{"'előző év december'!$A$2:$CP$214"}</definedName>
    <definedName name="___________________________cp5" localSheetId="2" hidden="1">{"'előző év december'!$A$2:$CP$214"}</definedName>
    <definedName name="___________________________cp5" localSheetId="1" hidden="1">{"'előző év december'!$A$2:$CP$214"}</definedName>
    <definedName name="___________________________cp5" hidden="1">{"'előző év december'!$A$2:$CP$214"}</definedName>
    <definedName name="___________________________cp6" localSheetId="2" hidden="1">{"'előző év december'!$A$2:$CP$214"}</definedName>
    <definedName name="___________________________cp6" localSheetId="1" hidden="1">{"'előző év december'!$A$2:$CP$214"}</definedName>
    <definedName name="___________________________cp6" hidden="1">{"'előző év december'!$A$2:$CP$214"}</definedName>
    <definedName name="___________________________cp7" localSheetId="2" hidden="1">{"'előző év december'!$A$2:$CP$214"}</definedName>
    <definedName name="___________________________cp7" localSheetId="1" hidden="1">{"'előző év december'!$A$2:$CP$214"}</definedName>
    <definedName name="___________________________cp7" hidden="1">{"'előző év december'!$A$2:$CP$214"}</definedName>
    <definedName name="___________________________cp8" localSheetId="2" hidden="1">{"'előző év december'!$A$2:$CP$214"}</definedName>
    <definedName name="___________________________cp8" localSheetId="1" hidden="1">{"'előző év december'!$A$2:$CP$214"}</definedName>
    <definedName name="___________________________cp8" hidden="1">{"'előző év december'!$A$2:$CP$214"}</definedName>
    <definedName name="___________________________cp9" localSheetId="2" hidden="1">{"'előző év december'!$A$2:$CP$214"}</definedName>
    <definedName name="___________________________cp9" localSheetId="1" hidden="1">{"'előző év december'!$A$2:$CP$214"}</definedName>
    <definedName name="___________________________cp9" hidden="1">{"'előző év december'!$A$2:$CP$214"}</definedName>
    <definedName name="___________________________cpr2" localSheetId="2" hidden="1">{"'előző év december'!$A$2:$CP$214"}</definedName>
    <definedName name="___________________________cpr2" localSheetId="1" hidden="1">{"'előző év december'!$A$2:$CP$214"}</definedName>
    <definedName name="___________________________cpr2" hidden="1">{"'előző év december'!$A$2:$CP$214"}</definedName>
    <definedName name="___________________________cpr3" localSheetId="2" hidden="1">{"'előző év december'!$A$2:$CP$214"}</definedName>
    <definedName name="___________________________cpr3" localSheetId="1" hidden="1">{"'előző év december'!$A$2:$CP$214"}</definedName>
    <definedName name="___________________________cpr3" hidden="1">{"'előző év december'!$A$2:$CP$214"}</definedName>
    <definedName name="___________________________cpr4" localSheetId="2" hidden="1">{"'előző év december'!$A$2:$CP$214"}</definedName>
    <definedName name="___________________________cpr4" localSheetId="1" hidden="1">{"'előző év december'!$A$2:$CP$214"}</definedName>
    <definedName name="___________________________cpr4" hidden="1">{"'előző év december'!$A$2:$CP$214"}</definedName>
    <definedName name="__________________________cp1" localSheetId="2" hidden="1">{"'előző év december'!$A$2:$CP$214"}</definedName>
    <definedName name="__________________________cp1" localSheetId="1" hidden="1">{"'előző év december'!$A$2:$CP$214"}</definedName>
    <definedName name="__________________________cp1" hidden="1">{"'előző év december'!$A$2:$CP$214"}</definedName>
    <definedName name="__________________________cp10" localSheetId="2" hidden="1">{"'előző év december'!$A$2:$CP$214"}</definedName>
    <definedName name="__________________________cp10" localSheetId="1" hidden="1">{"'előző év december'!$A$2:$CP$214"}</definedName>
    <definedName name="__________________________cp10" hidden="1">{"'előző év december'!$A$2:$CP$214"}</definedName>
    <definedName name="__________________________cp11" localSheetId="2" hidden="1">{"'előző év december'!$A$2:$CP$214"}</definedName>
    <definedName name="__________________________cp11" localSheetId="1" hidden="1">{"'előző év december'!$A$2:$CP$214"}</definedName>
    <definedName name="__________________________cp11" hidden="1">{"'előző év december'!$A$2:$CP$214"}</definedName>
    <definedName name="__________________________cp2" localSheetId="2" hidden="1">{"'előző év december'!$A$2:$CP$214"}</definedName>
    <definedName name="__________________________cp2" localSheetId="1" hidden="1">{"'előző év december'!$A$2:$CP$214"}</definedName>
    <definedName name="__________________________cp2" hidden="1">{"'előző év december'!$A$2:$CP$214"}</definedName>
    <definedName name="__________________________cp3" localSheetId="2" hidden="1">{"'előző év december'!$A$2:$CP$214"}</definedName>
    <definedName name="__________________________cp3" localSheetId="1" hidden="1">{"'előző év december'!$A$2:$CP$214"}</definedName>
    <definedName name="__________________________cp3" hidden="1">{"'előző év december'!$A$2:$CP$214"}</definedName>
    <definedName name="__________________________cp4" localSheetId="2" hidden="1">{"'előző év december'!$A$2:$CP$214"}</definedName>
    <definedName name="__________________________cp4" localSheetId="1" hidden="1">{"'előző év december'!$A$2:$CP$214"}</definedName>
    <definedName name="__________________________cp4" hidden="1">{"'előző év december'!$A$2:$CP$214"}</definedName>
    <definedName name="__________________________cp5" localSheetId="2" hidden="1">{"'előző év december'!$A$2:$CP$214"}</definedName>
    <definedName name="__________________________cp5" localSheetId="1" hidden="1">{"'előző év december'!$A$2:$CP$214"}</definedName>
    <definedName name="__________________________cp5" hidden="1">{"'előző év december'!$A$2:$CP$214"}</definedName>
    <definedName name="__________________________cp6" localSheetId="2" hidden="1">{"'előző év december'!$A$2:$CP$214"}</definedName>
    <definedName name="__________________________cp6" localSheetId="1" hidden="1">{"'előző év december'!$A$2:$CP$214"}</definedName>
    <definedName name="__________________________cp6" hidden="1">{"'előző év december'!$A$2:$CP$214"}</definedName>
    <definedName name="__________________________cp7" localSheetId="2" hidden="1">{"'előző év december'!$A$2:$CP$214"}</definedName>
    <definedName name="__________________________cp7" localSheetId="1" hidden="1">{"'előző év december'!$A$2:$CP$214"}</definedName>
    <definedName name="__________________________cp7" hidden="1">{"'előző év december'!$A$2:$CP$214"}</definedName>
    <definedName name="__________________________cp8" localSheetId="2" hidden="1">{"'előző év december'!$A$2:$CP$214"}</definedName>
    <definedName name="__________________________cp8" localSheetId="1" hidden="1">{"'előző év december'!$A$2:$CP$214"}</definedName>
    <definedName name="__________________________cp8" hidden="1">{"'előző év december'!$A$2:$CP$214"}</definedName>
    <definedName name="__________________________cp9" localSheetId="2" hidden="1">{"'előző év december'!$A$2:$CP$214"}</definedName>
    <definedName name="__________________________cp9" localSheetId="1" hidden="1">{"'előző év december'!$A$2:$CP$214"}</definedName>
    <definedName name="__________________________cp9" hidden="1">{"'előző év december'!$A$2:$CP$214"}</definedName>
    <definedName name="__________________________cpr2" localSheetId="2" hidden="1">{"'előző év december'!$A$2:$CP$214"}</definedName>
    <definedName name="__________________________cpr2" localSheetId="1" hidden="1">{"'előző év december'!$A$2:$CP$214"}</definedName>
    <definedName name="__________________________cpr2" hidden="1">{"'előző év december'!$A$2:$CP$214"}</definedName>
    <definedName name="__________________________cpr3" localSheetId="2" hidden="1">{"'előző év december'!$A$2:$CP$214"}</definedName>
    <definedName name="__________________________cpr3" localSheetId="1" hidden="1">{"'előző év december'!$A$2:$CP$214"}</definedName>
    <definedName name="__________________________cpr3" hidden="1">{"'előző év december'!$A$2:$CP$214"}</definedName>
    <definedName name="__________________________cpr4" localSheetId="2" hidden="1">{"'előző év december'!$A$2:$CP$214"}</definedName>
    <definedName name="__________________________cpr4" localSheetId="1" hidden="1">{"'előző év december'!$A$2:$CP$214"}</definedName>
    <definedName name="__________________________cpr4" hidden="1">{"'előző év december'!$A$2:$CP$214"}</definedName>
    <definedName name="_________________________cp1" localSheetId="2" hidden="1">{"'előző év december'!$A$2:$CP$214"}</definedName>
    <definedName name="_________________________cp1" localSheetId="1" hidden="1">{"'előző év december'!$A$2:$CP$214"}</definedName>
    <definedName name="_________________________cp1" hidden="1">{"'előző év december'!$A$2:$CP$214"}</definedName>
    <definedName name="_________________________cp10" localSheetId="2" hidden="1">{"'előző év december'!$A$2:$CP$214"}</definedName>
    <definedName name="_________________________cp10" localSheetId="1" hidden="1">{"'előző év december'!$A$2:$CP$214"}</definedName>
    <definedName name="_________________________cp10" hidden="1">{"'előző év december'!$A$2:$CP$214"}</definedName>
    <definedName name="_________________________cp11" localSheetId="2" hidden="1">{"'előző év december'!$A$2:$CP$214"}</definedName>
    <definedName name="_________________________cp11" localSheetId="1" hidden="1">{"'előző év december'!$A$2:$CP$214"}</definedName>
    <definedName name="_________________________cp11" hidden="1">{"'előző év december'!$A$2:$CP$214"}</definedName>
    <definedName name="_________________________cp2" localSheetId="2" hidden="1">{"'előző év december'!$A$2:$CP$214"}</definedName>
    <definedName name="_________________________cp2" localSheetId="1" hidden="1">{"'előző év december'!$A$2:$CP$214"}</definedName>
    <definedName name="_________________________cp2" hidden="1">{"'előző év december'!$A$2:$CP$214"}</definedName>
    <definedName name="_________________________cp3" localSheetId="2" hidden="1">{"'előző év december'!$A$2:$CP$214"}</definedName>
    <definedName name="_________________________cp3" localSheetId="1" hidden="1">{"'előző év december'!$A$2:$CP$214"}</definedName>
    <definedName name="_________________________cp3" hidden="1">{"'előző év december'!$A$2:$CP$214"}</definedName>
    <definedName name="_________________________cp4" localSheetId="2" hidden="1">{"'előző év december'!$A$2:$CP$214"}</definedName>
    <definedName name="_________________________cp4" localSheetId="1" hidden="1">{"'előző év december'!$A$2:$CP$214"}</definedName>
    <definedName name="_________________________cp4" hidden="1">{"'előző év december'!$A$2:$CP$214"}</definedName>
    <definedName name="_________________________cp5" localSheetId="2" hidden="1">{"'előző év december'!$A$2:$CP$214"}</definedName>
    <definedName name="_________________________cp5" localSheetId="1" hidden="1">{"'előző év december'!$A$2:$CP$214"}</definedName>
    <definedName name="_________________________cp5" hidden="1">{"'előző év december'!$A$2:$CP$214"}</definedName>
    <definedName name="_________________________cp6" localSheetId="2" hidden="1">{"'előző év december'!$A$2:$CP$214"}</definedName>
    <definedName name="_________________________cp6" localSheetId="1" hidden="1">{"'előző év december'!$A$2:$CP$214"}</definedName>
    <definedName name="_________________________cp6" hidden="1">{"'előző év december'!$A$2:$CP$214"}</definedName>
    <definedName name="_________________________cp7" localSheetId="2" hidden="1">{"'előző év december'!$A$2:$CP$214"}</definedName>
    <definedName name="_________________________cp7" localSheetId="1" hidden="1">{"'előző év december'!$A$2:$CP$214"}</definedName>
    <definedName name="_________________________cp7" hidden="1">{"'előző év december'!$A$2:$CP$214"}</definedName>
    <definedName name="_________________________cp8" localSheetId="2" hidden="1">{"'előző év december'!$A$2:$CP$214"}</definedName>
    <definedName name="_________________________cp8" localSheetId="1" hidden="1">{"'előző év december'!$A$2:$CP$214"}</definedName>
    <definedName name="_________________________cp8" hidden="1">{"'előző év december'!$A$2:$CP$214"}</definedName>
    <definedName name="_________________________cp9" localSheetId="2" hidden="1">{"'előző év december'!$A$2:$CP$214"}</definedName>
    <definedName name="_________________________cp9" localSheetId="1" hidden="1">{"'előző év december'!$A$2:$CP$214"}</definedName>
    <definedName name="_________________________cp9" hidden="1">{"'előző év december'!$A$2:$CP$214"}</definedName>
    <definedName name="_________________________cpr2" localSheetId="2" hidden="1">{"'előző év december'!$A$2:$CP$214"}</definedName>
    <definedName name="_________________________cpr2" localSheetId="1" hidden="1">{"'előző év december'!$A$2:$CP$214"}</definedName>
    <definedName name="_________________________cpr2" hidden="1">{"'előző év december'!$A$2:$CP$214"}</definedName>
    <definedName name="_________________________cpr3" localSheetId="2" hidden="1">{"'előző év december'!$A$2:$CP$214"}</definedName>
    <definedName name="_________________________cpr3" localSheetId="1" hidden="1">{"'előző év december'!$A$2:$CP$214"}</definedName>
    <definedName name="_________________________cpr3" hidden="1">{"'előző év december'!$A$2:$CP$214"}</definedName>
    <definedName name="_________________________cpr4" localSheetId="2" hidden="1">{"'előző év december'!$A$2:$CP$214"}</definedName>
    <definedName name="_________________________cpr4" localSheetId="1" hidden="1">{"'előző év december'!$A$2:$CP$214"}</definedName>
    <definedName name="_________________________cpr4" hidden="1">{"'előző év december'!$A$2:$CP$214"}</definedName>
    <definedName name="________________________cp1" localSheetId="2" hidden="1">{"'előző év december'!$A$2:$CP$214"}</definedName>
    <definedName name="________________________cp1" localSheetId="1" hidden="1">{"'előző év december'!$A$2:$CP$214"}</definedName>
    <definedName name="________________________cp1" hidden="1">{"'előző év december'!$A$2:$CP$214"}</definedName>
    <definedName name="________________________cp10" localSheetId="2" hidden="1">{"'előző év december'!$A$2:$CP$214"}</definedName>
    <definedName name="________________________cp10" localSheetId="1" hidden="1">{"'előző év december'!$A$2:$CP$214"}</definedName>
    <definedName name="________________________cp10" hidden="1">{"'előző év december'!$A$2:$CP$214"}</definedName>
    <definedName name="________________________cp11" localSheetId="2" hidden="1">{"'előző év december'!$A$2:$CP$214"}</definedName>
    <definedName name="________________________cp11" localSheetId="1" hidden="1">{"'előző év december'!$A$2:$CP$214"}</definedName>
    <definedName name="________________________cp11" hidden="1">{"'előző év december'!$A$2:$CP$214"}</definedName>
    <definedName name="________________________cp2" localSheetId="2" hidden="1">{"'előző év december'!$A$2:$CP$214"}</definedName>
    <definedName name="________________________cp2" localSheetId="1" hidden="1">{"'előző év december'!$A$2:$CP$214"}</definedName>
    <definedName name="________________________cp2" hidden="1">{"'előző év december'!$A$2:$CP$214"}</definedName>
    <definedName name="________________________cp3" localSheetId="2" hidden="1">{"'előző év december'!$A$2:$CP$214"}</definedName>
    <definedName name="________________________cp3" localSheetId="1" hidden="1">{"'előző év december'!$A$2:$CP$214"}</definedName>
    <definedName name="________________________cp3" hidden="1">{"'előző év december'!$A$2:$CP$214"}</definedName>
    <definedName name="________________________cp4" localSheetId="2" hidden="1">{"'előző év december'!$A$2:$CP$214"}</definedName>
    <definedName name="________________________cp4" localSheetId="1" hidden="1">{"'előző év december'!$A$2:$CP$214"}</definedName>
    <definedName name="________________________cp4" hidden="1">{"'előző év december'!$A$2:$CP$214"}</definedName>
    <definedName name="________________________cp5" localSheetId="2" hidden="1">{"'előző év december'!$A$2:$CP$214"}</definedName>
    <definedName name="________________________cp5" localSheetId="1" hidden="1">{"'előző év december'!$A$2:$CP$214"}</definedName>
    <definedName name="________________________cp5" hidden="1">{"'előző év december'!$A$2:$CP$214"}</definedName>
    <definedName name="________________________cp6" localSheetId="2" hidden="1">{"'előző év december'!$A$2:$CP$214"}</definedName>
    <definedName name="________________________cp6" localSheetId="1" hidden="1">{"'előző év december'!$A$2:$CP$214"}</definedName>
    <definedName name="________________________cp6" hidden="1">{"'előző év december'!$A$2:$CP$214"}</definedName>
    <definedName name="________________________cp7" localSheetId="2" hidden="1">{"'előző év december'!$A$2:$CP$214"}</definedName>
    <definedName name="________________________cp7" localSheetId="1" hidden="1">{"'előző év december'!$A$2:$CP$214"}</definedName>
    <definedName name="________________________cp7" hidden="1">{"'előző év december'!$A$2:$CP$214"}</definedName>
    <definedName name="________________________cp8" localSheetId="2" hidden="1">{"'előző év december'!$A$2:$CP$214"}</definedName>
    <definedName name="________________________cp8" localSheetId="1" hidden="1">{"'előző év december'!$A$2:$CP$214"}</definedName>
    <definedName name="________________________cp8" hidden="1">{"'előző év december'!$A$2:$CP$214"}</definedName>
    <definedName name="________________________cp9" localSheetId="2" hidden="1">{"'előző év december'!$A$2:$CP$214"}</definedName>
    <definedName name="________________________cp9" localSheetId="1" hidden="1">{"'előző év december'!$A$2:$CP$214"}</definedName>
    <definedName name="________________________cp9" hidden="1">{"'előző év december'!$A$2:$CP$214"}</definedName>
    <definedName name="________________________cpr2" localSheetId="2" hidden="1">{"'előző év december'!$A$2:$CP$214"}</definedName>
    <definedName name="________________________cpr2" localSheetId="1" hidden="1">{"'előző év december'!$A$2:$CP$214"}</definedName>
    <definedName name="________________________cpr2" hidden="1">{"'előző év december'!$A$2:$CP$214"}</definedName>
    <definedName name="________________________cpr3" localSheetId="2" hidden="1">{"'előző év december'!$A$2:$CP$214"}</definedName>
    <definedName name="________________________cpr3" localSheetId="1" hidden="1">{"'előző év december'!$A$2:$CP$214"}</definedName>
    <definedName name="________________________cpr3" hidden="1">{"'előző év december'!$A$2:$CP$214"}</definedName>
    <definedName name="________________________cpr4" localSheetId="2" hidden="1">{"'előző év december'!$A$2:$CP$214"}</definedName>
    <definedName name="________________________cpr4" localSheetId="1" hidden="1">{"'előző év december'!$A$2:$CP$214"}</definedName>
    <definedName name="________________________cpr4" hidden="1">{"'előző év december'!$A$2:$CP$214"}</definedName>
    <definedName name="_______________________cp1" localSheetId="2" hidden="1">{"'előző év december'!$A$2:$CP$214"}</definedName>
    <definedName name="_______________________cp1" localSheetId="1" hidden="1">{"'előző év december'!$A$2:$CP$214"}</definedName>
    <definedName name="_______________________cp1" hidden="1">{"'előző év december'!$A$2:$CP$214"}</definedName>
    <definedName name="_______________________cp10" localSheetId="2" hidden="1">{"'előző év december'!$A$2:$CP$214"}</definedName>
    <definedName name="_______________________cp10" localSheetId="1" hidden="1">{"'előző év december'!$A$2:$CP$214"}</definedName>
    <definedName name="_______________________cp10" hidden="1">{"'előző év december'!$A$2:$CP$214"}</definedName>
    <definedName name="_______________________cp11" localSheetId="2" hidden="1">{"'előző év december'!$A$2:$CP$214"}</definedName>
    <definedName name="_______________________cp11" localSheetId="1" hidden="1">{"'előző év december'!$A$2:$CP$214"}</definedName>
    <definedName name="_______________________cp11" hidden="1">{"'előző év december'!$A$2:$CP$214"}</definedName>
    <definedName name="_______________________cp2" localSheetId="2" hidden="1">{"'előző év december'!$A$2:$CP$214"}</definedName>
    <definedName name="_______________________cp2" localSheetId="1" hidden="1">{"'előző év december'!$A$2:$CP$214"}</definedName>
    <definedName name="_______________________cp2" hidden="1">{"'előző év december'!$A$2:$CP$214"}</definedName>
    <definedName name="_______________________cp3" localSheetId="2" hidden="1">{"'előző év december'!$A$2:$CP$214"}</definedName>
    <definedName name="_______________________cp3" localSheetId="1" hidden="1">{"'előző év december'!$A$2:$CP$214"}</definedName>
    <definedName name="_______________________cp3" hidden="1">{"'előző év december'!$A$2:$CP$214"}</definedName>
    <definedName name="_______________________cp4" localSheetId="2" hidden="1">{"'előző év december'!$A$2:$CP$214"}</definedName>
    <definedName name="_______________________cp4" localSheetId="1" hidden="1">{"'előző év december'!$A$2:$CP$214"}</definedName>
    <definedName name="_______________________cp4" hidden="1">{"'előző év december'!$A$2:$CP$214"}</definedName>
    <definedName name="_______________________cp5" localSheetId="2" hidden="1">{"'előző év december'!$A$2:$CP$214"}</definedName>
    <definedName name="_______________________cp5" localSheetId="1" hidden="1">{"'előző év december'!$A$2:$CP$214"}</definedName>
    <definedName name="_______________________cp5" hidden="1">{"'előző év december'!$A$2:$CP$214"}</definedName>
    <definedName name="_______________________cp6" localSheetId="2" hidden="1">{"'előző év december'!$A$2:$CP$214"}</definedName>
    <definedName name="_______________________cp6" localSheetId="1" hidden="1">{"'előző év december'!$A$2:$CP$214"}</definedName>
    <definedName name="_______________________cp6" hidden="1">{"'előző év december'!$A$2:$CP$214"}</definedName>
    <definedName name="_______________________cp7" localSheetId="2" hidden="1">{"'előző év december'!$A$2:$CP$214"}</definedName>
    <definedName name="_______________________cp7" localSheetId="1" hidden="1">{"'előző év december'!$A$2:$CP$214"}</definedName>
    <definedName name="_______________________cp7" hidden="1">{"'előző év december'!$A$2:$CP$214"}</definedName>
    <definedName name="_______________________cp8" localSheetId="2" hidden="1">{"'előző év december'!$A$2:$CP$214"}</definedName>
    <definedName name="_______________________cp8" localSheetId="1" hidden="1">{"'előző év december'!$A$2:$CP$214"}</definedName>
    <definedName name="_______________________cp8" hidden="1">{"'előző év december'!$A$2:$CP$214"}</definedName>
    <definedName name="_______________________cp9" localSheetId="2" hidden="1">{"'előző év december'!$A$2:$CP$214"}</definedName>
    <definedName name="_______________________cp9" localSheetId="1" hidden="1">{"'előző év december'!$A$2:$CP$214"}</definedName>
    <definedName name="_______________________cp9" hidden="1">{"'előző év december'!$A$2:$CP$214"}</definedName>
    <definedName name="_______________________cpr2" localSheetId="2" hidden="1">{"'előző év december'!$A$2:$CP$214"}</definedName>
    <definedName name="_______________________cpr2" localSheetId="1" hidden="1">{"'előző év december'!$A$2:$CP$214"}</definedName>
    <definedName name="_______________________cpr2" hidden="1">{"'előző év december'!$A$2:$CP$214"}</definedName>
    <definedName name="_______________________cpr3" localSheetId="2" hidden="1">{"'előző év december'!$A$2:$CP$214"}</definedName>
    <definedName name="_______________________cpr3" localSheetId="1" hidden="1">{"'előző év december'!$A$2:$CP$214"}</definedName>
    <definedName name="_______________________cpr3" hidden="1">{"'előző év december'!$A$2:$CP$214"}</definedName>
    <definedName name="_______________________cpr4" localSheetId="2" hidden="1">{"'előző év december'!$A$2:$CP$214"}</definedName>
    <definedName name="_______________________cpr4" localSheetId="1" hidden="1">{"'előző év december'!$A$2:$CP$214"}</definedName>
    <definedName name="_______________________cpr4" hidden="1">{"'előző év december'!$A$2:$CP$214"}</definedName>
    <definedName name="______________________cp1" localSheetId="2" hidden="1">{"'előző év december'!$A$2:$CP$214"}</definedName>
    <definedName name="______________________cp1" localSheetId="1" hidden="1">{"'előző év december'!$A$2:$CP$214"}</definedName>
    <definedName name="______________________cp1" hidden="1">{"'előző év december'!$A$2:$CP$214"}</definedName>
    <definedName name="______________________cp10" localSheetId="2" hidden="1">{"'előző év december'!$A$2:$CP$214"}</definedName>
    <definedName name="______________________cp10" localSheetId="1" hidden="1">{"'előző év december'!$A$2:$CP$214"}</definedName>
    <definedName name="______________________cp10" hidden="1">{"'előző év december'!$A$2:$CP$214"}</definedName>
    <definedName name="______________________cp11" localSheetId="2" hidden="1">{"'előző év december'!$A$2:$CP$214"}</definedName>
    <definedName name="______________________cp11" localSheetId="1" hidden="1">{"'előző év december'!$A$2:$CP$214"}</definedName>
    <definedName name="______________________cp11" hidden="1">{"'előző év december'!$A$2:$CP$214"}</definedName>
    <definedName name="______________________cp2" localSheetId="2" hidden="1">{"'előző év december'!$A$2:$CP$214"}</definedName>
    <definedName name="______________________cp2" localSheetId="1" hidden="1">{"'előző év december'!$A$2:$CP$214"}</definedName>
    <definedName name="______________________cp2" hidden="1">{"'előző év december'!$A$2:$CP$214"}</definedName>
    <definedName name="______________________cp3" localSheetId="2" hidden="1">{"'előző év december'!$A$2:$CP$214"}</definedName>
    <definedName name="______________________cp3" localSheetId="1" hidden="1">{"'előző év december'!$A$2:$CP$214"}</definedName>
    <definedName name="______________________cp3" hidden="1">{"'előző év december'!$A$2:$CP$214"}</definedName>
    <definedName name="______________________cp4" localSheetId="2" hidden="1">{"'előző év december'!$A$2:$CP$214"}</definedName>
    <definedName name="______________________cp4" localSheetId="1" hidden="1">{"'előző év december'!$A$2:$CP$214"}</definedName>
    <definedName name="______________________cp4" hidden="1">{"'előző év december'!$A$2:$CP$214"}</definedName>
    <definedName name="______________________cp5" localSheetId="2" hidden="1">{"'előző év december'!$A$2:$CP$214"}</definedName>
    <definedName name="______________________cp5" localSheetId="1" hidden="1">{"'előző év december'!$A$2:$CP$214"}</definedName>
    <definedName name="______________________cp5" hidden="1">{"'előző év december'!$A$2:$CP$214"}</definedName>
    <definedName name="______________________cp6" localSheetId="2" hidden="1">{"'előző év december'!$A$2:$CP$214"}</definedName>
    <definedName name="______________________cp6" localSheetId="1" hidden="1">{"'előző év december'!$A$2:$CP$214"}</definedName>
    <definedName name="______________________cp6" hidden="1">{"'előző év december'!$A$2:$CP$214"}</definedName>
    <definedName name="______________________cp7" localSheetId="2" hidden="1">{"'előző év december'!$A$2:$CP$214"}</definedName>
    <definedName name="______________________cp7" localSheetId="1" hidden="1">{"'előző év december'!$A$2:$CP$214"}</definedName>
    <definedName name="______________________cp7" hidden="1">{"'előző év december'!$A$2:$CP$214"}</definedName>
    <definedName name="______________________cp8" localSheetId="2" hidden="1">{"'előző év december'!$A$2:$CP$214"}</definedName>
    <definedName name="______________________cp8" localSheetId="1" hidden="1">{"'előző év december'!$A$2:$CP$214"}</definedName>
    <definedName name="______________________cp8" hidden="1">{"'előző év december'!$A$2:$CP$214"}</definedName>
    <definedName name="______________________cp9" localSheetId="2" hidden="1">{"'előző év december'!$A$2:$CP$214"}</definedName>
    <definedName name="______________________cp9" localSheetId="1" hidden="1">{"'előző év december'!$A$2:$CP$214"}</definedName>
    <definedName name="______________________cp9" hidden="1">{"'előző év december'!$A$2:$CP$214"}</definedName>
    <definedName name="______________________cpr2" localSheetId="2" hidden="1">{"'előző év december'!$A$2:$CP$214"}</definedName>
    <definedName name="______________________cpr2" localSheetId="1" hidden="1">{"'előző év december'!$A$2:$CP$214"}</definedName>
    <definedName name="______________________cpr2" hidden="1">{"'előző év december'!$A$2:$CP$214"}</definedName>
    <definedName name="______________________cpr3" localSheetId="2" hidden="1">{"'előző év december'!$A$2:$CP$214"}</definedName>
    <definedName name="______________________cpr3" localSheetId="1" hidden="1">{"'előző év december'!$A$2:$CP$214"}</definedName>
    <definedName name="______________________cpr3" hidden="1">{"'előző év december'!$A$2:$CP$214"}</definedName>
    <definedName name="______________________cpr4" localSheetId="2" hidden="1">{"'előző év december'!$A$2:$CP$214"}</definedName>
    <definedName name="______________________cpr4" localSheetId="1" hidden="1">{"'előző év december'!$A$2:$CP$214"}</definedName>
    <definedName name="______________________cpr4" hidden="1">{"'előző év december'!$A$2:$CP$214"}</definedName>
    <definedName name="_____________________cp1" localSheetId="2" hidden="1">{"'előző év december'!$A$2:$CP$214"}</definedName>
    <definedName name="_____________________cp1" localSheetId="1" hidden="1">{"'előző év december'!$A$2:$CP$214"}</definedName>
    <definedName name="_____________________cp1" hidden="1">{"'előző év december'!$A$2:$CP$214"}</definedName>
    <definedName name="_____________________cp10" localSheetId="2" hidden="1">{"'előző év december'!$A$2:$CP$214"}</definedName>
    <definedName name="_____________________cp10" localSheetId="1" hidden="1">{"'előző év december'!$A$2:$CP$214"}</definedName>
    <definedName name="_____________________cp10" hidden="1">{"'előző év december'!$A$2:$CP$214"}</definedName>
    <definedName name="_____________________cp11" localSheetId="2" hidden="1">{"'előző év december'!$A$2:$CP$214"}</definedName>
    <definedName name="_____________________cp11" localSheetId="1" hidden="1">{"'előző év december'!$A$2:$CP$214"}</definedName>
    <definedName name="_____________________cp11" hidden="1">{"'előző év december'!$A$2:$CP$214"}</definedName>
    <definedName name="_____________________cp2" localSheetId="2" hidden="1">{"'előző év december'!$A$2:$CP$214"}</definedName>
    <definedName name="_____________________cp2" localSheetId="1" hidden="1">{"'előző év december'!$A$2:$CP$214"}</definedName>
    <definedName name="_____________________cp2" hidden="1">{"'előző év december'!$A$2:$CP$214"}</definedName>
    <definedName name="_____________________cp3" localSheetId="2" hidden="1">{"'előző év december'!$A$2:$CP$214"}</definedName>
    <definedName name="_____________________cp3" localSheetId="1" hidden="1">{"'előző év december'!$A$2:$CP$214"}</definedName>
    <definedName name="_____________________cp3" hidden="1">{"'előző év december'!$A$2:$CP$214"}</definedName>
    <definedName name="_____________________cp4" localSheetId="2" hidden="1">{"'előző év december'!$A$2:$CP$214"}</definedName>
    <definedName name="_____________________cp4" localSheetId="1" hidden="1">{"'előző év december'!$A$2:$CP$214"}</definedName>
    <definedName name="_____________________cp4" hidden="1">{"'előző év december'!$A$2:$CP$214"}</definedName>
    <definedName name="_____________________cp5" localSheetId="2" hidden="1">{"'előző év december'!$A$2:$CP$214"}</definedName>
    <definedName name="_____________________cp5" localSheetId="1" hidden="1">{"'előző év december'!$A$2:$CP$214"}</definedName>
    <definedName name="_____________________cp5" hidden="1">{"'előző év december'!$A$2:$CP$214"}</definedName>
    <definedName name="_____________________cp6" localSheetId="2" hidden="1">{"'előző év december'!$A$2:$CP$214"}</definedName>
    <definedName name="_____________________cp6" localSheetId="1" hidden="1">{"'előző év december'!$A$2:$CP$214"}</definedName>
    <definedName name="_____________________cp6" hidden="1">{"'előző év december'!$A$2:$CP$214"}</definedName>
    <definedName name="_____________________cp7" localSheetId="2" hidden="1">{"'előző év december'!$A$2:$CP$214"}</definedName>
    <definedName name="_____________________cp7" localSheetId="1" hidden="1">{"'előző év december'!$A$2:$CP$214"}</definedName>
    <definedName name="_____________________cp7" hidden="1">{"'előző év december'!$A$2:$CP$214"}</definedName>
    <definedName name="_____________________cp8" localSheetId="2" hidden="1">{"'előző év december'!$A$2:$CP$214"}</definedName>
    <definedName name="_____________________cp8" localSheetId="1" hidden="1">{"'előző év december'!$A$2:$CP$214"}</definedName>
    <definedName name="_____________________cp8" hidden="1">{"'előző év december'!$A$2:$CP$214"}</definedName>
    <definedName name="_____________________cp9" localSheetId="2" hidden="1">{"'előző év december'!$A$2:$CP$214"}</definedName>
    <definedName name="_____________________cp9" localSheetId="1" hidden="1">{"'előző év december'!$A$2:$CP$214"}</definedName>
    <definedName name="_____________________cp9" hidden="1">{"'előző év december'!$A$2:$CP$214"}</definedName>
    <definedName name="_____________________cpr2" localSheetId="2" hidden="1">{"'előző év december'!$A$2:$CP$214"}</definedName>
    <definedName name="_____________________cpr2" localSheetId="1" hidden="1">{"'előző év december'!$A$2:$CP$214"}</definedName>
    <definedName name="_____________________cpr2" hidden="1">{"'előző év december'!$A$2:$CP$214"}</definedName>
    <definedName name="_____________________cpr3" localSheetId="2" hidden="1">{"'előző év december'!$A$2:$CP$214"}</definedName>
    <definedName name="_____________________cpr3" localSheetId="1" hidden="1">{"'előző év december'!$A$2:$CP$214"}</definedName>
    <definedName name="_____________________cpr3" hidden="1">{"'előző év december'!$A$2:$CP$214"}</definedName>
    <definedName name="_____________________cpr4" localSheetId="2" hidden="1">{"'előző év december'!$A$2:$CP$214"}</definedName>
    <definedName name="_____________________cpr4" localSheetId="1" hidden="1">{"'előző év december'!$A$2:$CP$214"}</definedName>
    <definedName name="_____________________cpr4" hidden="1">{"'előző év december'!$A$2:$CP$214"}</definedName>
    <definedName name="____________________cp1" localSheetId="2" hidden="1">{"'előző év december'!$A$2:$CP$214"}</definedName>
    <definedName name="____________________cp1" localSheetId="1" hidden="1">{"'előző év december'!$A$2:$CP$214"}</definedName>
    <definedName name="____________________cp1" hidden="1">{"'előző év december'!$A$2:$CP$214"}</definedName>
    <definedName name="____________________cp10" localSheetId="2" hidden="1">{"'előző év december'!$A$2:$CP$214"}</definedName>
    <definedName name="____________________cp10" localSheetId="1" hidden="1">{"'előző év december'!$A$2:$CP$214"}</definedName>
    <definedName name="____________________cp10" hidden="1">{"'előző év december'!$A$2:$CP$214"}</definedName>
    <definedName name="____________________cp11" localSheetId="2" hidden="1">{"'előző év december'!$A$2:$CP$214"}</definedName>
    <definedName name="____________________cp11" localSheetId="1" hidden="1">{"'előző év december'!$A$2:$CP$214"}</definedName>
    <definedName name="____________________cp11" hidden="1">{"'előző év december'!$A$2:$CP$214"}</definedName>
    <definedName name="____________________cp2" localSheetId="2" hidden="1">{"'előző év december'!$A$2:$CP$214"}</definedName>
    <definedName name="____________________cp2" localSheetId="1" hidden="1">{"'előző év december'!$A$2:$CP$214"}</definedName>
    <definedName name="____________________cp2" hidden="1">{"'előző év december'!$A$2:$CP$214"}</definedName>
    <definedName name="____________________cp3" localSheetId="2" hidden="1">{"'előző év december'!$A$2:$CP$214"}</definedName>
    <definedName name="____________________cp3" localSheetId="1" hidden="1">{"'előző év december'!$A$2:$CP$214"}</definedName>
    <definedName name="____________________cp3" hidden="1">{"'előző év december'!$A$2:$CP$214"}</definedName>
    <definedName name="____________________cp4" localSheetId="2" hidden="1">{"'előző év december'!$A$2:$CP$214"}</definedName>
    <definedName name="____________________cp4" localSheetId="1" hidden="1">{"'előző év december'!$A$2:$CP$214"}</definedName>
    <definedName name="____________________cp4" hidden="1">{"'előző év december'!$A$2:$CP$214"}</definedName>
    <definedName name="____________________cp5" localSheetId="2" hidden="1">{"'előző év december'!$A$2:$CP$214"}</definedName>
    <definedName name="____________________cp5" localSheetId="1" hidden="1">{"'előző év december'!$A$2:$CP$214"}</definedName>
    <definedName name="____________________cp5" hidden="1">{"'előző év december'!$A$2:$CP$214"}</definedName>
    <definedName name="____________________cp6" localSheetId="2" hidden="1">{"'előző év december'!$A$2:$CP$214"}</definedName>
    <definedName name="____________________cp6" localSheetId="1" hidden="1">{"'előző év december'!$A$2:$CP$214"}</definedName>
    <definedName name="____________________cp6" hidden="1">{"'előző év december'!$A$2:$CP$214"}</definedName>
    <definedName name="____________________cp7" localSheetId="2" hidden="1">{"'előző év december'!$A$2:$CP$214"}</definedName>
    <definedName name="____________________cp7" localSheetId="1" hidden="1">{"'előző év december'!$A$2:$CP$214"}</definedName>
    <definedName name="____________________cp7" hidden="1">{"'előző év december'!$A$2:$CP$214"}</definedName>
    <definedName name="____________________cp8" localSheetId="2" hidden="1">{"'előző év december'!$A$2:$CP$214"}</definedName>
    <definedName name="____________________cp8" localSheetId="1" hidden="1">{"'előző év december'!$A$2:$CP$214"}</definedName>
    <definedName name="____________________cp8" hidden="1">{"'előző év december'!$A$2:$CP$214"}</definedName>
    <definedName name="____________________cp9" localSheetId="2" hidden="1">{"'előző év december'!$A$2:$CP$214"}</definedName>
    <definedName name="____________________cp9" localSheetId="1" hidden="1">{"'előző év december'!$A$2:$CP$214"}</definedName>
    <definedName name="____________________cp9" hidden="1">{"'előző év december'!$A$2:$CP$214"}</definedName>
    <definedName name="____________________cpr2" localSheetId="2" hidden="1">{"'előző év december'!$A$2:$CP$214"}</definedName>
    <definedName name="____________________cpr2" localSheetId="1" hidden="1">{"'előző év december'!$A$2:$CP$214"}</definedName>
    <definedName name="____________________cpr2" hidden="1">{"'előző év december'!$A$2:$CP$214"}</definedName>
    <definedName name="____________________cpr3" localSheetId="2" hidden="1">{"'előző év december'!$A$2:$CP$214"}</definedName>
    <definedName name="____________________cpr3" localSheetId="1" hidden="1">{"'előző év december'!$A$2:$CP$214"}</definedName>
    <definedName name="____________________cpr3" hidden="1">{"'előző év december'!$A$2:$CP$214"}</definedName>
    <definedName name="____________________cpr4" localSheetId="2" hidden="1">{"'előző év december'!$A$2:$CP$214"}</definedName>
    <definedName name="____________________cpr4" localSheetId="1" hidden="1">{"'előző év december'!$A$2:$CP$214"}</definedName>
    <definedName name="____________________cpr4" hidden="1">{"'előző év december'!$A$2:$CP$214"}</definedName>
    <definedName name="___________________cp1" localSheetId="2" hidden="1">{"'előző év december'!$A$2:$CP$214"}</definedName>
    <definedName name="___________________cp1" localSheetId="1" hidden="1">{"'előző év december'!$A$2:$CP$214"}</definedName>
    <definedName name="___________________cp1" hidden="1">{"'előző év december'!$A$2:$CP$214"}</definedName>
    <definedName name="___________________cp10" localSheetId="2" hidden="1">{"'előző év december'!$A$2:$CP$214"}</definedName>
    <definedName name="___________________cp10" localSheetId="1" hidden="1">{"'előző év december'!$A$2:$CP$214"}</definedName>
    <definedName name="___________________cp10" hidden="1">{"'előző év december'!$A$2:$CP$214"}</definedName>
    <definedName name="___________________cp11" localSheetId="2" hidden="1">{"'előző év december'!$A$2:$CP$214"}</definedName>
    <definedName name="___________________cp11" localSheetId="1" hidden="1">{"'előző év december'!$A$2:$CP$214"}</definedName>
    <definedName name="___________________cp11" hidden="1">{"'előző év december'!$A$2:$CP$214"}</definedName>
    <definedName name="___________________cp2" localSheetId="2" hidden="1">{"'előző év december'!$A$2:$CP$214"}</definedName>
    <definedName name="___________________cp2" localSheetId="1" hidden="1">{"'előző év december'!$A$2:$CP$214"}</definedName>
    <definedName name="___________________cp2" hidden="1">{"'előző év december'!$A$2:$CP$214"}</definedName>
    <definedName name="___________________cp3" localSheetId="2" hidden="1">{"'előző év december'!$A$2:$CP$214"}</definedName>
    <definedName name="___________________cp3" localSheetId="1" hidden="1">{"'előző év december'!$A$2:$CP$214"}</definedName>
    <definedName name="___________________cp3" hidden="1">{"'előző év december'!$A$2:$CP$214"}</definedName>
    <definedName name="___________________cp4" localSheetId="2" hidden="1">{"'előző év december'!$A$2:$CP$214"}</definedName>
    <definedName name="___________________cp4" localSheetId="1" hidden="1">{"'előző év december'!$A$2:$CP$214"}</definedName>
    <definedName name="___________________cp4" hidden="1">{"'előző év december'!$A$2:$CP$214"}</definedName>
    <definedName name="___________________cp5" localSheetId="2" hidden="1">{"'előző év december'!$A$2:$CP$214"}</definedName>
    <definedName name="___________________cp5" localSheetId="1" hidden="1">{"'előző év december'!$A$2:$CP$214"}</definedName>
    <definedName name="___________________cp5" hidden="1">{"'előző év december'!$A$2:$CP$214"}</definedName>
    <definedName name="___________________cp6" localSheetId="2" hidden="1">{"'előző év december'!$A$2:$CP$214"}</definedName>
    <definedName name="___________________cp6" localSheetId="1" hidden="1">{"'előző év december'!$A$2:$CP$214"}</definedName>
    <definedName name="___________________cp6" hidden="1">{"'előző év december'!$A$2:$CP$214"}</definedName>
    <definedName name="___________________cp7" localSheetId="2" hidden="1">{"'előző év december'!$A$2:$CP$214"}</definedName>
    <definedName name="___________________cp7" localSheetId="1" hidden="1">{"'előző év december'!$A$2:$CP$214"}</definedName>
    <definedName name="___________________cp7" hidden="1">{"'előző év december'!$A$2:$CP$214"}</definedName>
    <definedName name="___________________cp8" localSheetId="2" hidden="1">{"'előző év december'!$A$2:$CP$214"}</definedName>
    <definedName name="___________________cp8" localSheetId="1" hidden="1">{"'előző év december'!$A$2:$CP$214"}</definedName>
    <definedName name="___________________cp8" hidden="1">{"'előző év december'!$A$2:$CP$214"}</definedName>
    <definedName name="___________________cp9" localSheetId="2" hidden="1">{"'előző év december'!$A$2:$CP$214"}</definedName>
    <definedName name="___________________cp9" localSheetId="1" hidden="1">{"'előző év december'!$A$2:$CP$214"}</definedName>
    <definedName name="___________________cp9" hidden="1">{"'előző év december'!$A$2:$CP$214"}</definedName>
    <definedName name="___________________cpr2" localSheetId="2" hidden="1">{"'előző év december'!$A$2:$CP$214"}</definedName>
    <definedName name="___________________cpr2" localSheetId="1" hidden="1">{"'előző év december'!$A$2:$CP$214"}</definedName>
    <definedName name="___________________cpr2" hidden="1">{"'előző év december'!$A$2:$CP$214"}</definedName>
    <definedName name="___________________cpr3" localSheetId="2" hidden="1">{"'előző év december'!$A$2:$CP$214"}</definedName>
    <definedName name="___________________cpr3" localSheetId="1" hidden="1">{"'előző év december'!$A$2:$CP$214"}</definedName>
    <definedName name="___________________cpr3" hidden="1">{"'előző év december'!$A$2:$CP$214"}</definedName>
    <definedName name="___________________cpr4" localSheetId="2" hidden="1">{"'előző év december'!$A$2:$CP$214"}</definedName>
    <definedName name="___________________cpr4" localSheetId="1" hidden="1">{"'előző év december'!$A$2:$CP$214"}</definedName>
    <definedName name="___________________cpr4" hidden="1">{"'előző év december'!$A$2:$CP$214"}</definedName>
    <definedName name="__________________cp1" localSheetId="2" hidden="1">{"'előző év december'!$A$2:$CP$214"}</definedName>
    <definedName name="__________________cp1" localSheetId="1" hidden="1">{"'előző év december'!$A$2:$CP$214"}</definedName>
    <definedName name="__________________cp1" hidden="1">{"'előző év december'!$A$2:$CP$214"}</definedName>
    <definedName name="__________________cp10" localSheetId="2" hidden="1">{"'előző év december'!$A$2:$CP$214"}</definedName>
    <definedName name="__________________cp10" localSheetId="1" hidden="1">{"'előző év december'!$A$2:$CP$214"}</definedName>
    <definedName name="__________________cp10" hidden="1">{"'előző év december'!$A$2:$CP$214"}</definedName>
    <definedName name="__________________cp11" localSheetId="2" hidden="1">{"'előző év december'!$A$2:$CP$214"}</definedName>
    <definedName name="__________________cp11" localSheetId="1" hidden="1">{"'előző év december'!$A$2:$CP$214"}</definedName>
    <definedName name="__________________cp11" hidden="1">{"'előző év december'!$A$2:$CP$214"}</definedName>
    <definedName name="__________________cp2" localSheetId="2" hidden="1">{"'előző év december'!$A$2:$CP$214"}</definedName>
    <definedName name="__________________cp2" localSheetId="1" hidden="1">{"'előző év december'!$A$2:$CP$214"}</definedName>
    <definedName name="__________________cp2" hidden="1">{"'előző év december'!$A$2:$CP$214"}</definedName>
    <definedName name="__________________cp3" localSheetId="2" hidden="1">{"'előző év december'!$A$2:$CP$214"}</definedName>
    <definedName name="__________________cp3" localSheetId="1" hidden="1">{"'előző év december'!$A$2:$CP$214"}</definedName>
    <definedName name="__________________cp3" hidden="1">{"'előző év december'!$A$2:$CP$214"}</definedName>
    <definedName name="__________________cp4" localSheetId="2" hidden="1">{"'előző év december'!$A$2:$CP$214"}</definedName>
    <definedName name="__________________cp4" localSheetId="1" hidden="1">{"'előző év december'!$A$2:$CP$214"}</definedName>
    <definedName name="__________________cp4" hidden="1">{"'előző év december'!$A$2:$CP$214"}</definedName>
    <definedName name="__________________cp5" localSheetId="2" hidden="1">{"'előző év december'!$A$2:$CP$214"}</definedName>
    <definedName name="__________________cp5" localSheetId="1" hidden="1">{"'előző év december'!$A$2:$CP$214"}</definedName>
    <definedName name="__________________cp5" hidden="1">{"'előző év december'!$A$2:$CP$214"}</definedName>
    <definedName name="__________________cp6" localSheetId="2" hidden="1">{"'előző év december'!$A$2:$CP$214"}</definedName>
    <definedName name="__________________cp6" localSheetId="1" hidden="1">{"'előző év december'!$A$2:$CP$214"}</definedName>
    <definedName name="__________________cp6" hidden="1">{"'előző év december'!$A$2:$CP$214"}</definedName>
    <definedName name="__________________cp7" localSheetId="2" hidden="1">{"'előző év december'!$A$2:$CP$214"}</definedName>
    <definedName name="__________________cp7" localSheetId="1" hidden="1">{"'előző év december'!$A$2:$CP$214"}</definedName>
    <definedName name="__________________cp7" hidden="1">{"'előző év december'!$A$2:$CP$214"}</definedName>
    <definedName name="__________________cp8" localSheetId="2" hidden="1">{"'előző év december'!$A$2:$CP$214"}</definedName>
    <definedName name="__________________cp8" localSheetId="1" hidden="1">{"'előző év december'!$A$2:$CP$214"}</definedName>
    <definedName name="__________________cp8" hidden="1">{"'előző év december'!$A$2:$CP$214"}</definedName>
    <definedName name="__________________cp9" localSheetId="2" hidden="1">{"'előző év december'!$A$2:$CP$214"}</definedName>
    <definedName name="__________________cp9" localSheetId="1" hidden="1">{"'előző év december'!$A$2:$CP$214"}</definedName>
    <definedName name="__________________cp9" hidden="1">{"'előző év december'!$A$2:$CP$214"}</definedName>
    <definedName name="__________________cpr2" localSheetId="2" hidden="1">{"'előző év december'!$A$2:$CP$214"}</definedName>
    <definedName name="__________________cpr2" localSheetId="1" hidden="1">{"'előző év december'!$A$2:$CP$214"}</definedName>
    <definedName name="__________________cpr2" hidden="1">{"'előző év december'!$A$2:$CP$214"}</definedName>
    <definedName name="__________________cpr3" localSheetId="2" hidden="1">{"'előző év december'!$A$2:$CP$214"}</definedName>
    <definedName name="__________________cpr3" localSheetId="1" hidden="1">{"'előző év december'!$A$2:$CP$214"}</definedName>
    <definedName name="__________________cpr3" hidden="1">{"'előző év december'!$A$2:$CP$214"}</definedName>
    <definedName name="__________________cpr4" localSheetId="2" hidden="1">{"'előző év december'!$A$2:$CP$214"}</definedName>
    <definedName name="__________________cpr4" localSheetId="1" hidden="1">{"'előző év december'!$A$2:$CP$214"}</definedName>
    <definedName name="__________________cpr4" hidden="1">{"'előző év december'!$A$2:$CP$214"}</definedName>
    <definedName name="_________________cp1" localSheetId="2" hidden="1">{"'előző év december'!$A$2:$CP$214"}</definedName>
    <definedName name="_________________cp1" localSheetId="1" hidden="1">{"'előző év december'!$A$2:$CP$214"}</definedName>
    <definedName name="_________________cp1" hidden="1">{"'előző év december'!$A$2:$CP$214"}</definedName>
    <definedName name="_________________cp10" localSheetId="2" hidden="1">{"'előző év december'!$A$2:$CP$214"}</definedName>
    <definedName name="_________________cp10" localSheetId="1" hidden="1">{"'előző év december'!$A$2:$CP$214"}</definedName>
    <definedName name="_________________cp10" hidden="1">{"'előző év december'!$A$2:$CP$214"}</definedName>
    <definedName name="_________________cp11" localSheetId="2" hidden="1">{"'előző év december'!$A$2:$CP$214"}</definedName>
    <definedName name="_________________cp11" localSheetId="1" hidden="1">{"'előző év december'!$A$2:$CP$214"}</definedName>
    <definedName name="_________________cp11" hidden="1">{"'előző év december'!$A$2:$CP$214"}</definedName>
    <definedName name="_________________cp2" localSheetId="2" hidden="1">{"'előző év december'!$A$2:$CP$214"}</definedName>
    <definedName name="_________________cp2" localSheetId="1" hidden="1">{"'előző év december'!$A$2:$CP$214"}</definedName>
    <definedName name="_________________cp2" hidden="1">{"'előző év december'!$A$2:$CP$214"}</definedName>
    <definedName name="_________________cp3" localSheetId="2" hidden="1">{"'előző év december'!$A$2:$CP$214"}</definedName>
    <definedName name="_________________cp3" localSheetId="1" hidden="1">{"'előző év december'!$A$2:$CP$214"}</definedName>
    <definedName name="_________________cp3" hidden="1">{"'előző év december'!$A$2:$CP$214"}</definedName>
    <definedName name="_________________cp4" localSheetId="2" hidden="1">{"'előző év december'!$A$2:$CP$214"}</definedName>
    <definedName name="_________________cp4" localSheetId="1" hidden="1">{"'előző év december'!$A$2:$CP$214"}</definedName>
    <definedName name="_________________cp4" hidden="1">{"'előző év december'!$A$2:$CP$214"}</definedName>
    <definedName name="_________________cp5" localSheetId="2" hidden="1">{"'előző év december'!$A$2:$CP$214"}</definedName>
    <definedName name="_________________cp5" localSheetId="1" hidden="1">{"'előző év december'!$A$2:$CP$214"}</definedName>
    <definedName name="_________________cp5" hidden="1">{"'előző év december'!$A$2:$CP$214"}</definedName>
    <definedName name="_________________cp6" localSheetId="2" hidden="1">{"'előző év december'!$A$2:$CP$214"}</definedName>
    <definedName name="_________________cp6" localSheetId="1" hidden="1">{"'előző év december'!$A$2:$CP$214"}</definedName>
    <definedName name="_________________cp6" hidden="1">{"'előző év december'!$A$2:$CP$214"}</definedName>
    <definedName name="_________________cp7" localSheetId="2" hidden="1">{"'előző év december'!$A$2:$CP$214"}</definedName>
    <definedName name="_________________cp7" localSheetId="1" hidden="1">{"'előző év december'!$A$2:$CP$214"}</definedName>
    <definedName name="_________________cp7" hidden="1">{"'előző év december'!$A$2:$CP$214"}</definedName>
    <definedName name="_________________cp8" localSheetId="2" hidden="1">{"'előző év december'!$A$2:$CP$214"}</definedName>
    <definedName name="_________________cp8" localSheetId="1" hidden="1">{"'előző év december'!$A$2:$CP$214"}</definedName>
    <definedName name="_________________cp8" hidden="1">{"'előző év december'!$A$2:$CP$214"}</definedName>
    <definedName name="_________________cp9" localSheetId="2" hidden="1">{"'előző év december'!$A$2:$CP$214"}</definedName>
    <definedName name="_________________cp9" localSheetId="1" hidden="1">{"'előző év december'!$A$2:$CP$214"}</definedName>
    <definedName name="_________________cp9" hidden="1">{"'előző év december'!$A$2:$CP$214"}</definedName>
    <definedName name="_________________cpr2" localSheetId="2" hidden="1">{"'előző év december'!$A$2:$CP$214"}</definedName>
    <definedName name="_________________cpr2" localSheetId="1" hidden="1">{"'előző év december'!$A$2:$CP$214"}</definedName>
    <definedName name="_________________cpr2" hidden="1">{"'előző év december'!$A$2:$CP$214"}</definedName>
    <definedName name="_________________cpr3" localSheetId="2" hidden="1">{"'előző év december'!$A$2:$CP$214"}</definedName>
    <definedName name="_________________cpr3" localSheetId="1" hidden="1">{"'előző év december'!$A$2:$CP$214"}</definedName>
    <definedName name="_________________cpr3" hidden="1">{"'előző év december'!$A$2:$CP$214"}</definedName>
    <definedName name="_________________cpr4" localSheetId="2" hidden="1">{"'előző év december'!$A$2:$CP$214"}</definedName>
    <definedName name="_________________cpr4" localSheetId="1" hidden="1">{"'előző év december'!$A$2:$CP$214"}</definedName>
    <definedName name="_________________cpr4" hidden="1">{"'előző év december'!$A$2:$CP$214"}</definedName>
    <definedName name="________________cp1" localSheetId="2" hidden="1">{"'előző év december'!$A$2:$CP$214"}</definedName>
    <definedName name="________________cp1" localSheetId="1" hidden="1">{"'előző év december'!$A$2:$CP$214"}</definedName>
    <definedName name="________________cp1" hidden="1">{"'előző év december'!$A$2:$CP$214"}</definedName>
    <definedName name="________________cp10" localSheetId="2" hidden="1">{"'előző év december'!$A$2:$CP$214"}</definedName>
    <definedName name="________________cp10" localSheetId="1" hidden="1">{"'előző év december'!$A$2:$CP$214"}</definedName>
    <definedName name="________________cp10" hidden="1">{"'előző év december'!$A$2:$CP$214"}</definedName>
    <definedName name="________________cp11" localSheetId="2" hidden="1">{"'előző év december'!$A$2:$CP$214"}</definedName>
    <definedName name="________________cp11" localSheetId="1" hidden="1">{"'előző év december'!$A$2:$CP$214"}</definedName>
    <definedName name="________________cp11" hidden="1">{"'előző év december'!$A$2:$CP$214"}</definedName>
    <definedName name="________________cp2" localSheetId="2" hidden="1">{"'előző év december'!$A$2:$CP$214"}</definedName>
    <definedName name="________________cp2" localSheetId="1" hidden="1">{"'előző év december'!$A$2:$CP$214"}</definedName>
    <definedName name="________________cp2" hidden="1">{"'előző év december'!$A$2:$CP$214"}</definedName>
    <definedName name="________________cp3" localSheetId="2" hidden="1">{"'előző év december'!$A$2:$CP$214"}</definedName>
    <definedName name="________________cp3" localSheetId="1" hidden="1">{"'előző év december'!$A$2:$CP$214"}</definedName>
    <definedName name="________________cp3" hidden="1">{"'előző év december'!$A$2:$CP$214"}</definedName>
    <definedName name="________________cp4" localSheetId="2" hidden="1">{"'előző év december'!$A$2:$CP$214"}</definedName>
    <definedName name="________________cp4" localSheetId="1" hidden="1">{"'előző év december'!$A$2:$CP$214"}</definedName>
    <definedName name="________________cp4" hidden="1">{"'előző év december'!$A$2:$CP$214"}</definedName>
    <definedName name="________________cp5" localSheetId="2" hidden="1">{"'előző év december'!$A$2:$CP$214"}</definedName>
    <definedName name="________________cp5" localSheetId="1" hidden="1">{"'előző év december'!$A$2:$CP$214"}</definedName>
    <definedName name="________________cp5" hidden="1">{"'előző év december'!$A$2:$CP$214"}</definedName>
    <definedName name="________________cp6" localSheetId="2" hidden="1">{"'előző év december'!$A$2:$CP$214"}</definedName>
    <definedName name="________________cp6" localSheetId="1" hidden="1">{"'előző év december'!$A$2:$CP$214"}</definedName>
    <definedName name="________________cp6" hidden="1">{"'előző év december'!$A$2:$CP$214"}</definedName>
    <definedName name="________________cp7" localSheetId="2" hidden="1">{"'előző év december'!$A$2:$CP$214"}</definedName>
    <definedName name="________________cp7" localSheetId="1" hidden="1">{"'előző év december'!$A$2:$CP$214"}</definedName>
    <definedName name="________________cp7" hidden="1">{"'előző év december'!$A$2:$CP$214"}</definedName>
    <definedName name="________________cp8" localSheetId="2" hidden="1">{"'előző év december'!$A$2:$CP$214"}</definedName>
    <definedName name="________________cp8" localSheetId="1" hidden="1">{"'előző év december'!$A$2:$CP$214"}</definedName>
    <definedName name="________________cp8" hidden="1">{"'előző év december'!$A$2:$CP$214"}</definedName>
    <definedName name="________________cp9" localSheetId="2" hidden="1">{"'előző év december'!$A$2:$CP$214"}</definedName>
    <definedName name="________________cp9" localSheetId="1" hidden="1">{"'előző év december'!$A$2:$CP$214"}</definedName>
    <definedName name="________________cp9" hidden="1">{"'előző év december'!$A$2:$CP$214"}</definedName>
    <definedName name="________________cpr2" localSheetId="2" hidden="1">{"'előző év december'!$A$2:$CP$214"}</definedName>
    <definedName name="________________cpr2" localSheetId="1" hidden="1">{"'előző év december'!$A$2:$CP$214"}</definedName>
    <definedName name="________________cpr2" hidden="1">{"'előző év december'!$A$2:$CP$214"}</definedName>
    <definedName name="________________cpr3" localSheetId="2" hidden="1">{"'előző év december'!$A$2:$CP$214"}</definedName>
    <definedName name="________________cpr3" localSheetId="1" hidden="1">{"'előző év december'!$A$2:$CP$214"}</definedName>
    <definedName name="________________cpr3" hidden="1">{"'előző év december'!$A$2:$CP$214"}</definedName>
    <definedName name="________________cpr4" localSheetId="2" hidden="1">{"'előző év december'!$A$2:$CP$214"}</definedName>
    <definedName name="________________cpr4" localSheetId="1" hidden="1">{"'előző év december'!$A$2:$CP$214"}</definedName>
    <definedName name="________________cpr4" hidden="1">{"'előző év december'!$A$2:$CP$214"}</definedName>
    <definedName name="_______________cp1" localSheetId="2" hidden="1">{"'előző év december'!$A$2:$CP$214"}</definedName>
    <definedName name="_______________cp1" localSheetId="1" hidden="1">{"'előző év december'!$A$2:$CP$214"}</definedName>
    <definedName name="_______________cp1" hidden="1">{"'előző év december'!$A$2:$CP$214"}</definedName>
    <definedName name="_______________cp10" localSheetId="2" hidden="1">{"'előző év december'!$A$2:$CP$214"}</definedName>
    <definedName name="_______________cp10" localSheetId="1" hidden="1">{"'előző év december'!$A$2:$CP$214"}</definedName>
    <definedName name="_______________cp10" hidden="1">{"'előző év december'!$A$2:$CP$214"}</definedName>
    <definedName name="_______________cp11" localSheetId="2" hidden="1">{"'előző év december'!$A$2:$CP$214"}</definedName>
    <definedName name="_______________cp11" localSheetId="1" hidden="1">{"'előző év december'!$A$2:$CP$214"}</definedName>
    <definedName name="_______________cp11" hidden="1">{"'előző év december'!$A$2:$CP$214"}</definedName>
    <definedName name="_______________cp2" localSheetId="2" hidden="1">{"'előző év december'!$A$2:$CP$214"}</definedName>
    <definedName name="_______________cp2" localSheetId="1" hidden="1">{"'előző év december'!$A$2:$CP$214"}</definedName>
    <definedName name="_______________cp2" hidden="1">{"'előző év december'!$A$2:$CP$214"}</definedName>
    <definedName name="_______________cp3" localSheetId="2" hidden="1">{"'előző év december'!$A$2:$CP$214"}</definedName>
    <definedName name="_______________cp3" localSheetId="1" hidden="1">{"'előző év december'!$A$2:$CP$214"}</definedName>
    <definedName name="_______________cp3" hidden="1">{"'előző év december'!$A$2:$CP$214"}</definedName>
    <definedName name="_______________cp4" localSheetId="2" hidden="1">{"'előző év december'!$A$2:$CP$214"}</definedName>
    <definedName name="_______________cp4" localSheetId="1" hidden="1">{"'előző év december'!$A$2:$CP$214"}</definedName>
    <definedName name="_______________cp4" hidden="1">{"'előző év december'!$A$2:$CP$214"}</definedName>
    <definedName name="_______________cp5" localSheetId="2" hidden="1">{"'előző év december'!$A$2:$CP$214"}</definedName>
    <definedName name="_______________cp5" localSheetId="1" hidden="1">{"'előző év december'!$A$2:$CP$214"}</definedName>
    <definedName name="_______________cp5" hidden="1">{"'előző év december'!$A$2:$CP$214"}</definedName>
    <definedName name="_______________cp6" localSheetId="2" hidden="1">{"'előző év december'!$A$2:$CP$214"}</definedName>
    <definedName name="_______________cp6" localSheetId="1" hidden="1">{"'előző év december'!$A$2:$CP$214"}</definedName>
    <definedName name="_______________cp6" hidden="1">{"'előző év december'!$A$2:$CP$214"}</definedName>
    <definedName name="_______________cp7" localSheetId="2" hidden="1">{"'előző év december'!$A$2:$CP$214"}</definedName>
    <definedName name="_______________cp7" localSheetId="1" hidden="1">{"'előző év december'!$A$2:$CP$214"}</definedName>
    <definedName name="_______________cp7" hidden="1">{"'előző év december'!$A$2:$CP$214"}</definedName>
    <definedName name="_______________cp8" localSheetId="2" hidden="1">{"'előző év december'!$A$2:$CP$214"}</definedName>
    <definedName name="_______________cp8" localSheetId="1" hidden="1">{"'előző év december'!$A$2:$CP$214"}</definedName>
    <definedName name="_______________cp8" hidden="1">{"'előző év december'!$A$2:$CP$214"}</definedName>
    <definedName name="_______________cp9" localSheetId="2" hidden="1">{"'előző év december'!$A$2:$CP$214"}</definedName>
    <definedName name="_______________cp9" localSheetId="1" hidden="1">{"'előző év december'!$A$2:$CP$214"}</definedName>
    <definedName name="_______________cp9" hidden="1">{"'előző év december'!$A$2:$CP$214"}</definedName>
    <definedName name="_______________cpr2" localSheetId="2" hidden="1">{"'előző év december'!$A$2:$CP$214"}</definedName>
    <definedName name="_______________cpr2" localSheetId="1" hidden="1">{"'előző év december'!$A$2:$CP$214"}</definedName>
    <definedName name="_______________cpr2" hidden="1">{"'előző év december'!$A$2:$CP$214"}</definedName>
    <definedName name="_______________cpr3" localSheetId="2" hidden="1">{"'előző év december'!$A$2:$CP$214"}</definedName>
    <definedName name="_______________cpr3" localSheetId="1" hidden="1">{"'előző év december'!$A$2:$CP$214"}</definedName>
    <definedName name="_______________cpr3" hidden="1">{"'előző év december'!$A$2:$CP$214"}</definedName>
    <definedName name="_______________cpr4" localSheetId="2" hidden="1">{"'előző év december'!$A$2:$CP$214"}</definedName>
    <definedName name="_______________cpr4" localSheetId="1" hidden="1">{"'előző év december'!$A$2:$CP$214"}</definedName>
    <definedName name="_______________cpr4" hidden="1">{"'előző év december'!$A$2:$CP$214"}</definedName>
    <definedName name="______________cp1" localSheetId="2" hidden="1">{"'előző év december'!$A$2:$CP$214"}</definedName>
    <definedName name="______________cp1" localSheetId="1" hidden="1">{"'előző év december'!$A$2:$CP$214"}</definedName>
    <definedName name="______________cp1" hidden="1">{"'előző év december'!$A$2:$CP$214"}</definedName>
    <definedName name="______________cp10" localSheetId="2" hidden="1">{"'előző év december'!$A$2:$CP$214"}</definedName>
    <definedName name="______________cp10" localSheetId="1" hidden="1">{"'előző év december'!$A$2:$CP$214"}</definedName>
    <definedName name="______________cp10" hidden="1">{"'előző év december'!$A$2:$CP$214"}</definedName>
    <definedName name="______________cp11" localSheetId="2" hidden="1">{"'előző év december'!$A$2:$CP$214"}</definedName>
    <definedName name="______________cp11" localSheetId="1" hidden="1">{"'előző év december'!$A$2:$CP$214"}</definedName>
    <definedName name="______________cp11" hidden="1">{"'előző év december'!$A$2:$CP$214"}</definedName>
    <definedName name="______________cp2" localSheetId="2" hidden="1">{"'előző év december'!$A$2:$CP$214"}</definedName>
    <definedName name="______________cp2" localSheetId="1" hidden="1">{"'előző év december'!$A$2:$CP$214"}</definedName>
    <definedName name="______________cp2" hidden="1">{"'előző év december'!$A$2:$CP$214"}</definedName>
    <definedName name="______________cp3" localSheetId="2" hidden="1">{"'előző év december'!$A$2:$CP$214"}</definedName>
    <definedName name="______________cp3" localSheetId="1" hidden="1">{"'előző év december'!$A$2:$CP$214"}</definedName>
    <definedName name="______________cp3" hidden="1">{"'előző év december'!$A$2:$CP$214"}</definedName>
    <definedName name="______________cp4" localSheetId="2" hidden="1">{"'előző év december'!$A$2:$CP$214"}</definedName>
    <definedName name="______________cp4" localSheetId="1" hidden="1">{"'előző év december'!$A$2:$CP$214"}</definedName>
    <definedName name="______________cp4" hidden="1">{"'előző év december'!$A$2:$CP$214"}</definedName>
    <definedName name="______________cp5" localSheetId="2" hidden="1">{"'előző év december'!$A$2:$CP$214"}</definedName>
    <definedName name="______________cp5" localSheetId="1" hidden="1">{"'előző év december'!$A$2:$CP$214"}</definedName>
    <definedName name="______________cp5" hidden="1">{"'előző év december'!$A$2:$CP$214"}</definedName>
    <definedName name="______________cp6" localSheetId="2" hidden="1">{"'előző év december'!$A$2:$CP$214"}</definedName>
    <definedName name="______________cp6" localSheetId="1" hidden="1">{"'előző év december'!$A$2:$CP$214"}</definedName>
    <definedName name="______________cp6" hidden="1">{"'előző év december'!$A$2:$CP$214"}</definedName>
    <definedName name="______________cp7" localSheetId="2" hidden="1">{"'előző év december'!$A$2:$CP$214"}</definedName>
    <definedName name="______________cp7" localSheetId="1" hidden="1">{"'előző év december'!$A$2:$CP$214"}</definedName>
    <definedName name="______________cp7" hidden="1">{"'előző év december'!$A$2:$CP$214"}</definedName>
    <definedName name="______________cp8" localSheetId="2" hidden="1">{"'előző év december'!$A$2:$CP$214"}</definedName>
    <definedName name="______________cp8" localSheetId="1" hidden="1">{"'előző év december'!$A$2:$CP$214"}</definedName>
    <definedName name="______________cp8" hidden="1">{"'előző év december'!$A$2:$CP$214"}</definedName>
    <definedName name="______________cp9" localSheetId="2" hidden="1">{"'előző év december'!$A$2:$CP$214"}</definedName>
    <definedName name="______________cp9" localSheetId="1" hidden="1">{"'előző év december'!$A$2:$CP$214"}</definedName>
    <definedName name="______________cp9" hidden="1">{"'előző év december'!$A$2:$CP$214"}</definedName>
    <definedName name="______________cpr2" localSheetId="2" hidden="1">{"'előző év december'!$A$2:$CP$214"}</definedName>
    <definedName name="______________cpr2" localSheetId="1" hidden="1">{"'előző év december'!$A$2:$CP$214"}</definedName>
    <definedName name="______________cpr2" hidden="1">{"'előző év december'!$A$2:$CP$214"}</definedName>
    <definedName name="______________cpr3" localSheetId="2" hidden="1">{"'előző év december'!$A$2:$CP$214"}</definedName>
    <definedName name="______________cpr3" localSheetId="1" hidden="1">{"'előző év december'!$A$2:$CP$214"}</definedName>
    <definedName name="______________cpr3" hidden="1">{"'előző év december'!$A$2:$CP$214"}</definedName>
    <definedName name="______________cpr4" localSheetId="2" hidden="1">{"'előző év december'!$A$2:$CP$214"}</definedName>
    <definedName name="______________cpr4" localSheetId="1" hidden="1">{"'előző év december'!$A$2:$CP$214"}</definedName>
    <definedName name="______________cpr4" hidden="1">{"'előző év december'!$A$2:$CP$214"}</definedName>
    <definedName name="_____________aaa" localSheetId="2" hidden="1">{"'előző év december'!$A$2:$CP$214"}</definedName>
    <definedName name="_____________aaa" localSheetId="1" hidden="1">{"'előző év december'!$A$2:$CP$214"}</definedName>
    <definedName name="_____________aaa" hidden="1">{"'előző év december'!$A$2:$CP$214"}</definedName>
    <definedName name="_____________cp1" localSheetId="2" hidden="1">{"'előző év december'!$A$2:$CP$214"}</definedName>
    <definedName name="_____________cp1" localSheetId="1" hidden="1">{"'előző év december'!$A$2:$CP$214"}</definedName>
    <definedName name="_____________cp1" hidden="1">{"'előző év december'!$A$2:$CP$214"}</definedName>
    <definedName name="_____________cp10" localSheetId="2" hidden="1">{"'előző év december'!$A$2:$CP$214"}</definedName>
    <definedName name="_____________cp10" localSheetId="1" hidden="1">{"'előző év december'!$A$2:$CP$214"}</definedName>
    <definedName name="_____________cp10" hidden="1">{"'előző év december'!$A$2:$CP$214"}</definedName>
    <definedName name="_____________cp11" localSheetId="2" hidden="1">{"'előző év december'!$A$2:$CP$214"}</definedName>
    <definedName name="_____________cp11" localSheetId="1" hidden="1">{"'előző év december'!$A$2:$CP$214"}</definedName>
    <definedName name="_____________cp11" hidden="1">{"'előző év december'!$A$2:$CP$214"}</definedName>
    <definedName name="_____________cp2" localSheetId="2" hidden="1">{"'előző év december'!$A$2:$CP$214"}</definedName>
    <definedName name="_____________cp2" localSheetId="1" hidden="1">{"'előző év december'!$A$2:$CP$214"}</definedName>
    <definedName name="_____________cp2" hidden="1">{"'előző év december'!$A$2:$CP$214"}</definedName>
    <definedName name="_____________cp3" localSheetId="2" hidden="1">{"'előző év december'!$A$2:$CP$214"}</definedName>
    <definedName name="_____________cp3" localSheetId="1" hidden="1">{"'előző év december'!$A$2:$CP$214"}</definedName>
    <definedName name="_____________cp3" hidden="1">{"'előző év december'!$A$2:$CP$214"}</definedName>
    <definedName name="_____________cp4" localSheetId="2" hidden="1">{"'előző év december'!$A$2:$CP$214"}</definedName>
    <definedName name="_____________cp4" localSheetId="1" hidden="1">{"'előző év december'!$A$2:$CP$214"}</definedName>
    <definedName name="_____________cp4" hidden="1">{"'előző év december'!$A$2:$CP$214"}</definedName>
    <definedName name="_____________cp5" localSheetId="2" hidden="1">{"'előző év december'!$A$2:$CP$214"}</definedName>
    <definedName name="_____________cp5" localSheetId="1" hidden="1">{"'előző év december'!$A$2:$CP$214"}</definedName>
    <definedName name="_____________cp5" hidden="1">{"'előző év december'!$A$2:$CP$214"}</definedName>
    <definedName name="_____________cp6" localSheetId="2" hidden="1">{"'előző év december'!$A$2:$CP$214"}</definedName>
    <definedName name="_____________cp6" localSheetId="1" hidden="1">{"'előző év december'!$A$2:$CP$214"}</definedName>
    <definedName name="_____________cp6" hidden="1">{"'előző év december'!$A$2:$CP$214"}</definedName>
    <definedName name="_____________cp7" localSheetId="2" hidden="1">{"'előző év december'!$A$2:$CP$214"}</definedName>
    <definedName name="_____________cp7" localSheetId="1" hidden="1">{"'előző év december'!$A$2:$CP$214"}</definedName>
    <definedName name="_____________cp7" hidden="1">{"'előző év december'!$A$2:$CP$214"}</definedName>
    <definedName name="_____________cp8" localSheetId="2" hidden="1">{"'előző év december'!$A$2:$CP$214"}</definedName>
    <definedName name="_____________cp8" localSheetId="1" hidden="1">{"'előző év december'!$A$2:$CP$214"}</definedName>
    <definedName name="_____________cp8" hidden="1">{"'előző év december'!$A$2:$CP$214"}</definedName>
    <definedName name="_____________cp9" localSheetId="2" hidden="1">{"'előző év december'!$A$2:$CP$214"}</definedName>
    <definedName name="_____________cp9" localSheetId="1" hidden="1">{"'előző év december'!$A$2:$CP$214"}</definedName>
    <definedName name="_____________cp9" hidden="1">{"'előző év december'!$A$2:$CP$214"}</definedName>
    <definedName name="_____________cpr2" localSheetId="2" hidden="1">{"'előző év december'!$A$2:$CP$214"}</definedName>
    <definedName name="_____________cpr2" localSheetId="1" hidden="1">{"'előző év december'!$A$2:$CP$214"}</definedName>
    <definedName name="_____________cpr2" hidden="1">{"'előző év december'!$A$2:$CP$214"}</definedName>
    <definedName name="_____________cpr3" localSheetId="2" hidden="1">{"'előző év december'!$A$2:$CP$214"}</definedName>
    <definedName name="_____________cpr3" localSheetId="1" hidden="1">{"'előző év december'!$A$2:$CP$214"}</definedName>
    <definedName name="_____________cpr3" hidden="1">{"'előző év december'!$A$2:$CP$214"}</definedName>
    <definedName name="_____________cpr4" localSheetId="2" hidden="1">{"'előző év december'!$A$2:$CP$214"}</definedName>
    <definedName name="_____________cpr4" localSheetId="1" hidden="1">{"'előző év december'!$A$2:$CP$214"}</definedName>
    <definedName name="_____________cpr4" hidden="1">{"'előző év december'!$A$2:$CP$214"}</definedName>
    <definedName name="____________cp1" localSheetId="2" hidden="1">{"'előző év december'!$A$2:$CP$214"}</definedName>
    <definedName name="____________cp1" localSheetId="1" hidden="1">{"'előző év december'!$A$2:$CP$214"}</definedName>
    <definedName name="____________cp1" hidden="1">{"'előző év december'!$A$2:$CP$214"}</definedName>
    <definedName name="____________cp10" localSheetId="2" hidden="1">{"'előző év december'!$A$2:$CP$214"}</definedName>
    <definedName name="____________cp10" localSheetId="1" hidden="1">{"'előző év december'!$A$2:$CP$214"}</definedName>
    <definedName name="____________cp10" hidden="1">{"'előző év december'!$A$2:$CP$214"}</definedName>
    <definedName name="____________cp11" localSheetId="2" hidden="1">{"'előző év december'!$A$2:$CP$214"}</definedName>
    <definedName name="____________cp11" localSheetId="1" hidden="1">{"'előző év december'!$A$2:$CP$214"}</definedName>
    <definedName name="____________cp11" hidden="1">{"'előző év december'!$A$2:$CP$214"}</definedName>
    <definedName name="____________cp2" localSheetId="2" hidden="1">{"'előző év december'!$A$2:$CP$214"}</definedName>
    <definedName name="____________cp2" localSheetId="1" hidden="1">{"'előző év december'!$A$2:$CP$214"}</definedName>
    <definedName name="____________cp2" hidden="1">{"'előző év december'!$A$2:$CP$214"}</definedName>
    <definedName name="____________cp3" localSheetId="2" hidden="1">{"'előző év december'!$A$2:$CP$214"}</definedName>
    <definedName name="____________cp3" localSheetId="1" hidden="1">{"'előző év december'!$A$2:$CP$214"}</definedName>
    <definedName name="____________cp3" hidden="1">{"'előző év december'!$A$2:$CP$214"}</definedName>
    <definedName name="____________cp4" localSheetId="2" hidden="1">{"'előző év december'!$A$2:$CP$214"}</definedName>
    <definedName name="____________cp4" localSheetId="1" hidden="1">{"'előző év december'!$A$2:$CP$214"}</definedName>
    <definedName name="____________cp4" hidden="1">{"'előző év december'!$A$2:$CP$214"}</definedName>
    <definedName name="____________cp5" localSheetId="2" hidden="1">{"'előző év december'!$A$2:$CP$214"}</definedName>
    <definedName name="____________cp5" localSheetId="1" hidden="1">{"'előző év december'!$A$2:$CP$214"}</definedName>
    <definedName name="____________cp5" hidden="1">{"'előző év december'!$A$2:$CP$214"}</definedName>
    <definedName name="____________cp6" localSheetId="2" hidden="1">{"'előző év december'!$A$2:$CP$214"}</definedName>
    <definedName name="____________cp6" localSheetId="1" hidden="1">{"'előző év december'!$A$2:$CP$214"}</definedName>
    <definedName name="____________cp6" hidden="1">{"'előző év december'!$A$2:$CP$214"}</definedName>
    <definedName name="____________cp7" localSheetId="2" hidden="1">{"'előző év december'!$A$2:$CP$214"}</definedName>
    <definedName name="____________cp7" localSheetId="1" hidden="1">{"'előző év december'!$A$2:$CP$214"}</definedName>
    <definedName name="____________cp7" hidden="1">{"'előző év december'!$A$2:$CP$214"}</definedName>
    <definedName name="____________cp8" localSheetId="2" hidden="1">{"'előző év december'!$A$2:$CP$214"}</definedName>
    <definedName name="____________cp8" localSheetId="1" hidden="1">{"'előző év december'!$A$2:$CP$214"}</definedName>
    <definedName name="____________cp8" hidden="1">{"'előző év december'!$A$2:$CP$214"}</definedName>
    <definedName name="____________cp9" localSheetId="2" hidden="1">{"'előző év december'!$A$2:$CP$214"}</definedName>
    <definedName name="____________cp9" localSheetId="1" hidden="1">{"'előző év december'!$A$2:$CP$214"}</definedName>
    <definedName name="____________cp9" hidden="1">{"'előző év december'!$A$2:$CP$214"}</definedName>
    <definedName name="____________cpr2" localSheetId="2" hidden="1">{"'előző év december'!$A$2:$CP$214"}</definedName>
    <definedName name="____________cpr2" localSheetId="1" hidden="1">{"'előző év december'!$A$2:$CP$214"}</definedName>
    <definedName name="____________cpr2" hidden="1">{"'előző év december'!$A$2:$CP$214"}</definedName>
    <definedName name="____________cpr3" localSheetId="2" hidden="1">{"'előző év december'!$A$2:$CP$214"}</definedName>
    <definedName name="____________cpr3" localSheetId="1" hidden="1">{"'előző év december'!$A$2:$CP$214"}</definedName>
    <definedName name="____________cpr3" hidden="1">{"'előző év december'!$A$2:$CP$214"}</definedName>
    <definedName name="____________cpr4" localSheetId="2" hidden="1">{"'előző év december'!$A$2:$CP$214"}</definedName>
    <definedName name="____________cpr4" localSheetId="1" hidden="1">{"'előző év december'!$A$2:$CP$214"}</definedName>
    <definedName name="____________cpr4" hidden="1">{"'előző év december'!$A$2:$CP$214"}</definedName>
    <definedName name="___________cp1" localSheetId="2" hidden="1">{"'előző év december'!$A$2:$CP$214"}</definedName>
    <definedName name="___________cp1" localSheetId="1" hidden="1">{"'előző év december'!$A$2:$CP$214"}</definedName>
    <definedName name="___________cp1" hidden="1">{"'előző év december'!$A$2:$CP$214"}</definedName>
    <definedName name="___________cp10" localSheetId="2" hidden="1">{"'előző év december'!$A$2:$CP$214"}</definedName>
    <definedName name="___________cp10" localSheetId="1" hidden="1">{"'előző év december'!$A$2:$CP$214"}</definedName>
    <definedName name="___________cp10" hidden="1">{"'előző év december'!$A$2:$CP$214"}</definedName>
    <definedName name="___________cp11" localSheetId="2" hidden="1">{"'előző év december'!$A$2:$CP$214"}</definedName>
    <definedName name="___________cp11" localSheetId="1" hidden="1">{"'előző év december'!$A$2:$CP$214"}</definedName>
    <definedName name="___________cp11" hidden="1">{"'előző év december'!$A$2:$CP$214"}</definedName>
    <definedName name="___________cp2" localSheetId="2" hidden="1">{"'előző év december'!$A$2:$CP$214"}</definedName>
    <definedName name="___________cp2" localSheetId="1" hidden="1">{"'előző év december'!$A$2:$CP$214"}</definedName>
    <definedName name="___________cp2" hidden="1">{"'előző év december'!$A$2:$CP$214"}</definedName>
    <definedName name="___________cp3" localSheetId="2" hidden="1">{"'előző év december'!$A$2:$CP$214"}</definedName>
    <definedName name="___________cp3" localSheetId="1" hidden="1">{"'előző év december'!$A$2:$CP$214"}</definedName>
    <definedName name="___________cp3" hidden="1">{"'előző év december'!$A$2:$CP$214"}</definedName>
    <definedName name="___________cp4" localSheetId="2" hidden="1">{"'előző év december'!$A$2:$CP$214"}</definedName>
    <definedName name="___________cp4" localSheetId="1" hidden="1">{"'előző év december'!$A$2:$CP$214"}</definedName>
    <definedName name="___________cp4" hidden="1">{"'előző év december'!$A$2:$CP$214"}</definedName>
    <definedName name="___________cp5" localSheetId="2" hidden="1">{"'előző év december'!$A$2:$CP$214"}</definedName>
    <definedName name="___________cp5" localSheetId="1" hidden="1">{"'előző év december'!$A$2:$CP$214"}</definedName>
    <definedName name="___________cp5" hidden="1">{"'előző év december'!$A$2:$CP$214"}</definedName>
    <definedName name="___________cp6" localSheetId="2" hidden="1">{"'előző év december'!$A$2:$CP$214"}</definedName>
    <definedName name="___________cp6" localSheetId="1" hidden="1">{"'előző év december'!$A$2:$CP$214"}</definedName>
    <definedName name="___________cp6" hidden="1">{"'előző év december'!$A$2:$CP$214"}</definedName>
    <definedName name="___________cp7" localSheetId="2" hidden="1">{"'előző év december'!$A$2:$CP$214"}</definedName>
    <definedName name="___________cp7" localSheetId="1" hidden="1">{"'előző év december'!$A$2:$CP$214"}</definedName>
    <definedName name="___________cp7" hidden="1">{"'előző év december'!$A$2:$CP$214"}</definedName>
    <definedName name="___________cp8" localSheetId="2" hidden="1">{"'előző év december'!$A$2:$CP$214"}</definedName>
    <definedName name="___________cp8" localSheetId="1" hidden="1">{"'előző év december'!$A$2:$CP$214"}</definedName>
    <definedName name="___________cp8" hidden="1">{"'előző év december'!$A$2:$CP$214"}</definedName>
    <definedName name="___________cp9" localSheetId="2" hidden="1">{"'előző év december'!$A$2:$CP$214"}</definedName>
    <definedName name="___________cp9" localSheetId="1" hidden="1">{"'előző év december'!$A$2:$CP$214"}</definedName>
    <definedName name="___________cp9" hidden="1">{"'előző év december'!$A$2:$CP$214"}</definedName>
    <definedName name="___________cpr2" localSheetId="2" hidden="1">{"'előző év december'!$A$2:$CP$214"}</definedName>
    <definedName name="___________cpr2" localSheetId="1" hidden="1">{"'előző év december'!$A$2:$CP$214"}</definedName>
    <definedName name="___________cpr2" hidden="1">{"'előző év december'!$A$2:$CP$214"}</definedName>
    <definedName name="___________cpr3" localSheetId="2" hidden="1">{"'előző év december'!$A$2:$CP$214"}</definedName>
    <definedName name="___________cpr3" localSheetId="1" hidden="1">{"'előző év december'!$A$2:$CP$214"}</definedName>
    <definedName name="___________cpr3" hidden="1">{"'előző év december'!$A$2:$CP$214"}</definedName>
    <definedName name="___________cpr4" localSheetId="2" hidden="1">{"'előző év december'!$A$2:$CP$214"}</definedName>
    <definedName name="___________cpr4" localSheetId="1" hidden="1">{"'előző év december'!$A$2:$CP$214"}</definedName>
    <definedName name="___________cpr4" hidden="1">{"'előző év december'!$A$2:$CP$214"}</definedName>
    <definedName name="__________cp1" localSheetId="2" hidden="1">{"'előző év december'!$A$2:$CP$214"}</definedName>
    <definedName name="__________cp1" localSheetId="1" hidden="1">{"'előző év december'!$A$2:$CP$214"}</definedName>
    <definedName name="__________cp1" hidden="1">{"'előző év december'!$A$2:$CP$214"}</definedName>
    <definedName name="__________cp10" localSheetId="2" hidden="1">{"'előző év december'!$A$2:$CP$214"}</definedName>
    <definedName name="__________cp10" localSheetId="1" hidden="1">{"'előző év december'!$A$2:$CP$214"}</definedName>
    <definedName name="__________cp10" hidden="1">{"'előző év december'!$A$2:$CP$214"}</definedName>
    <definedName name="__________cp11" localSheetId="2" hidden="1">{"'előző év december'!$A$2:$CP$214"}</definedName>
    <definedName name="__________cp11" localSheetId="1" hidden="1">{"'előző év december'!$A$2:$CP$214"}</definedName>
    <definedName name="__________cp11" hidden="1">{"'előző év december'!$A$2:$CP$214"}</definedName>
    <definedName name="__________cp2" localSheetId="2" hidden="1">{"'előző év december'!$A$2:$CP$214"}</definedName>
    <definedName name="__________cp2" localSheetId="1" hidden="1">{"'előző év december'!$A$2:$CP$214"}</definedName>
    <definedName name="__________cp2" hidden="1">{"'előző év december'!$A$2:$CP$214"}</definedName>
    <definedName name="__________cp3" localSheetId="2" hidden="1">{"'előző év december'!$A$2:$CP$214"}</definedName>
    <definedName name="__________cp3" localSheetId="1" hidden="1">{"'előző év december'!$A$2:$CP$214"}</definedName>
    <definedName name="__________cp3" hidden="1">{"'előző év december'!$A$2:$CP$214"}</definedName>
    <definedName name="__________cp4" localSheetId="2" hidden="1">{"'előző év december'!$A$2:$CP$214"}</definedName>
    <definedName name="__________cp4" localSheetId="1" hidden="1">{"'előző év december'!$A$2:$CP$214"}</definedName>
    <definedName name="__________cp4" hidden="1">{"'előző év december'!$A$2:$CP$214"}</definedName>
    <definedName name="__________cp5" localSheetId="2" hidden="1">{"'előző év december'!$A$2:$CP$214"}</definedName>
    <definedName name="__________cp5" localSheetId="1" hidden="1">{"'előző év december'!$A$2:$CP$214"}</definedName>
    <definedName name="__________cp5" hidden="1">{"'előző év december'!$A$2:$CP$214"}</definedName>
    <definedName name="__________cp6" localSheetId="2" hidden="1">{"'előző év december'!$A$2:$CP$214"}</definedName>
    <definedName name="__________cp6" localSheetId="1" hidden="1">{"'előző év december'!$A$2:$CP$214"}</definedName>
    <definedName name="__________cp6" hidden="1">{"'előző év december'!$A$2:$CP$214"}</definedName>
    <definedName name="__________cp7" localSheetId="2" hidden="1">{"'előző év december'!$A$2:$CP$214"}</definedName>
    <definedName name="__________cp7" localSheetId="1" hidden="1">{"'előző év december'!$A$2:$CP$214"}</definedName>
    <definedName name="__________cp7" hidden="1">{"'előző év december'!$A$2:$CP$214"}</definedName>
    <definedName name="__________cp8" localSheetId="2" hidden="1">{"'előző év december'!$A$2:$CP$214"}</definedName>
    <definedName name="__________cp8" localSheetId="1" hidden="1">{"'előző év december'!$A$2:$CP$214"}</definedName>
    <definedName name="__________cp8" hidden="1">{"'előző év december'!$A$2:$CP$214"}</definedName>
    <definedName name="__________cp9" localSheetId="2" hidden="1">{"'előző év december'!$A$2:$CP$214"}</definedName>
    <definedName name="__________cp9" localSheetId="1" hidden="1">{"'előző év december'!$A$2:$CP$214"}</definedName>
    <definedName name="__________cp9" hidden="1">{"'előző év december'!$A$2:$CP$214"}</definedName>
    <definedName name="__________cpr2" localSheetId="2" hidden="1">{"'előző év december'!$A$2:$CP$214"}</definedName>
    <definedName name="__________cpr2" localSheetId="1" hidden="1">{"'előző év december'!$A$2:$CP$214"}</definedName>
    <definedName name="__________cpr2" hidden="1">{"'előző év december'!$A$2:$CP$214"}</definedName>
    <definedName name="__________cpr3" localSheetId="2" hidden="1">{"'előző év december'!$A$2:$CP$214"}</definedName>
    <definedName name="__________cpr3" localSheetId="1" hidden="1">{"'előző év december'!$A$2:$CP$214"}</definedName>
    <definedName name="__________cpr3" hidden="1">{"'előző év december'!$A$2:$CP$214"}</definedName>
    <definedName name="__________cpr4" localSheetId="2" hidden="1">{"'előző év december'!$A$2:$CP$214"}</definedName>
    <definedName name="__________cpr4" localSheetId="1" hidden="1">{"'előző év december'!$A$2:$CP$214"}</definedName>
    <definedName name="__________cpr4" hidden="1">{"'előző év december'!$A$2:$CP$214"}</definedName>
    <definedName name="_________cp1" localSheetId="2" hidden="1">{"'előző év december'!$A$2:$CP$214"}</definedName>
    <definedName name="_________cp1" localSheetId="1" hidden="1">{"'előző év december'!$A$2:$CP$214"}</definedName>
    <definedName name="_________cp1" hidden="1">{"'előző év december'!$A$2:$CP$214"}</definedName>
    <definedName name="_________cp10" localSheetId="2" hidden="1">{"'előző év december'!$A$2:$CP$214"}</definedName>
    <definedName name="_________cp10" localSheetId="1" hidden="1">{"'előző év december'!$A$2:$CP$214"}</definedName>
    <definedName name="_________cp10" hidden="1">{"'előző év december'!$A$2:$CP$214"}</definedName>
    <definedName name="_________cp11" localSheetId="2" hidden="1">{"'előző év december'!$A$2:$CP$214"}</definedName>
    <definedName name="_________cp11" localSheetId="1" hidden="1">{"'előző év december'!$A$2:$CP$214"}</definedName>
    <definedName name="_________cp11" hidden="1">{"'előző év december'!$A$2:$CP$214"}</definedName>
    <definedName name="_________cp2" localSheetId="2" hidden="1">{"'előző év december'!$A$2:$CP$214"}</definedName>
    <definedName name="_________cp2" localSheetId="1" hidden="1">{"'előző év december'!$A$2:$CP$214"}</definedName>
    <definedName name="_________cp2" hidden="1">{"'előző év december'!$A$2:$CP$214"}</definedName>
    <definedName name="_________cp3" localSheetId="2" hidden="1">{"'előző év december'!$A$2:$CP$214"}</definedName>
    <definedName name="_________cp3" localSheetId="1" hidden="1">{"'előző év december'!$A$2:$CP$214"}</definedName>
    <definedName name="_________cp3" hidden="1">{"'előző év december'!$A$2:$CP$214"}</definedName>
    <definedName name="_________cp4" localSheetId="2" hidden="1">{"'előző év december'!$A$2:$CP$214"}</definedName>
    <definedName name="_________cp4" localSheetId="1" hidden="1">{"'előző év december'!$A$2:$CP$214"}</definedName>
    <definedName name="_________cp4" hidden="1">{"'előző év december'!$A$2:$CP$214"}</definedName>
    <definedName name="_________cp5" localSheetId="2" hidden="1">{"'előző év december'!$A$2:$CP$214"}</definedName>
    <definedName name="_________cp5" localSheetId="1" hidden="1">{"'előző év december'!$A$2:$CP$214"}</definedName>
    <definedName name="_________cp5" hidden="1">{"'előző év december'!$A$2:$CP$214"}</definedName>
    <definedName name="_________cp6" localSheetId="2" hidden="1">{"'előző év december'!$A$2:$CP$214"}</definedName>
    <definedName name="_________cp6" localSheetId="1" hidden="1">{"'előző év december'!$A$2:$CP$214"}</definedName>
    <definedName name="_________cp6" hidden="1">{"'előző év december'!$A$2:$CP$214"}</definedName>
    <definedName name="_________cp7" localSheetId="2" hidden="1">{"'előző év december'!$A$2:$CP$214"}</definedName>
    <definedName name="_________cp7" localSheetId="1" hidden="1">{"'előző év december'!$A$2:$CP$214"}</definedName>
    <definedName name="_________cp7" hidden="1">{"'előző év december'!$A$2:$CP$214"}</definedName>
    <definedName name="_________cp8" localSheetId="2" hidden="1">{"'előző év december'!$A$2:$CP$214"}</definedName>
    <definedName name="_________cp8" localSheetId="1" hidden="1">{"'előző év december'!$A$2:$CP$214"}</definedName>
    <definedName name="_________cp8" hidden="1">{"'előző év december'!$A$2:$CP$214"}</definedName>
    <definedName name="_________cp9" localSheetId="2" hidden="1">{"'előző év december'!$A$2:$CP$214"}</definedName>
    <definedName name="_________cp9" localSheetId="1" hidden="1">{"'előző év december'!$A$2:$CP$214"}</definedName>
    <definedName name="_________cp9" hidden="1">{"'előző év december'!$A$2:$CP$214"}</definedName>
    <definedName name="_________cpr2" localSheetId="2" hidden="1">{"'előző év december'!$A$2:$CP$214"}</definedName>
    <definedName name="_________cpr2" localSheetId="1" hidden="1">{"'előző év december'!$A$2:$CP$214"}</definedName>
    <definedName name="_________cpr2" hidden="1">{"'előző év december'!$A$2:$CP$214"}</definedName>
    <definedName name="_________cpr3" localSheetId="2" hidden="1">{"'előző év december'!$A$2:$CP$214"}</definedName>
    <definedName name="_________cpr3" localSheetId="1" hidden="1">{"'előző év december'!$A$2:$CP$214"}</definedName>
    <definedName name="_________cpr3" hidden="1">{"'előző év december'!$A$2:$CP$214"}</definedName>
    <definedName name="_________cpr4" localSheetId="2" hidden="1">{"'előző év december'!$A$2:$CP$214"}</definedName>
    <definedName name="_________cpr4" localSheetId="1" hidden="1">{"'előző év december'!$A$2:$CP$214"}</definedName>
    <definedName name="_________cpr4" hidden="1">{"'előző év december'!$A$2:$CP$214"}</definedName>
    <definedName name="________cp1" localSheetId="2" hidden="1">{"'előző év december'!$A$2:$CP$214"}</definedName>
    <definedName name="________cp1" localSheetId="1" hidden="1">{"'előző év december'!$A$2:$CP$214"}</definedName>
    <definedName name="________cp1" hidden="1">{"'előző év december'!$A$2:$CP$214"}</definedName>
    <definedName name="________cp10" localSheetId="2" hidden="1">{"'előző év december'!$A$2:$CP$214"}</definedName>
    <definedName name="________cp10" localSheetId="1" hidden="1">{"'előző év december'!$A$2:$CP$214"}</definedName>
    <definedName name="________cp10" hidden="1">{"'előző év december'!$A$2:$CP$214"}</definedName>
    <definedName name="________cp11" localSheetId="2" hidden="1">{"'előző év december'!$A$2:$CP$214"}</definedName>
    <definedName name="________cp11" localSheetId="1" hidden="1">{"'előző év december'!$A$2:$CP$214"}</definedName>
    <definedName name="________cp11" hidden="1">{"'előző év december'!$A$2:$CP$214"}</definedName>
    <definedName name="________cp2" localSheetId="2" hidden="1">{"'előző év december'!$A$2:$CP$214"}</definedName>
    <definedName name="________cp2" localSheetId="1" hidden="1">{"'előző év december'!$A$2:$CP$214"}</definedName>
    <definedName name="________cp2" hidden="1">{"'előző év december'!$A$2:$CP$214"}</definedName>
    <definedName name="________cp3" localSheetId="2" hidden="1">{"'előző év december'!$A$2:$CP$214"}</definedName>
    <definedName name="________cp3" localSheetId="1" hidden="1">{"'előző év december'!$A$2:$CP$214"}</definedName>
    <definedName name="________cp3" hidden="1">{"'előző év december'!$A$2:$CP$214"}</definedName>
    <definedName name="________cp4" localSheetId="2" hidden="1">{"'előző év december'!$A$2:$CP$214"}</definedName>
    <definedName name="________cp4" localSheetId="1" hidden="1">{"'előző év december'!$A$2:$CP$214"}</definedName>
    <definedName name="________cp4" hidden="1">{"'előző év december'!$A$2:$CP$214"}</definedName>
    <definedName name="________cp5" localSheetId="2" hidden="1">{"'előző év december'!$A$2:$CP$214"}</definedName>
    <definedName name="________cp5" localSheetId="1" hidden="1">{"'előző év december'!$A$2:$CP$214"}</definedName>
    <definedName name="________cp5" hidden="1">{"'előző év december'!$A$2:$CP$214"}</definedName>
    <definedName name="________cp6" localSheetId="2" hidden="1">{"'előző év december'!$A$2:$CP$214"}</definedName>
    <definedName name="________cp6" localSheetId="1" hidden="1">{"'előző év december'!$A$2:$CP$214"}</definedName>
    <definedName name="________cp6" hidden="1">{"'előző év december'!$A$2:$CP$214"}</definedName>
    <definedName name="________cp7" localSheetId="2" hidden="1">{"'előző év december'!$A$2:$CP$214"}</definedName>
    <definedName name="________cp7" localSheetId="1" hidden="1">{"'előző év december'!$A$2:$CP$214"}</definedName>
    <definedName name="________cp7" hidden="1">{"'előző év december'!$A$2:$CP$214"}</definedName>
    <definedName name="________cp8" localSheetId="2" hidden="1">{"'előző év december'!$A$2:$CP$214"}</definedName>
    <definedName name="________cp8" localSheetId="1" hidden="1">{"'előző év december'!$A$2:$CP$214"}</definedName>
    <definedName name="________cp8" hidden="1">{"'előző év december'!$A$2:$CP$214"}</definedName>
    <definedName name="________cp9" localSheetId="2" hidden="1">{"'előző év december'!$A$2:$CP$214"}</definedName>
    <definedName name="________cp9" localSheetId="1" hidden="1">{"'előző év december'!$A$2:$CP$214"}</definedName>
    <definedName name="________cp9" hidden="1">{"'előző év december'!$A$2:$CP$214"}</definedName>
    <definedName name="________cpr2" localSheetId="2" hidden="1">{"'előző év december'!$A$2:$CP$214"}</definedName>
    <definedName name="________cpr2" localSheetId="1" hidden="1">{"'előző év december'!$A$2:$CP$214"}</definedName>
    <definedName name="________cpr2" hidden="1">{"'előző év december'!$A$2:$CP$214"}</definedName>
    <definedName name="________cpr3" localSheetId="2" hidden="1">{"'előző év december'!$A$2:$CP$214"}</definedName>
    <definedName name="________cpr3" localSheetId="1" hidden="1">{"'előző év december'!$A$2:$CP$214"}</definedName>
    <definedName name="________cpr3" hidden="1">{"'előző év december'!$A$2:$CP$214"}</definedName>
    <definedName name="________cpr4" localSheetId="2" hidden="1">{"'előző év december'!$A$2:$CP$214"}</definedName>
    <definedName name="________cpr4" localSheetId="1" hidden="1">{"'előző év december'!$A$2:$CP$214"}</definedName>
    <definedName name="________cpr4" hidden="1">{"'előző év december'!$A$2:$CP$214"}</definedName>
    <definedName name="_______cp1" localSheetId="2" hidden="1">{"'előző év december'!$A$2:$CP$214"}</definedName>
    <definedName name="_______cp1" localSheetId="1" hidden="1">{"'előző év december'!$A$2:$CP$214"}</definedName>
    <definedName name="_______cp1" hidden="1">{"'előző év december'!$A$2:$CP$214"}</definedName>
    <definedName name="_______cp10" localSheetId="2" hidden="1">{"'előző év december'!$A$2:$CP$214"}</definedName>
    <definedName name="_______cp10" localSheetId="1" hidden="1">{"'előző év december'!$A$2:$CP$214"}</definedName>
    <definedName name="_______cp10" hidden="1">{"'előző év december'!$A$2:$CP$214"}</definedName>
    <definedName name="_______cp11" localSheetId="2" hidden="1">{"'előző év december'!$A$2:$CP$214"}</definedName>
    <definedName name="_______cp11" localSheetId="1" hidden="1">{"'előző év december'!$A$2:$CP$214"}</definedName>
    <definedName name="_______cp11" hidden="1">{"'előző év december'!$A$2:$CP$214"}</definedName>
    <definedName name="_______cp2" localSheetId="2" hidden="1">{"'előző év december'!$A$2:$CP$214"}</definedName>
    <definedName name="_______cp2" localSheetId="1" hidden="1">{"'előző év december'!$A$2:$CP$214"}</definedName>
    <definedName name="_______cp2" hidden="1">{"'előző év december'!$A$2:$CP$214"}</definedName>
    <definedName name="_______cp3" localSheetId="2" hidden="1">{"'előző év december'!$A$2:$CP$214"}</definedName>
    <definedName name="_______cp3" localSheetId="1" hidden="1">{"'előző év december'!$A$2:$CP$214"}</definedName>
    <definedName name="_______cp3" hidden="1">{"'előző év december'!$A$2:$CP$214"}</definedName>
    <definedName name="_______cp4" localSheetId="2" hidden="1">{"'előző év december'!$A$2:$CP$214"}</definedName>
    <definedName name="_______cp4" localSheetId="1" hidden="1">{"'előző év december'!$A$2:$CP$214"}</definedName>
    <definedName name="_______cp4" hidden="1">{"'előző év december'!$A$2:$CP$214"}</definedName>
    <definedName name="_______cp5" localSheetId="2" hidden="1">{"'előző év december'!$A$2:$CP$214"}</definedName>
    <definedName name="_______cp5" localSheetId="1" hidden="1">{"'előző év december'!$A$2:$CP$214"}</definedName>
    <definedName name="_______cp5" hidden="1">{"'előző év december'!$A$2:$CP$214"}</definedName>
    <definedName name="_______cp6" localSheetId="2" hidden="1">{"'előző év december'!$A$2:$CP$214"}</definedName>
    <definedName name="_______cp6" localSheetId="1" hidden="1">{"'előző év december'!$A$2:$CP$214"}</definedName>
    <definedName name="_______cp6" hidden="1">{"'előző év december'!$A$2:$CP$214"}</definedName>
    <definedName name="_______cp7" localSheetId="2" hidden="1">{"'előző év december'!$A$2:$CP$214"}</definedName>
    <definedName name="_______cp7" localSheetId="1" hidden="1">{"'előző év december'!$A$2:$CP$214"}</definedName>
    <definedName name="_______cp7" hidden="1">{"'előző év december'!$A$2:$CP$214"}</definedName>
    <definedName name="_______cp8" localSheetId="2" hidden="1">{"'előző év december'!$A$2:$CP$214"}</definedName>
    <definedName name="_______cp8" localSheetId="1" hidden="1">{"'előző év december'!$A$2:$CP$214"}</definedName>
    <definedName name="_______cp8" hidden="1">{"'előző év december'!$A$2:$CP$214"}</definedName>
    <definedName name="_______cp9" localSheetId="2" hidden="1">{"'előző év december'!$A$2:$CP$214"}</definedName>
    <definedName name="_______cp9" localSheetId="1" hidden="1">{"'előző év december'!$A$2:$CP$214"}</definedName>
    <definedName name="_______cp9" hidden="1">{"'előző év december'!$A$2:$CP$214"}</definedName>
    <definedName name="_______cpr2" localSheetId="2" hidden="1">{"'előző év december'!$A$2:$CP$214"}</definedName>
    <definedName name="_______cpr2" localSheetId="1" hidden="1">{"'előző év december'!$A$2:$CP$214"}</definedName>
    <definedName name="_______cpr2" hidden="1">{"'előző év december'!$A$2:$CP$214"}</definedName>
    <definedName name="_______cpr3" localSheetId="2" hidden="1">{"'előző év december'!$A$2:$CP$214"}</definedName>
    <definedName name="_______cpr3" localSheetId="1" hidden="1">{"'előző év december'!$A$2:$CP$214"}</definedName>
    <definedName name="_______cpr3" hidden="1">{"'előző év december'!$A$2:$CP$214"}</definedName>
    <definedName name="_______cpr4" localSheetId="2" hidden="1">{"'előző év december'!$A$2:$CP$214"}</definedName>
    <definedName name="_______cpr4" localSheetId="1" hidden="1">{"'előző év december'!$A$2:$CP$214"}</definedName>
    <definedName name="_______cpr4" hidden="1">{"'előző év december'!$A$2:$CP$214"}</definedName>
    <definedName name="______cp1" localSheetId="2" hidden="1">{"'előző év december'!$A$2:$CP$214"}</definedName>
    <definedName name="______cp1" localSheetId="1" hidden="1">{"'előző év december'!$A$2:$CP$214"}</definedName>
    <definedName name="______cp1" hidden="1">{"'előző év december'!$A$2:$CP$214"}</definedName>
    <definedName name="______cp10" localSheetId="2" hidden="1">{"'előző év december'!$A$2:$CP$214"}</definedName>
    <definedName name="______cp10" localSheetId="1" hidden="1">{"'előző év december'!$A$2:$CP$214"}</definedName>
    <definedName name="______cp10" hidden="1">{"'előző év december'!$A$2:$CP$214"}</definedName>
    <definedName name="______cp11" localSheetId="2" hidden="1">{"'előző év december'!$A$2:$CP$214"}</definedName>
    <definedName name="______cp11" localSheetId="1" hidden="1">{"'előző év december'!$A$2:$CP$214"}</definedName>
    <definedName name="______cp11" hidden="1">{"'előző év december'!$A$2:$CP$214"}</definedName>
    <definedName name="______cp2" localSheetId="2" hidden="1">{"'előző év december'!$A$2:$CP$214"}</definedName>
    <definedName name="______cp2" localSheetId="1" hidden="1">{"'előző év december'!$A$2:$CP$214"}</definedName>
    <definedName name="______cp2" hidden="1">{"'előző év december'!$A$2:$CP$214"}</definedName>
    <definedName name="______cp3" localSheetId="2" hidden="1">{"'előző év december'!$A$2:$CP$214"}</definedName>
    <definedName name="______cp3" localSheetId="1" hidden="1">{"'előző év december'!$A$2:$CP$214"}</definedName>
    <definedName name="______cp3" hidden="1">{"'előző év december'!$A$2:$CP$214"}</definedName>
    <definedName name="______cp4" localSheetId="2" hidden="1">{"'előző év december'!$A$2:$CP$214"}</definedName>
    <definedName name="______cp4" localSheetId="1" hidden="1">{"'előző év december'!$A$2:$CP$214"}</definedName>
    <definedName name="______cp4" hidden="1">{"'előző év december'!$A$2:$CP$214"}</definedName>
    <definedName name="______cp5" localSheetId="2" hidden="1">{"'előző év december'!$A$2:$CP$214"}</definedName>
    <definedName name="______cp5" localSheetId="1" hidden="1">{"'előző év december'!$A$2:$CP$214"}</definedName>
    <definedName name="______cp5" hidden="1">{"'előző év december'!$A$2:$CP$214"}</definedName>
    <definedName name="______cp6" localSheetId="2" hidden="1">{"'előző év december'!$A$2:$CP$214"}</definedName>
    <definedName name="______cp6" localSheetId="1" hidden="1">{"'előző év december'!$A$2:$CP$214"}</definedName>
    <definedName name="______cp6" hidden="1">{"'előző év december'!$A$2:$CP$214"}</definedName>
    <definedName name="______cp7" localSheetId="2" hidden="1">{"'előző év december'!$A$2:$CP$214"}</definedName>
    <definedName name="______cp7" localSheetId="1" hidden="1">{"'előző év december'!$A$2:$CP$214"}</definedName>
    <definedName name="______cp7" hidden="1">{"'előző év december'!$A$2:$CP$214"}</definedName>
    <definedName name="______cp8" localSheetId="2" hidden="1">{"'előző év december'!$A$2:$CP$214"}</definedName>
    <definedName name="______cp8" localSheetId="1" hidden="1">{"'előző év december'!$A$2:$CP$214"}</definedName>
    <definedName name="______cp8" hidden="1">{"'előző év december'!$A$2:$CP$214"}</definedName>
    <definedName name="______cp9" localSheetId="2" hidden="1">{"'előző év december'!$A$2:$CP$214"}</definedName>
    <definedName name="______cp9" localSheetId="1" hidden="1">{"'előző év december'!$A$2:$CP$214"}</definedName>
    <definedName name="______cp9" hidden="1">{"'előző év december'!$A$2:$CP$214"}</definedName>
    <definedName name="______cpr2" localSheetId="2" hidden="1">{"'előző év december'!$A$2:$CP$214"}</definedName>
    <definedName name="______cpr2" localSheetId="1" hidden="1">{"'előző év december'!$A$2:$CP$214"}</definedName>
    <definedName name="______cpr2" hidden="1">{"'előző év december'!$A$2:$CP$214"}</definedName>
    <definedName name="______cpr3" localSheetId="2" hidden="1">{"'előző év december'!$A$2:$CP$214"}</definedName>
    <definedName name="______cpr3" localSheetId="1" hidden="1">{"'előző év december'!$A$2:$CP$214"}</definedName>
    <definedName name="______cpr3" hidden="1">{"'előző év december'!$A$2:$CP$214"}</definedName>
    <definedName name="______cpr4" localSheetId="2" hidden="1">{"'előző év december'!$A$2:$CP$214"}</definedName>
    <definedName name="______cpr4" localSheetId="1" hidden="1">{"'előző év december'!$A$2:$CP$214"}</definedName>
    <definedName name="______cpr4" hidden="1">{"'előző év december'!$A$2:$CP$214"}</definedName>
    <definedName name="_____cp1" localSheetId="2" hidden="1">{"'előző év december'!$A$2:$CP$214"}</definedName>
    <definedName name="_____cp1" localSheetId="1" hidden="1">{"'előző év december'!$A$2:$CP$214"}</definedName>
    <definedName name="_____cp1" hidden="1">{"'előző év december'!$A$2:$CP$214"}</definedName>
    <definedName name="_____cp10" localSheetId="2" hidden="1">{"'előző év december'!$A$2:$CP$214"}</definedName>
    <definedName name="_____cp10" localSheetId="1" hidden="1">{"'előző év december'!$A$2:$CP$214"}</definedName>
    <definedName name="_____cp10" hidden="1">{"'előző év december'!$A$2:$CP$214"}</definedName>
    <definedName name="_____cp11" localSheetId="2" hidden="1">{"'előző év december'!$A$2:$CP$214"}</definedName>
    <definedName name="_____cp11" localSheetId="1" hidden="1">{"'előző év december'!$A$2:$CP$214"}</definedName>
    <definedName name="_____cp11" hidden="1">{"'előző év december'!$A$2:$CP$214"}</definedName>
    <definedName name="_____cp2" localSheetId="2" hidden="1">{"'előző év december'!$A$2:$CP$214"}</definedName>
    <definedName name="_____cp2" localSheetId="1" hidden="1">{"'előző év december'!$A$2:$CP$214"}</definedName>
    <definedName name="_____cp2" hidden="1">{"'előző év december'!$A$2:$CP$214"}</definedName>
    <definedName name="_____cp3" localSheetId="2" hidden="1">{"'előző év december'!$A$2:$CP$214"}</definedName>
    <definedName name="_____cp3" localSheetId="1" hidden="1">{"'előző év december'!$A$2:$CP$214"}</definedName>
    <definedName name="_____cp3" hidden="1">{"'előző év december'!$A$2:$CP$214"}</definedName>
    <definedName name="_____cp4" localSheetId="2" hidden="1">{"'előző év december'!$A$2:$CP$214"}</definedName>
    <definedName name="_____cp4" localSheetId="1" hidden="1">{"'előző év december'!$A$2:$CP$214"}</definedName>
    <definedName name="_____cp4" hidden="1">{"'előző év december'!$A$2:$CP$214"}</definedName>
    <definedName name="_____cp5" localSheetId="2" hidden="1">{"'előző év december'!$A$2:$CP$214"}</definedName>
    <definedName name="_____cp5" localSheetId="1" hidden="1">{"'előző év december'!$A$2:$CP$214"}</definedName>
    <definedName name="_____cp5" hidden="1">{"'előző év december'!$A$2:$CP$214"}</definedName>
    <definedName name="_____cp6" localSheetId="2" hidden="1">{"'előző év december'!$A$2:$CP$214"}</definedName>
    <definedName name="_____cp6" localSheetId="1" hidden="1">{"'előző év december'!$A$2:$CP$214"}</definedName>
    <definedName name="_____cp6" hidden="1">{"'előző év december'!$A$2:$CP$214"}</definedName>
    <definedName name="_____cp7" localSheetId="2" hidden="1">{"'előző év december'!$A$2:$CP$214"}</definedName>
    <definedName name="_____cp7" localSheetId="1" hidden="1">{"'előző év december'!$A$2:$CP$214"}</definedName>
    <definedName name="_____cp7" hidden="1">{"'előző év december'!$A$2:$CP$214"}</definedName>
    <definedName name="_____cp8" localSheetId="2" hidden="1">{"'előző év december'!$A$2:$CP$214"}</definedName>
    <definedName name="_____cp8" localSheetId="1" hidden="1">{"'előző év december'!$A$2:$CP$214"}</definedName>
    <definedName name="_____cp8" hidden="1">{"'előző év december'!$A$2:$CP$214"}</definedName>
    <definedName name="_____cp9" localSheetId="2" hidden="1">{"'előző év december'!$A$2:$CP$214"}</definedName>
    <definedName name="_____cp9" localSheetId="1" hidden="1">{"'előző év december'!$A$2:$CP$214"}</definedName>
    <definedName name="_____cp9" hidden="1">{"'előző év december'!$A$2:$CP$214"}</definedName>
    <definedName name="_____cpr2" localSheetId="2" hidden="1">{"'előző év december'!$A$2:$CP$214"}</definedName>
    <definedName name="_____cpr2" localSheetId="1" hidden="1">{"'előző év december'!$A$2:$CP$214"}</definedName>
    <definedName name="_____cpr2" hidden="1">{"'előző év december'!$A$2:$CP$214"}</definedName>
    <definedName name="_____cpr3" localSheetId="2" hidden="1">{"'előző év december'!$A$2:$CP$214"}</definedName>
    <definedName name="_____cpr3" localSheetId="1" hidden="1">{"'előző év december'!$A$2:$CP$214"}</definedName>
    <definedName name="_____cpr3" hidden="1">{"'előző év december'!$A$2:$CP$214"}</definedName>
    <definedName name="_____cpr4" localSheetId="2" hidden="1">{"'előző év december'!$A$2:$CP$214"}</definedName>
    <definedName name="_____cpr4" localSheetId="1" hidden="1">{"'előző év december'!$A$2:$CP$214"}</definedName>
    <definedName name="_____cpr4" hidden="1">{"'előző év december'!$A$2:$CP$214"}</definedName>
    <definedName name="____cp1" localSheetId="2" hidden="1">{"'előző év december'!$A$2:$CP$214"}</definedName>
    <definedName name="____cp1" localSheetId="1" hidden="1">{"'előző év december'!$A$2:$CP$214"}</definedName>
    <definedName name="____cp1" hidden="1">{"'előző év december'!$A$2:$CP$214"}</definedName>
    <definedName name="____cp10" localSheetId="2" hidden="1">{"'előző év december'!$A$2:$CP$214"}</definedName>
    <definedName name="____cp10" localSheetId="1" hidden="1">{"'előző év december'!$A$2:$CP$214"}</definedName>
    <definedName name="____cp10" hidden="1">{"'előző év december'!$A$2:$CP$214"}</definedName>
    <definedName name="____cp11" localSheetId="2" hidden="1">{"'előző év december'!$A$2:$CP$214"}</definedName>
    <definedName name="____cp11" localSheetId="1" hidden="1">{"'előző év december'!$A$2:$CP$214"}</definedName>
    <definedName name="____cp11" hidden="1">{"'előző év december'!$A$2:$CP$214"}</definedName>
    <definedName name="____cp2" localSheetId="2" hidden="1">{"'előző év december'!$A$2:$CP$214"}</definedName>
    <definedName name="____cp2" localSheetId="1" hidden="1">{"'előző év december'!$A$2:$CP$214"}</definedName>
    <definedName name="____cp2" hidden="1">{"'előző év december'!$A$2:$CP$214"}</definedName>
    <definedName name="____cp3" localSheetId="2" hidden="1">{"'előző év december'!$A$2:$CP$214"}</definedName>
    <definedName name="____cp3" localSheetId="1" hidden="1">{"'előző év december'!$A$2:$CP$214"}</definedName>
    <definedName name="____cp3" hidden="1">{"'előző év december'!$A$2:$CP$214"}</definedName>
    <definedName name="____cp4" localSheetId="2" hidden="1">{"'előző év december'!$A$2:$CP$214"}</definedName>
    <definedName name="____cp4" localSheetId="1" hidden="1">{"'előző év december'!$A$2:$CP$214"}</definedName>
    <definedName name="____cp4" hidden="1">{"'előző év december'!$A$2:$CP$214"}</definedName>
    <definedName name="____cp5" localSheetId="2" hidden="1">{"'előző év december'!$A$2:$CP$214"}</definedName>
    <definedName name="____cp5" localSheetId="1" hidden="1">{"'előző év december'!$A$2:$CP$214"}</definedName>
    <definedName name="____cp5" hidden="1">{"'előző év december'!$A$2:$CP$214"}</definedName>
    <definedName name="____cp6" localSheetId="2" hidden="1">{"'előző év december'!$A$2:$CP$214"}</definedName>
    <definedName name="____cp6" localSheetId="1" hidden="1">{"'előző év december'!$A$2:$CP$214"}</definedName>
    <definedName name="____cp6" hidden="1">{"'előző év december'!$A$2:$CP$214"}</definedName>
    <definedName name="____cp7" localSheetId="2" hidden="1">{"'előző év december'!$A$2:$CP$214"}</definedName>
    <definedName name="____cp7" localSheetId="1" hidden="1">{"'előző év december'!$A$2:$CP$214"}</definedName>
    <definedName name="____cp7" hidden="1">{"'előző év december'!$A$2:$CP$214"}</definedName>
    <definedName name="____cp8" localSheetId="2" hidden="1">{"'előző év december'!$A$2:$CP$214"}</definedName>
    <definedName name="____cp8" localSheetId="1" hidden="1">{"'előző év december'!$A$2:$CP$214"}</definedName>
    <definedName name="____cp8" hidden="1">{"'előző év december'!$A$2:$CP$214"}</definedName>
    <definedName name="____cp9" localSheetId="2" hidden="1">{"'előző év december'!$A$2:$CP$214"}</definedName>
    <definedName name="____cp9" localSheetId="1" hidden="1">{"'előző év december'!$A$2:$CP$214"}</definedName>
    <definedName name="____cp9" hidden="1">{"'előző év december'!$A$2:$CP$214"}</definedName>
    <definedName name="____cpr2" localSheetId="2" hidden="1">{"'előző év december'!$A$2:$CP$214"}</definedName>
    <definedName name="____cpr2" localSheetId="1" hidden="1">{"'előző év december'!$A$2:$CP$214"}</definedName>
    <definedName name="____cpr2" hidden="1">{"'előző év december'!$A$2:$CP$214"}</definedName>
    <definedName name="____cpr3" localSheetId="2" hidden="1">{"'előző év december'!$A$2:$CP$214"}</definedName>
    <definedName name="____cpr3" localSheetId="1" hidden="1">{"'előző év december'!$A$2:$CP$214"}</definedName>
    <definedName name="____cpr3" hidden="1">{"'előző év december'!$A$2:$CP$214"}</definedName>
    <definedName name="____cpr4" localSheetId="2" hidden="1">{"'előző év december'!$A$2:$CP$214"}</definedName>
    <definedName name="____cpr4" localSheetId="1" hidden="1">{"'előző év december'!$A$2:$CP$214"}</definedName>
    <definedName name="____cpr4" hidden="1">{"'előző év december'!$A$2:$CP$214"}</definedName>
    <definedName name="___cp1" localSheetId="2" hidden="1">{"'előző év december'!$A$2:$CP$214"}</definedName>
    <definedName name="___cp1" localSheetId="1" hidden="1">{"'előző év december'!$A$2:$CP$214"}</definedName>
    <definedName name="___cp1" hidden="1">{"'előző év december'!$A$2:$CP$214"}</definedName>
    <definedName name="___cp10" localSheetId="2" hidden="1">{"'előző év december'!$A$2:$CP$214"}</definedName>
    <definedName name="___cp10" localSheetId="1" hidden="1">{"'előző év december'!$A$2:$CP$214"}</definedName>
    <definedName name="___cp10" hidden="1">{"'előző év december'!$A$2:$CP$214"}</definedName>
    <definedName name="___cp11" localSheetId="2" hidden="1">{"'előző év december'!$A$2:$CP$214"}</definedName>
    <definedName name="___cp11" localSheetId="1" hidden="1">{"'előző év december'!$A$2:$CP$214"}</definedName>
    <definedName name="___cp11" hidden="1">{"'előző év december'!$A$2:$CP$214"}</definedName>
    <definedName name="___cp2" localSheetId="2" hidden="1">{"'előző év december'!$A$2:$CP$214"}</definedName>
    <definedName name="___cp2" localSheetId="1" hidden="1">{"'előző év december'!$A$2:$CP$214"}</definedName>
    <definedName name="___cp2" hidden="1">{"'előző év december'!$A$2:$CP$214"}</definedName>
    <definedName name="___cp3" localSheetId="2" hidden="1">{"'előző év december'!$A$2:$CP$214"}</definedName>
    <definedName name="___cp3" localSheetId="1" hidden="1">{"'előző év december'!$A$2:$CP$214"}</definedName>
    <definedName name="___cp3" hidden="1">{"'előző év december'!$A$2:$CP$214"}</definedName>
    <definedName name="___cp4" localSheetId="2" hidden="1">{"'előző év december'!$A$2:$CP$214"}</definedName>
    <definedName name="___cp4" localSheetId="1" hidden="1">{"'előző év december'!$A$2:$CP$214"}</definedName>
    <definedName name="___cp4" hidden="1">{"'előző év december'!$A$2:$CP$214"}</definedName>
    <definedName name="___cp5" localSheetId="2" hidden="1">{"'előző év december'!$A$2:$CP$214"}</definedName>
    <definedName name="___cp5" localSheetId="1" hidden="1">{"'előző év december'!$A$2:$CP$214"}</definedName>
    <definedName name="___cp5" hidden="1">{"'előző év december'!$A$2:$CP$214"}</definedName>
    <definedName name="___cp6" localSheetId="2" hidden="1">{"'előző év december'!$A$2:$CP$214"}</definedName>
    <definedName name="___cp6" localSheetId="1" hidden="1">{"'előző év december'!$A$2:$CP$214"}</definedName>
    <definedName name="___cp6" hidden="1">{"'előző év december'!$A$2:$CP$214"}</definedName>
    <definedName name="___cp7" localSheetId="2" hidden="1">{"'előző év december'!$A$2:$CP$214"}</definedName>
    <definedName name="___cp7" localSheetId="1" hidden="1">{"'előző év december'!$A$2:$CP$214"}</definedName>
    <definedName name="___cp7" hidden="1">{"'előző év december'!$A$2:$CP$214"}</definedName>
    <definedName name="___cp8" localSheetId="2" hidden="1">{"'előző év december'!$A$2:$CP$214"}</definedName>
    <definedName name="___cp8" localSheetId="1" hidden="1">{"'előző év december'!$A$2:$CP$214"}</definedName>
    <definedName name="___cp8" hidden="1">{"'előző év december'!$A$2:$CP$214"}</definedName>
    <definedName name="___cp9" localSheetId="2" hidden="1">{"'előző év december'!$A$2:$CP$214"}</definedName>
    <definedName name="___cp9" localSheetId="1" hidden="1">{"'előző év december'!$A$2:$CP$214"}</definedName>
    <definedName name="___cp9" hidden="1">{"'előző év december'!$A$2:$CP$214"}</definedName>
    <definedName name="___cpr2" localSheetId="2" hidden="1">{"'előző év december'!$A$2:$CP$214"}</definedName>
    <definedName name="___cpr2" localSheetId="1" hidden="1">{"'előző év december'!$A$2:$CP$214"}</definedName>
    <definedName name="___cpr2" hidden="1">{"'előző év december'!$A$2:$CP$214"}</definedName>
    <definedName name="___cpr3" localSheetId="2" hidden="1">{"'előző év december'!$A$2:$CP$214"}</definedName>
    <definedName name="___cpr3" localSheetId="1" hidden="1">{"'előző év december'!$A$2:$CP$214"}</definedName>
    <definedName name="___cpr3" hidden="1">{"'előző év december'!$A$2:$CP$214"}</definedName>
    <definedName name="___cpr4" localSheetId="2" hidden="1">{"'előző év december'!$A$2:$CP$214"}</definedName>
    <definedName name="___cpr4" localSheetId="1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GRAPH1" hidden="1">[2]PYRAMID!$A$184:$A$263</definedName>
    <definedName name="__123Graph_AGRAPH2" hidden="1">[2]PYRAMID!$A$184:$A$263</definedName>
    <definedName name="__123Graph_AGRAPH3" hidden="1">[2]PYRAMID!$A$184:$A$263</definedName>
    <definedName name="__123Graph_ALINES" localSheetId="2" hidden="1">[1]Market!#REF!</definedName>
    <definedName name="__123Graph_ALINES" localSheetId="1" hidden="1">[1]Market!#REF!</definedName>
    <definedName name="__123Graph_ALINES" hidden="1">[1]Market!#REF!</definedName>
    <definedName name="__123Graph_B" localSheetId="2" hidden="1">[1]Market!#REF!</definedName>
    <definedName name="__123Graph_B" localSheetId="1" hidden="1">[1]Market!#REF!</definedName>
    <definedName name="__123Graph_B" hidden="1">[1]Market!#REF!</definedName>
    <definedName name="__123Graph_BDIFF" localSheetId="2" hidden="1">[1]Market!#REF!</definedName>
    <definedName name="__123Graph_BDIFF" localSheetId="1" hidden="1">[1]Market!#REF!</definedName>
    <definedName name="__123Graph_BDIFF" hidden="1">[1]Market!#REF!</definedName>
    <definedName name="__123Graph_BLINES" localSheetId="2" hidden="1">[1]Market!#REF!</definedName>
    <definedName name="__123Graph_BLINES" localSheetId="1" hidden="1">[1]Market!#REF!</definedName>
    <definedName name="__123Graph_BLINES" hidden="1">[1]Market!#REF!</definedName>
    <definedName name="__123Graph_C" localSheetId="2" hidden="1">[1]Market!#REF!</definedName>
    <definedName name="__123Graph_C" localSheetId="1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GRAPH1" hidden="1">[2]PYRAMID!$B$184:$B$263</definedName>
    <definedName name="__123Graph_XGRAPH2" hidden="1">[2]PYRAMID!$C$184:$C$263</definedName>
    <definedName name="__123Graph_XGRAPH3" hidden="1">[2]PYRAMID!$D$184:$D$263</definedName>
    <definedName name="__123Graph_XLINES" localSheetId="2" hidden="1">[1]Market!#REF!</definedName>
    <definedName name="__123Graph_XLINES" localSheetId="1" hidden="1">[1]Market!#REF!</definedName>
    <definedName name="__123Graph_XLINES" hidden="1">[1]Market!#REF!</definedName>
    <definedName name="__cp1" localSheetId="2" hidden="1">{"'előző év december'!$A$2:$CP$214"}</definedName>
    <definedName name="__cp1" localSheetId="1" hidden="1">{"'előző év december'!$A$2:$CP$214"}</definedName>
    <definedName name="__cp1" hidden="1">{"'előző év december'!$A$2:$CP$214"}</definedName>
    <definedName name="__cp10" localSheetId="2" hidden="1">{"'előző év december'!$A$2:$CP$214"}</definedName>
    <definedName name="__cp10" localSheetId="1" hidden="1">{"'előző év december'!$A$2:$CP$214"}</definedName>
    <definedName name="__cp10" hidden="1">{"'előző év december'!$A$2:$CP$214"}</definedName>
    <definedName name="__cp11" localSheetId="2" hidden="1">{"'előző év december'!$A$2:$CP$214"}</definedName>
    <definedName name="__cp11" localSheetId="1" hidden="1">{"'előző év december'!$A$2:$CP$214"}</definedName>
    <definedName name="__cp11" hidden="1">{"'előző év december'!$A$2:$CP$214"}</definedName>
    <definedName name="__cp2" localSheetId="2" hidden="1">{"'előző év december'!$A$2:$CP$214"}</definedName>
    <definedName name="__cp2" localSheetId="1" hidden="1">{"'előző év december'!$A$2:$CP$214"}</definedName>
    <definedName name="__cp2" hidden="1">{"'előző év december'!$A$2:$CP$214"}</definedName>
    <definedName name="__cp3" localSheetId="2" hidden="1">{"'előző év december'!$A$2:$CP$214"}</definedName>
    <definedName name="__cp3" localSheetId="1" hidden="1">{"'előző év december'!$A$2:$CP$214"}</definedName>
    <definedName name="__cp3" hidden="1">{"'előző év december'!$A$2:$CP$214"}</definedName>
    <definedName name="__cp4" localSheetId="2" hidden="1">{"'előző év december'!$A$2:$CP$214"}</definedName>
    <definedName name="__cp4" localSheetId="1" hidden="1">{"'előző év december'!$A$2:$CP$214"}</definedName>
    <definedName name="__cp4" hidden="1">{"'előző év december'!$A$2:$CP$214"}</definedName>
    <definedName name="__cp5" localSheetId="2" hidden="1">{"'előző év december'!$A$2:$CP$214"}</definedName>
    <definedName name="__cp5" localSheetId="1" hidden="1">{"'előző év december'!$A$2:$CP$214"}</definedName>
    <definedName name="__cp5" hidden="1">{"'előző év december'!$A$2:$CP$214"}</definedName>
    <definedName name="__cp6" localSheetId="2" hidden="1">{"'előző év december'!$A$2:$CP$214"}</definedName>
    <definedName name="__cp6" localSheetId="1" hidden="1">{"'előző év december'!$A$2:$CP$214"}</definedName>
    <definedName name="__cp6" hidden="1">{"'előző év december'!$A$2:$CP$214"}</definedName>
    <definedName name="__cp7" localSheetId="2" hidden="1">{"'előző év december'!$A$2:$CP$214"}</definedName>
    <definedName name="__cp7" localSheetId="1" hidden="1">{"'előző év december'!$A$2:$CP$214"}</definedName>
    <definedName name="__cp7" hidden="1">{"'előző év december'!$A$2:$CP$214"}</definedName>
    <definedName name="__cp8" localSheetId="2" hidden="1">{"'előző év december'!$A$2:$CP$214"}</definedName>
    <definedName name="__cp8" localSheetId="1" hidden="1">{"'előző év december'!$A$2:$CP$214"}</definedName>
    <definedName name="__cp8" hidden="1">{"'előző év december'!$A$2:$CP$214"}</definedName>
    <definedName name="__cp9" localSheetId="2" hidden="1">{"'előző év december'!$A$2:$CP$214"}</definedName>
    <definedName name="__cp9" localSheetId="1" hidden="1">{"'előző év december'!$A$2:$CP$214"}</definedName>
    <definedName name="__cp9" hidden="1">{"'előző év december'!$A$2:$CP$214"}</definedName>
    <definedName name="__cpr2" localSheetId="2" hidden="1">{"'előző év december'!$A$2:$CP$214"}</definedName>
    <definedName name="__cpr2" localSheetId="1" hidden="1">{"'előző év december'!$A$2:$CP$214"}</definedName>
    <definedName name="__cpr2" hidden="1">{"'előző év december'!$A$2:$CP$214"}</definedName>
    <definedName name="__cpr3" localSheetId="2" hidden="1">{"'előző év december'!$A$2:$CP$214"}</definedName>
    <definedName name="__cpr3" localSheetId="1" hidden="1">{"'előző év december'!$A$2:$CP$214"}</definedName>
    <definedName name="__cpr3" hidden="1">{"'előző év december'!$A$2:$CP$214"}</definedName>
    <definedName name="__cpr4" localSheetId="2" hidden="1">{"'előző év december'!$A$2:$CP$214"}</definedName>
    <definedName name="__cpr4" localSheetId="1" hidden="1">{"'előző év december'!$A$2:$CP$214"}</definedName>
    <definedName name="__cpr4" hidden="1">{"'előző év december'!$A$2:$CP$214"}</definedName>
    <definedName name="_1_date">OFFSET('1. adat'!$F$2,0,0,,COUNTA('1. adat'!$2:$2)-3)</definedName>
    <definedName name="_1_dátum">OFFSET('1. adat'!$F$1,0,0,,COUNTA('1. adat'!$1:$1)-3)</definedName>
    <definedName name="_1_ffm">OFFSET('1. adat'!$F$8,0,0,,COUNTA('1. adat'!$40:$40)-5)</definedName>
    <definedName name="_1_finképesség">OFFSET('1. adat'!$F$7,0,0,,COUNTA('1. adat'!$7:$7)-5)</definedName>
    <definedName name="_1_jövedelemegyenleg">OFFSET('1. adat'!$F$5,0,0,,COUNTA('1. adat'!$5:$5)-5)</definedName>
    <definedName name="_1_külker">OFFSET('1. adat'!$F$4,0,0,,COUNTA('1. adat'!$4:$4)-5)</definedName>
    <definedName name="_1_transzferegyenleg">OFFSET('1. adat'!$F$6,0,0,,COUNTA('1. adat'!$6:$6)-5)</definedName>
    <definedName name="_10_adósság">OFFSET('12. adat'!$C$4,0,0,,COUNTA('12. adat'!$4:$4)-2)</definedName>
    <definedName name="_10_derivatív">OFFSET('12. adat'!$C$3,0,0,,COUNTA('12. adat'!$3:$3)-2)</definedName>
    <definedName name="_10_nemadósság">OFFSET('12. adat'!$C$5,0,0,,COUNTA('12. adat'!$5:$5)-2)</definedName>
    <definedName name="_10_nfk_fin">OFFSET('12. adat'!$C$6,0,0,,COUNTA('12. adat'!$6:$6)-2)</definedName>
    <definedName name="_10_nfk_reál">OFFSET('12. adat'!$C$7,0,0,,COUNTA('12. adat'!$7:$7)-2)</definedName>
    <definedName name="_11_külföld">OFFSET('13. adat'!$C$16,0,0,,COUNTA('13. adat'!$16:$16)-2)</definedName>
    <definedName name="_11_nettóFDI">OFFSET('13. adat'!$C$17,0,0,,COUNTA('13. adat'!$17:$17)-2)</definedName>
    <definedName name="_11_részesedés">OFFSET('13. adat'!$C$14,0,0,,COUNTA('13. adat'!$14:$14)-2)</definedName>
    <definedName name="_11_újrabef">OFFSET('13. adat'!$C$15,0,0,,COUNTA('13. adat'!$15:$15)-2)</definedName>
    <definedName name="_12" localSheetId="2" hidden="1">[1]Market!#REF!</definedName>
    <definedName name="_12" localSheetId="1" hidden="1">[1]Market!#REF!</definedName>
    <definedName name="_12" hidden="1">[1]Market!#REF!</definedName>
    <definedName name="_12_adósság">OFFSET('14. adat'!$C$3,0,0,,COUNTA('14. adat'!$3:$3)-2)</definedName>
    <definedName name="_12_áh">OFFSET('14. adat'!$C$4,0,0,,COUNTA('14. adat'!$4:$4)-2)</definedName>
    <definedName name="_12_bank">OFFSET('14. adat'!$C$5,0,0,,COUNTA('14. adat'!$5:$5)-2)</definedName>
    <definedName name="_12_váll">OFFSET('14. adat'!$C$6,0,0,,COUNTA('14. adat'!$6:$6)-2)</definedName>
    <definedName name="_123Graph_A" localSheetId="2" hidden="1">[1]Market!#REF!</definedName>
    <definedName name="_123Graph_A" localSheetId="1" hidden="1">[1]Market!#REF!</definedName>
    <definedName name="_123Graph_A" hidden="1">[1]Market!#REF!</definedName>
    <definedName name="_13_br_adósság">OFFSET('15. adat'!$C$3,0,0,,COUNTA('15. adat'!$3:$3)-2)</definedName>
    <definedName name="_13_eszközök">OFFSET('15. adat'!$C$4,0,0,,COUNTA('15. adat'!$4:$4)-2)</definedName>
    <definedName name="_13_nettó">OFFSET('15. adat'!$C$5,0,0,,COUNTA('15. adat'!$5:$5)-2)</definedName>
    <definedName name="_14_adósság">OFFSET('16. adat'!$C$13,0,0,,COUNTA('16. adat'!$13:$13)-2)</definedName>
    <definedName name="_14_devizaÁP">OFFSET('16. adat'!$C$17,0,0,,COUNTA('16. adat'!$17:$17)-2)</definedName>
    <definedName name="_14_devizatart">OFFSET('16. adat'!$C$14,0,0,,COUNTA('16. adat'!$14:$14)-2)</definedName>
    <definedName name="_14_egyéb_köv">OFFSET('16. adat'!$C$15,0,0,,COUNTA('16. adat'!$15:$15)-2)</definedName>
    <definedName name="_14_egyéb_tart">OFFSET('16. adat'!$C$19,0,0,,COUNTA('16. adat'!$19:$19)-2)</definedName>
    <definedName name="_14_EUIMF">OFFSET('16. adat'!$C$20,0,0,,COUNTA('16. adat'!$20:$20)-2)</definedName>
    <definedName name="_14_forintÁP">OFFSET('16. adat'!$C$18,0,0,,COUNTA('16. adat'!$18:$18)-2)</definedName>
    <definedName name="_15_adósság">OFFSET('17. adat'!#REF!,0,0,,COUNTA('17. adat'!#REF!)-2)</definedName>
    <definedName name="_15_átért">OFFSET('17. adat'!#REF!,0,0,,COUNTA('17. adat'!#REF!)-2)</definedName>
    <definedName name="_15_gdp_vált">OFFSET('17. adat'!#REF!,0,0,,COUNTA('17. adat'!#REF!)-2)</definedName>
    <definedName name="_15_nka">OFFSET('17. adat'!#REF!,0,0,,COUNTA('17. adat'!#REF!)-2)</definedName>
    <definedName name="_16_áht">OFFSET('18. adat'!$C$4,0,0,,COUNTA('18. adat'!$4:$4)-2)</definedName>
    <definedName name="_16_bankr">OFFSET('18. adat'!$C$3,0,0,,COUNTA('18. adat'!$3:$3)-2)</definedName>
    <definedName name="_16_bka">OFFSET('18. adat'!$C$7,0,0,,COUNTA('18. adat'!$7:$7)-2)</definedName>
    <definedName name="_16_nka">OFFSET('18. adat'!$C$6,0,0,,COUNTA('18. adat'!$6:$6)-2)</definedName>
    <definedName name="_16_váll">OFFSET('18. adat'!$C$5,0,0,,COUNTA('18. adat'!$5:$5)-2)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OFFSET('19. adat'!$C$6,0,0,,COUNTA('19. adat'!$6:$6)-2)</definedName>
    <definedName name="_18_bankr">OFFSET('19. adat'!$C$4,0,0,,COUNTA('19. adat'!$4:$4)-2)</definedName>
    <definedName name="_18_rka">OFFSET('19. adat'!$C$7,0,0,,COUNTA('19. adat'!$7:$7)-2)</definedName>
    <definedName name="_18_váll">OFFSET('19. adat'!$C$5,0,0,,COUNTA('19. adat'!$5:$5)-2)</definedName>
    <definedName name="_19_guidotti">OFFSET('20. adat'!$C$3,0,0,,COUNTA('20. adat'!$3:$3)-2)</definedName>
    <definedName name="_19_tartalék">OFFSET('20. adat'!$C$4,0,0,,COUNTA('20. adat'!$4:$4)-2)</definedName>
    <definedName name="_2_áru">OFFSET('3. adat'!$C$3,0,0,,COUNTA('3. adat'!$3:$3)-2)</definedName>
    <definedName name="_2_date">OFFSET('3. adat'!$C$2,0,0,,COUNTA('3. adat'!$2:$2))</definedName>
    <definedName name="_2_dátum">OFFSET('3. adat'!$C$1,0,0,,COUNTA('3. adat'!$1:$1))</definedName>
    <definedName name="_2_külker">OFFSET('3. adat'!$C$5,0,0,,COUNTA('3. adat'!$5:$5)-2)</definedName>
    <definedName name="_2_szolgáltatás">OFFSET('3. adat'!$C$4,0,0,,COUNTA('3. adat'!$4:$4)-2)</definedName>
    <definedName name="_3_eszközök">OFFSET('15. adat'!$C$4,0,0,,COUNTA('15. adat'!$4:$4)-2)</definedName>
    <definedName name="_3_export">OFFSET('4. adat'!$C$3,0,0,,COUNTA('4. adat'!$3:$3)-2)</definedName>
    <definedName name="_3_import">OFFSET('4. adat'!$C$4,0,0,,COUNTA('4. adat'!$4:$4)-2)</definedName>
    <definedName name="_3_különbség">OFFSET('4. adat'!$C$7,0,0,,COUNTA('4. adat'!$7:$7)-2)</definedName>
    <definedName name="_4_áru_szolg_változás">OFFSET('6. adat'!$C$5,0,0,,COUNTA('6. adat'!$5:$5)-2)</definedName>
    <definedName name="_4_cserearány">OFFSET('6. adat'!$C$4,0,0,,COUNTA('6. adat'!$4:$4)-2)</definedName>
    <definedName name="_4_volumen">OFFSET('6. adat'!$C$3,0,0,,COUNTA('6. adat'!$3:$3)-2)</definedName>
    <definedName name="_5_bf_felhasználás">OFFSET('5. adat'!$C$3,0,0,,COUNTA('5. adat'!$3:$3)-2)</definedName>
    <definedName name="_5_netEX_hozzájárulás">OFFSET('5. adat'!$C$4,0,0,,COUNTA('5. adat'!$4:$4)-2)</definedName>
    <definedName name="_6_jövedelemegyenleg">OFFSET('7. adat'!$F$8,0,0,,COUNTA('7. adat'!$8:$8)-5)</definedName>
    <definedName name="_6_külföldi_hitelek">OFFSET('7. adat'!$F$6,0,0,,COUNTA('7. adat'!$6:$6)-5)</definedName>
    <definedName name="_6_munkaváll_jövedelmek">OFFSET('7. adat'!$F$3,0,0,,COUNTA('7. adat'!$3:$3)-5)</definedName>
    <definedName name="_6_részesedések">OFFSET('7. adat'!$F$5,0,0,,COUNTA('7. adat'!$5:$5)-5)</definedName>
    <definedName name="_6_tulhitel_kamat">OFFSET('7. adat'!$F$4,0,0,,COUNTA('7. adat'!$4:$4)-5)</definedName>
    <definedName name="_7_egyéb_folyó_transzfer">OFFSET('8. adat'!$C$4,0,0,,COUNTA('8. adat'!$4:$4)-2)</definedName>
    <definedName name="_7_egyéb_tőketranszfer">OFFSET('8. adat'!$C$5,0,0,,COUNTA('8. adat'!$5:$5)-2)</definedName>
    <definedName name="_7_EU_transzfer">OFFSET('8. adat'!$C$3,0,0,,COUNTA('8. adat'!$3:$3)-2)</definedName>
    <definedName name="_7_transzferegyenleg">OFFSET('8. adat'!$C$6,0,0,,COUNTA('8. adat'!$6:$6)-2)</definedName>
    <definedName name="_8_date">OFFSET('9. adat'!$C$1,0,0,2,COUNTA('9. adat'!$5:$5)-2)</definedName>
    <definedName name="_8_dátum">OFFSET('9. adat'!$C$3,0,0,2,COUNTA('9. adat'!$5:$5)-2)</definedName>
    <definedName name="_8_elválasztó">OFFSET('9. adat'!$C$10,0,0,,COUNTA('9. adat'!$10:$10))</definedName>
    <definedName name="_8_ffm">OFFSET('9. adat'!$C$5,0,0,,COUNTA('9. adat'!$5:$5)-2)</definedName>
    <definedName name="_8_finképesség">OFFSET('9. adat'!$C$7,0,0,,COUNTA('9. adat'!$7:$7)-2)</definedName>
    <definedName name="_8_tőkemérleg">OFFSET('9. adat'!$C$6,0,0,,COUNTA('9. adat'!$6:$6)-2)</definedName>
    <definedName name="_9_neo">OFFSET('11. adat'!$C$5,0,0,,COUNTA('11. adat'!$5:$5)-2)</definedName>
    <definedName name="_9_nfk_fin">OFFSET('11. adat'!$C$4,0,0,,COUNTA('11. adat'!$4:$4)-2)</definedName>
    <definedName name="_9_nfk_reál">OFFSET('11. adat'!$C$3,0,0,,COUNTA('11. adat'!$3:$3)-2)</definedName>
    <definedName name="_cp1" localSheetId="2" hidden="1">{"'előző év december'!$A$2:$CP$214"}</definedName>
    <definedName name="_cp1" localSheetId="1" hidden="1">{"'előző év december'!$A$2:$CP$214"}</definedName>
    <definedName name="_cp1" hidden="1">{"'előző év december'!$A$2:$CP$214"}</definedName>
    <definedName name="_cp10" localSheetId="2" hidden="1">{"'előző év december'!$A$2:$CP$214"}</definedName>
    <definedName name="_cp10" localSheetId="1" hidden="1">{"'előző év december'!$A$2:$CP$214"}</definedName>
    <definedName name="_cp10" hidden="1">{"'előző év december'!$A$2:$CP$214"}</definedName>
    <definedName name="_cp11" localSheetId="2" hidden="1">{"'előző év december'!$A$2:$CP$214"}</definedName>
    <definedName name="_cp11" localSheetId="1" hidden="1">{"'előző év december'!$A$2:$CP$214"}</definedName>
    <definedName name="_cp11" hidden="1">{"'előző év december'!$A$2:$CP$214"}</definedName>
    <definedName name="_cp2" localSheetId="2" hidden="1">{"'előző év december'!$A$2:$CP$214"}</definedName>
    <definedName name="_cp2" localSheetId="1" hidden="1">{"'előző év december'!$A$2:$CP$214"}</definedName>
    <definedName name="_cp2" hidden="1">{"'előző év december'!$A$2:$CP$214"}</definedName>
    <definedName name="_cp3" localSheetId="2" hidden="1">{"'előző év december'!$A$2:$CP$214"}</definedName>
    <definedName name="_cp3" localSheetId="1" hidden="1">{"'előző év december'!$A$2:$CP$214"}</definedName>
    <definedName name="_cp3" hidden="1">{"'előző év december'!$A$2:$CP$214"}</definedName>
    <definedName name="_cp4" localSheetId="2" hidden="1">{"'előző év december'!$A$2:$CP$214"}</definedName>
    <definedName name="_cp4" localSheetId="1" hidden="1">{"'előző év december'!$A$2:$CP$214"}</definedName>
    <definedName name="_cp4" hidden="1">{"'előző év december'!$A$2:$CP$214"}</definedName>
    <definedName name="_cp5" localSheetId="2" hidden="1">{"'előző év december'!$A$2:$CP$214"}</definedName>
    <definedName name="_cp5" localSheetId="1" hidden="1">{"'előző év december'!$A$2:$CP$214"}</definedName>
    <definedName name="_cp5" hidden="1">{"'előző év december'!$A$2:$CP$214"}</definedName>
    <definedName name="_cp6" localSheetId="2" hidden="1">{"'előző év december'!$A$2:$CP$214"}</definedName>
    <definedName name="_cp6" localSheetId="1" hidden="1">{"'előző év december'!$A$2:$CP$214"}</definedName>
    <definedName name="_cp6" hidden="1">{"'előző év december'!$A$2:$CP$214"}</definedName>
    <definedName name="_cp7" localSheetId="2" hidden="1">{"'előző év december'!$A$2:$CP$214"}</definedName>
    <definedName name="_cp7" localSheetId="1" hidden="1">{"'előző év december'!$A$2:$CP$214"}</definedName>
    <definedName name="_cp7" hidden="1">{"'előző év december'!$A$2:$CP$214"}</definedName>
    <definedName name="_cp8" localSheetId="2" hidden="1">{"'előző év december'!$A$2:$CP$214"}</definedName>
    <definedName name="_cp8" localSheetId="1" hidden="1">{"'előző év december'!$A$2:$CP$214"}</definedName>
    <definedName name="_cp8" hidden="1">{"'előző év december'!$A$2:$CP$214"}</definedName>
    <definedName name="_cp9" localSheetId="2" hidden="1">{"'előző év december'!$A$2:$CP$214"}</definedName>
    <definedName name="_cp9" localSheetId="1" hidden="1">{"'előző év december'!$A$2:$CP$214"}</definedName>
    <definedName name="_cp9" hidden="1">{"'előző év december'!$A$2:$CP$214"}</definedName>
    <definedName name="_cpr2" localSheetId="2" hidden="1">{"'előző év december'!$A$2:$CP$214"}</definedName>
    <definedName name="_cpr2" localSheetId="1" hidden="1">{"'előző év december'!$A$2:$CP$214"}</definedName>
    <definedName name="_cpr2" hidden="1">{"'előző év december'!$A$2:$CP$214"}</definedName>
    <definedName name="_cpr3" localSheetId="2" hidden="1">{"'előző év december'!$A$2:$CP$214"}</definedName>
    <definedName name="_cpr3" localSheetId="1" hidden="1">{"'előző év december'!$A$2:$CP$214"}</definedName>
    <definedName name="_cpr3" hidden="1">{"'előző év december'!$A$2:$CP$214"}</definedName>
    <definedName name="_cpr4" localSheetId="2" hidden="1">{"'előző év december'!$A$2:$CP$214"}</definedName>
    <definedName name="_cpr4" localSheetId="1" hidden="1">{"'előző év december'!$A$2:$CP$214"}</definedName>
    <definedName name="_cpr4" hidden="1">{"'előző év december'!$A$2:$CP$214"}</definedName>
    <definedName name="_Fill" hidden="1">#REF!</definedName>
    <definedName name="_Key1" hidden="1">#REF!</definedName>
    <definedName name="_Key2" hidden="1">#REF!</definedName>
    <definedName name="_l" localSheetId="2" hidden="1">{"'előző év december'!$A$2:$CP$214"}</definedName>
    <definedName name="_l" localSheetId="1" hidden="1">{"'előző év december'!$A$2:$CP$214"}</definedName>
    <definedName name="_l" hidden="1">{"'előző év december'!$A$2:$CP$214"}</definedName>
    <definedName name="_Order1" hidden="1">255</definedName>
    <definedName name="_p" localSheetId="2" hidden="1">{"'előző év december'!$A$2:$CP$214"}</definedName>
    <definedName name="_p" localSheetId="1" hidden="1">{"'előző év december'!$A$2:$CP$214"}</definedName>
    <definedName name="_p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localSheetId="2" hidden="1">#REF!</definedName>
    <definedName name="_Sort" localSheetId="1" hidden="1">#REF!</definedName>
    <definedName name="_Sort" hidden="1">#REF!</definedName>
    <definedName name="_X_XX" localSheetId="2" hidden="1">[3]Market!#REF!</definedName>
    <definedName name="_X_XX" localSheetId="1" hidden="1">[3]Market!#REF!</definedName>
    <definedName name="_X_XX" hidden="1">[3]Market!#REF!</definedName>
    <definedName name="_zzz" localSheetId="2" hidden="1">[3]Market!#REF!</definedName>
    <definedName name="_zzz" localSheetId="1" hidden="1">[3]Market!#REF!</definedName>
    <definedName name="_zzz" hidden="1">[3]Market!#REF!</definedName>
    <definedName name="A">#REF!</definedName>
    <definedName name="A11_">#REF!</definedName>
    <definedName name="aa" localSheetId="2" hidden="1">[4]Market!#REF!</definedName>
    <definedName name="aa" localSheetId="1" hidden="1">[4]Market!#REF!</definedName>
    <definedName name="aa" hidden="1">[4]Market!#REF!</definedName>
    <definedName name="AA1_">#REF!</definedName>
    <definedName name="aaa" localSheetId="2" hidden="1">{"'előző év december'!$A$2:$CP$214"}</definedName>
    <definedName name="aaa" localSheetId="1" hidden="1">{"'előző év december'!$A$2:$CP$214"}</definedName>
    <definedName name="aaa" hidden="1">{"'előző év december'!$A$2:$CP$214"}</definedName>
    <definedName name="adat2">OFFSET([5]flow!$AM$114,0,0,1,[5]flow!#REF!)</definedName>
    <definedName name="adsadrr" hidden="1">#REF!</definedName>
    <definedName name="ADSDADADA" hidden="1">#REF!</definedName>
    <definedName name="AHT">#REF!</definedName>
    <definedName name="asdf" localSheetId="2" hidden="1">{"'előző év december'!$A$2:$CP$214"}</definedName>
    <definedName name="asdf" localSheetId="1" hidden="1">{"'előző év december'!$A$2:$CP$214"}</definedName>
    <definedName name="asdf" hidden="1">{"'előző év december'!$A$2:$CP$214"}</definedName>
    <definedName name="asdfasd" localSheetId="2" hidden="1">{"'előző év december'!$A$2:$CP$214"}</definedName>
    <definedName name="asdfasd" localSheetId="1" hidden="1">{"'előző év december'!$A$2:$CP$214"}</definedName>
    <definedName name="asdfasd" hidden="1">{"'előző év december'!$A$2:$CP$214"}</definedName>
    <definedName name="asdrae" hidden="1">#REF!</definedName>
    <definedName name="b" hidden="1">'[6]DATA WORK AREA'!$A$27:$A$33</definedName>
    <definedName name="BALAS">#REF!</definedName>
    <definedName name="Belf_dev">OFFSET([5]flow!$AM$115,0,0,1,COUNT([5]flow!$AM$114:$IV$114))</definedName>
    <definedName name="bn" localSheetId="2" hidden="1">{"'előző év december'!$A$2:$CP$214"}</definedName>
    <definedName name="bn" localSheetId="1" hidden="1">{"'előző év december'!$A$2:$CP$214"}</definedName>
    <definedName name="bn" hidden="1">{"'előző év december'!$A$2:$CP$214"}</definedName>
    <definedName name="bnn" localSheetId="2" hidden="1">{"'előző év december'!$A$2:$CP$214"}</definedName>
    <definedName name="bnn" localSheetId="1" hidden="1">{"'előző év december'!$A$2:$CP$214"}</definedName>
    <definedName name="bnn" hidden="1">{"'előző év december'!$A$2:$CP$214"}</definedName>
    <definedName name="brr" localSheetId="2" hidden="1">{"'előző év december'!$A$2:$CP$214"}</definedName>
    <definedName name="brr" localSheetId="1" hidden="1">{"'előző év december'!$A$2:$CP$214"}</definedName>
    <definedName name="brr" hidden="1">{"'előző év december'!$A$2:$CP$214"}</definedName>
    <definedName name="cfgfd" localSheetId="2" hidden="1">{"'előző év december'!$A$2:$CP$214"}</definedName>
    <definedName name="cfgfd" localSheetId="1" hidden="1">{"'előző év december'!$A$2:$CP$214"}</definedName>
    <definedName name="cfgfd" hidden="1">{"'előző év december'!$A$2:$CP$214"}</definedName>
    <definedName name="Chart_ROE_ROA_2007" localSheetId="2" hidden="1">{"'előző év december'!$A$2:$CP$214"}</definedName>
    <definedName name="Chart_ROE_ROA_2007" localSheetId="1" hidden="1">{"'előző év december'!$A$2:$CP$214"}</definedName>
    <definedName name="Chart_ROE_ROA_2007" hidden="1">{"'előző év december'!$A$2:$CP$214"}</definedName>
    <definedName name="cp" localSheetId="2" hidden="1">{"'előző év december'!$A$2:$CP$214"}</definedName>
    <definedName name="cp" localSheetId="1" hidden="1">{"'előző év december'!$A$2:$CP$214"}</definedName>
    <definedName name="cp" hidden="1">{"'előző év december'!$A$2:$CP$214"}</definedName>
    <definedName name="cpi_fanchart" localSheetId="2" hidden="1">{"'előző év december'!$A$2:$CP$214"}</definedName>
    <definedName name="cpi_fanchart" localSheetId="1" hidden="1">{"'előző év december'!$A$2:$CP$214"}</definedName>
    <definedName name="cpi_fanchart" hidden="1">{"'előző év december'!$A$2:$CP$214"}</definedName>
    <definedName name="cppp" localSheetId="2" hidden="1">{"'előző év december'!$A$2:$CP$214"}</definedName>
    <definedName name="cppp" localSheetId="1" hidden="1">{"'előző év december'!$A$2:$CP$214"}</definedName>
    <definedName name="cppp" hidden="1">{"'előző év december'!$A$2:$CP$214"}</definedName>
    <definedName name="cpr" localSheetId="2" hidden="1">{"'előző év december'!$A$2:$CP$214"}</definedName>
    <definedName name="cpr" localSheetId="1" hidden="1">{"'előző év december'!$A$2:$CP$214"}</definedName>
    <definedName name="cpr" hidden="1">{"'előző év december'!$A$2:$CP$214"}</definedName>
    <definedName name="cprsa" localSheetId="2" hidden="1">{"'előző év december'!$A$2:$CP$214"}</definedName>
    <definedName name="cprsa" localSheetId="1" hidden="1">{"'előző év december'!$A$2:$CP$214"}</definedName>
    <definedName name="cprsa" hidden="1">{"'előző év december'!$A$2:$CP$214"}</definedName>
    <definedName name="cx" localSheetId="2" hidden="1">{"'előző év december'!$A$2:$CP$214"}</definedName>
    <definedName name="cx" localSheetId="1" hidden="1">{"'előző év december'!$A$2:$CP$214"}</definedName>
    <definedName name="cx" hidden="1">{"'előző év december'!$A$2:$CP$214"}</definedName>
    <definedName name="d" localSheetId="2" hidden="1">{"'előző év december'!$A$2:$CP$214"}</definedName>
    <definedName name="d" localSheetId="1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OFFSET([7]q!$A$2,0,0,COUNT([7]q!$A$2:$A$73),1)</definedName>
    <definedName name="data2">OFFSET([8]date!$B$2,0,0,COUNT([8]date!$A$2:$A$188),1)</definedName>
    <definedName name="date">[9]date!$A$2:$A$200</definedName>
    <definedName name="Datum">OFFSET([10]Vallaltern!$F$2,0,0,COUNTA([10]Vallaltern!$F$2:$F$100),1)</definedName>
    <definedName name="dátum">OFFSET(INDEX([11]Sheet1!$F:$F,2,0),0,0,COUNTA([11]Sheet1!$F:$F),1)</definedName>
    <definedName name="dátum_angol">OFFSET(INDEX([11]Sheet1!$G:$G,2,0),0,0,COUNTA([11]Sheet1!$G:$G),1)</definedName>
    <definedName name="dátum_jelenleg_S">#REF!</definedName>
    <definedName name="dátum_jelenleg_T">#REF!</definedName>
    <definedName name="dátum_jelenleg_T_éves">#REF!</definedName>
    <definedName name="dátum_sa">OFFSET([12]M1_rövid!$A$3,0,0,COUNTA([12]M1_rövid!$A$3:$A$121),1)</definedName>
    <definedName name="dátumhatár">#REF!</definedName>
    <definedName name="dátumok">#REF!</definedName>
    <definedName name="dfhdf" localSheetId="2" hidden="1">{"'előző év december'!$A$2:$CP$214"}</definedName>
    <definedName name="dfhdf" localSheetId="1" hidden="1">{"'előző év december'!$A$2:$CP$214"}</definedName>
    <definedName name="dfhdf" hidden="1">{"'előző év december'!$A$2:$CP$214"}</definedName>
    <definedName name="ds" localSheetId="2" hidden="1">{"'előző év december'!$A$2:$CP$214"}</definedName>
    <definedName name="ds" localSheetId="1" hidden="1">{"'előző év december'!$A$2:$CP$214"}</definedName>
    <definedName name="ds" hidden="1">{"'előző év december'!$A$2:$CP$214"}</definedName>
    <definedName name="dsfgsdfg" localSheetId="2" hidden="1">{"'előző év december'!$A$2:$CP$214"}</definedName>
    <definedName name="dsfgsdfg" localSheetId="1" hidden="1">{"'előző év december'!$A$2:$CP$214"}</definedName>
    <definedName name="dsfgsdfg" hidden="1">{"'előző év december'!$A$2:$CP$214"}</definedName>
    <definedName name="dyf" localSheetId="2" hidden="1">{"'előző év december'!$A$2:$CP$214"}</definedName>
    <definedName name="dyf" localSheetId="1" hidden="1">{"'előző év december'!$A$2:$CP$214"}</definedName>
    <definedName name="dyf" hidden="1">{"'előző év december'!$A$2:$CP$214"}</definedName>
    <definedName name="E">#REF!</definedName>
    <definedName name="edr" localSheetId="2" hidden="1">{"'előző év december'!$A$2:$CP$214"}</definedName>
    <definedName name="edr" localSheetId="1" hidden="1">{"'előző év december'!$A$2:$CP$214"}</definedName>
    <definedName name="edr" hidden="1">{"'előző év december'!$A$2:$CP$214"}</definedName>
    <definedName name="egyhettelkorabb_datum">OFFSET('[13]c3-8'!$E$1,1,0,COUNT('[13]c3-8'!$A:$A),1)</definedName>
    <definedName name="egyhonappalkorabb_datum">OFFSET('[13]c3-8'!$G$1,1,0,COUNT('[13]c3-8'!$A:$A),1)</definedName>
    <definedName name="ert" localSheetId="2" hidden="1">{"'előző év december'!$A$2:$CP$214"}</definedName>
    <definedName name="ert" localSheetId="1" hidden="1">{"'előző év december'!$A$2:$CP$214"}</definedName>
    <definedName name="ert" hidden="1">{"'előző év december'!$A$2:$CP$214"}</definedName>
    <definedName name="ertertwertwert" localSheetId="2" hidden="1">{"'előző év december'!$A$2:$CP$214"}</definedName>
    <definedName name="ertertwertwert" localSheetId="1" hidden="1">{"'előző év december'!$A$2:$CP$214"}</definedName>
    <definedName name="ertertwertwert" hidden="1">{"'előző év december'!$A$2:$CP$214"}</definedName>
    <definedName name="esi">OFFSET([8]ESI!$B$2,0,0,COUNT([8]date!$A$2:$A$188),1)</definedName>
    <definedName name="eves_hozam">OFFSET([14]BAMOSZ!$C$81,0,0,1,COUNTA([14]BAMOSZ!#REF!)+12)</definedName>
    <definedName name="ew" localSheetId="2" hidden="1">[1]Market!#REF!</definedName>
    <definedName name="ew" localSheetId="1" hidden="1">[1]Market!#REF!</definedName>
    <definedName name="ew" hidden="1">[1]Market!#REF!</definedName>
    <definedName name="f" localSheetId="2" hidden="1">{"'előző év december'!$A$2:$CP$214"}</definedName>
    <definedName name="f" localSheetId="1" hidden="1">{"'előző év december'!$A$2:$CP$214"}</definedName>
    <definedName name="f" hidden="1">{"'előző év december'!$A$2:$CP$214"}</definedName>
    <definedName name="ff" localSheetId="2" hidden="1">{"'előző év december'!$A$2:$CP$214"}</definedName>
    <definedName name="ff" localSheetId="1" hidden="1">{"'előző év december'!$A$2:$CP$214"}</definedName>
    <definedName name="ff" hidden="1">{"'előző év december'!$A$2:$CP$214"}</definedName>
    <definedName name="ffg" localSheetId="2" hidden="1">{"'előző év december'!$A$2:$CP$214"}</definedName>
    <definedName name="ffg" localSheetId="1" hidden="1">{"'előző év december'!$A$2:$CP$214"}</definedName>
    <definedName name="ffg" hidden="1">{"'előző év december'!$A$2:$CP$214"}</definedName>
    <definedName name="fg" localSheetId="2" hidden="1">{"'előző év december'!$A$2:$CP$214"}</definedName>
    <definedName name="fg" localSheetId="1" hidden="1">{"'előző év december'!$A$2:$CP$214"}</definedName>
    <definedName name="fg" hidden="1">{"'előző év december'!$A$2:$CP$214"}</definedName>
    <definedName name="fgh" localSheetId="2" hidden="1">{"'előző év december'!$A$2:$CP$214"}</definedName>
    <definedName name="fgh" localSheetId="1" hidden="1">{"'előző év december'!$A$2:$CP$214"}</definedName>
    <definedName name="fgh" hidden="1">{"'előző év december'!$A$2:$CP$214"}</definedName>
    <definedName name="fghf" localSheetId="2" hidden="1">{"'előző év december'!$A$2:$CP$214"}</definedName>
    <definedName name="fghf" localSheetId="1" hidden="1">{"'előző év december'!$A$2:$CP$214"}</definedName>
    <definedName name="fghf" hidden="1">{"'előző év december'!$A$2:$CP$214"}</definedName>
    <definedName name="fiskalis2" hidden="1">[4]Market!#REF!</definedName>
    <definedName name="frt" localSheetId="2" hidden="1">{"'előző év december'!$A$2:$CP$214"}</definedName>
    <definedName name="frt" localSheetId="1" hidden="1">{"'előző év december'!$A$2:$CP$214"}</definedName>
    <definedName name="frt" hidden="1">{"'előző év december'!$A$2:$CP$214"}</definedName>
    <definedName name="fthf" localSheetId="2" hidden="1">{"'előző év december'!$A$2:$CP$214"}</definedName>
    <definedName name="fthf" localSheetId="1" hidden="1">{"'előző év december'!$A$2:$CP$214"}</definedName>
    <definedName name="fthf" hidden="1">{"'előző év december'!$A$2:$CP$214"}</definedName>
    <definedName name="g" localSheetId="2" hidden="1">{"'előző év december'!$A$2:$CP$214"}</definedName>
    <definedName name="g" localSheetId="1" hidden="1">{"'előző év december'!$A$2:$CP$214"}</definedName>
    <definedName name="g" hidden="1">{"'előző év december'!$A$2:$CP$214"}</definedName>
    <definedName name="gf" hidden="1">[1]Market!#REF!</definedName>
    <definedName name="gg" localSheetId="2" hidden="1">{"'előző év december'!$A$2:$CP$214"}</definedName>
    <definedName name="gg" localSheetId="1" hidden="1">{"'előző év december'!$A$2:$CP$214"}</definedName>
    <definedName name="gg" hidden="1">{"'előző év december'!$A$2:$CP$214"}</definedName>
    <definedName name="gggg" localSheetId="2" hidden="1">{"'előző év december'!$A$2:$CP$214"}</definedName>
    <definedName name="gggg" localSheetId="1" hidden="1">{"'előző év december'!$A$2:$CP$214"}</definedName>
    <definedName name="gggg" hidden="1">{"'előző év december'!$A$2:$CP$214"}</definedName>
    <definedName name="gh" localSheetId="2" hidden="1">{"'előző év december'!$A$2:$CP$214"}</definedName>
    <definedName name="gh" localSheetId="1" hidden="1">{"'előző év december'!$A$2:$CP$214"}</definedName>
    <definedName name="gh" hidden="1">{"'előző év december'!$A$2:$CP$214"}</definedName>
    <definedName name="ghj" localSheetId="2" hidden="1">{"'előző év december'!$A$2:$CP$214"}</definedName>
    <definedName name="ghj" localSheetId="1" hidden="1">{"'előző év december'!$A$2:$CP$214"}</definedName>
    <definedName name="ghj" hidden="1">{"'előző év december'!$A$2:$CP$214"}</definedName>
    <definedName name="GraphX" hidden="1">'[6]DATA WORK AREA'!$A$27:$A$33</definedName>
    <definedName name="grtg">#REF!</definedName>
    <definedName name="gvi">OFFSET([8]ESI!$C$2,0,0,COUNT([8]date!$A$2:$A$188),1)</definedName>
    <definedName name="havi_hozam">OFFSET([14]BAMOSZ!$C$82,0,0,1,COUNTA([14]BAMOSZ!#REF!))</definedName>
    <definedName name="hgf" localSheetId="2" hidden="1">{"'előző év december'!$A$2:$CP$214"}</definedName>
    <definedName name="hgf" localSheetId="1" hidden="1">{"'előző év december'!$A$2:$CP$214"}</definedName>
    <definedName name="hgf" hidden="1">{"'előző év december'!$A$2:$CP$214"}</definedName>
    <definedName name="hgjghj" localSheetId="2" hidden="1">{"'előző év december'!$A$2:$CP$214"}</definedName>
    <definedName name="hgjghj" localSheetId="1" hidden="1">{"'előző év december'!$A$2:$CP$214"}</definedName>
    <definedName name="hgjghj" hidden="1">{"'előző év december'!$A$2:$CP$214"}</definedName>
    <definedName name="ht" localSheetId="2" hidden="1">{"'előző év december'!$A$2:$CP$214"}</definedName>
    <definedName name="ht" localSheetId="1" hidden="1">{"'előző év december'!$A$2:$CP$214"}</definedName>
    <definedName name="ht" hidden="1">{"'előző év december'!$A$2:$CP$214"}</definedName>
    <definedName name="HTML_CodePage" hidden="1">1250</definedName>
    <definedName name="HTML_Control" localSheetId="2" hidden="1">{"'előző év december'!$A$2:$CP$214"}</definedName>
    <definedName name="HTML_Control" localSheetId="1" hidden="1">{"'előző év december'!$A$2:$CP$214"}</definedName>
    <definedName name="HTML_Control" hidden="1">{"'előző év december'!$A$2:$CP$214"}</definedName>
    <definedName name="HTML_Controll2" localSheetId="2" hidden="1">{"'előző év december'!$A$2:$CP$214"}</definedName>
    <definedName name="HTML_Controll2" localSheetId="1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2" hidden="1">{"'előző év december'!$A$2:$CP$214"}</definedName>
    <definedName name="html_f" localSheetId="1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OFFSET([5]flow!$AM$3,0,0,1,COUNT([5]flow!$AM$1:$IV$1))</definedName>
    <definedName name="IDO">#REF!</definedName>
    <definedName name="Idősorok">#REF!,#REF!,#REF!</definedName>
    <definedName name="infláció">OFFSET([12]M1!$G$38,0,0,COUNTA([12]M1!$G$38:$G$200),1)</definedName>
    <definedName name="infláció_mtm">OFFSET([12]M1_rövid!$E$2,0,0,COUNTA([12]M1_rövid!$E$2:$E$183),1)</definedName>
    <definedName name="k" hidden="1">#REF!</definedName>
    <definedName name="KO">#REF!</definedName>
    <definedName name="kopint">OFFSET([8]ESI!$D$2,0,0,COUNT([8]date!$A$2:$A$188),1)</definedName>
    <definedName name="Koveteles">OFFSET([10]Vallaltern!$H$2,0,0,COUNTA([10]Vallaltern!$H$2:$H$100),1)</definedName>
    <definedName name="kulker" localSheetId="2" hidden="1">{"'előző év december'!$A$2:$CP$214"}</definedName>
    <definedName name="kulker" localSheetId="1" hidden="1">{"'előző év december'!$A$2:$CP$214"}</definedName>
    <definedName name="kulker" hidden="1">{"'előző év december'!$A$2:$CP$214"}</definedName>
    <definedName name="legfrisebb_datum">OFFSET('[13]c3-8'!$C$1,1,0,COUNT('[13]c3-8'!$A:$A),1)</definedName>
    <definedName name="m" localSheetId="2" hidden="1">{"'előző év december'!$A$2:$CP$214"}</definedName>
    <definedName name="m" localSheetId="1" hidden="1">{"'előző év december'!$A$2:$CP$214"}</definedName>
    <definedName name="m" hidden="1">{"'előző év december'!$A$2:$CP$214"}</definedName>
    <definedName name="M_1">OFFSET([12]M1!$E$38,0,0,COUNTA([12]M1!$E$38:$E$187),1)</definedName>
    <definedName name="m_egy">OFFSET(INDEX([11]Sheet1!$B:$B,2,0),0,0,COUNT([11]Sheet1!$B:$B)+1,1)</definedName>
    <definedName name="m_három">OFFSET(INDEX([11]Sheet1!$D:$D,2,0),0,0,COUNT([11]Sheet1!$D:$D)+1,1)</definedName>
    <definedName name="m_kettő">OFFSET(INDEX([11]Sheet1!$C:$C,2,0),0,0,COUNT([11]Sheet1!$C:$C)+1,1)</definedName>
    <definedName name="M1_reál">OFFSET([12]M1!$H$38,0,0,COUNTA([12]M1!$H$38:$H$229),1)</definedName>
    <definedName name="M1reálnöv_sa">OFFSET([12]M1_rövid!$F$3,0,0,COUNTA([12]M1_rövid!$F$3:$F$156),1)</definedName>
    <definedName name="maxminfd">OFFSET([8]area!$C$2,0,0,COUNT([8]date!$A$2:$A$188),1)</definedName>
    <definedName name="maxminpsz">OFFSET([8]area!$E$2,0,0,COUNT([8]date!$A$2:$A$188),1)</definedName>
    <definedName name="mh" localSheetId="2" hidden="1">{"'előző év december'!$A$2:$CP$214"}</definedName>
    <definedName name="mh" localSheetId="1" hidden="1">{"'előző év december'!$A$2:$CP$214"}</definedName>
    <definedName name="mh" hidden="1">{"'előző év december'!$A$2:$CP$214"}</definedName>
    <definedName name="mhz" localSheetId="2" hidden="1">{"'előző év december'!$A$2:$CP$214"}</definedName>
    <definedName name="mhz" localSheetId="1" hidden="1">{"'előző év december'!$A$2:$CP$214"}</definedName>
    <definedName name="mhz" hidden="1">{"'előző év december'!$A$2:$CP$214"}</definedName>
    <definedName name="minfd">OFFSET([8]area!$B$2,0,0,COUNT([8]date!$A$2:$A$188),1)</definedName>
    <definedName name="minpsz">OFFSET([8]area!$D$2,0,0,COUNT([8]date!$A$2:$A$188),1)</definedName>
    <definedName name="MN">#REF!</definedName>
    <definedName name="MonthField">[11]Sheet1!$I$3:$I$14</definedName>
    <definedName name="Netto_finanszirozasi_kepesseg">OFFSET([10]Vallaltern!$G$2,0,0,COUNTA([10]Vallaltern!$G$2:$G$100),1)</definedName>
    <definedName name="nm" localSheetId="2" hidden="1">{"'előző év december'!$A$2:$CP$214"}</definedName>
    <definedName name="nm" localSheetId="1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>#REF!</definedName>
    <definedName name="pti" localSheetId="2" hidden="1">{"'előző év december'!$A$2:$CP$214"}</definedName>
    <definedName name="pti" localSheetId="1" hidden="1">{"'előző év december'!$A$2:$CP$214"}</definedName>
    <definedName name="pti" hidden="1">{"'előző év december'!$A$2:$CP$214"}</definedName>
    <definedName name="qwerw" localSheetId="2" hidden="1">{"'előző év december'!$A$2:$CP$214"}</definedName>
    <definedName name="qwerw" localSheetId="1" hidden="1">{"'előző év december'!$A$2:$CP$214"}</definedName>
    <definedName name="qwerw" hidden="1">{"'előző év december'!$A$2:$CP$214"}</definedName>
    <definedName name="qwq" hidden="1">#REF!</definedName>
    <definedName name="RMAX_Betet" comment="[RMAX] - [Éven belüli betéti kamat]">OFFSET([14]BAMOSZ!$C$104,0,0,1,COUNTA([14]BAMOSZ!#REF!))/100</definedName>
    <definedName name="RMAX_hozam">OFFSET([14]BAMOSZ!$C$102,0,0,1,COUNTA([14]BAMOSZ!#REF!))/100</definedName>
    <definedName name="rt" localSheetId="2" hidden="1">{"'előző év december'!$A$2:$CP$214"}</definedName>
    <definedName name="rt" localSheetId="1" hidden="1">{"'előző év december'!$A$2:$CP$214"}</definedName>
    <definedName name="rt" hidden="1">{"'előző év december'!$A$2:$CP$214"}</definedName>
    <definedName name="rte" localSheetId="2" hidden="1">{"'előző év december'!$A$2:$CP$214"}</definedName>
    <definedName name="rte" localSheetId="1" hidden="1">{"'előző év december'!$A$2:$CP$214"}</definedName>
    <definedName name="rte" hidden="1">{"'előző év december'!$A$2:$CP$214"}</definedName>
    <definedName name="rtew" localSheetId="2" hidden="1">{"'előző év december'!$A$2:$CP$214"}</definedName>
    <definedName name="rtew" localSheetId="1" hidden="1">{"'előző év december'!$A$2:$CP$214"}</definedName>
    <definedName name="rtew" hidden="1">{"'előző év december'!$A$2:$CP$214"}</definedName>
    <definedName name="rtn" localSheetId="2" hidden="1">{"'előző év december'!$A$2:$CP$214"}</definedName>
    <definedName name="rtn" localSheetId="1" hidden="1">{"'előző év december'!$A$2:$CP$214"}</definedName>
    <definedName name="rtn" hidden="1">{"'előző év december'!$A$2:$CP$214"}</definedName>
    <definedName name="rtz" localSheetId="2" hidden="1">{"'előző év december'!$A$2:$CP$214"}</definedName>
    <definedName name="rtz" localSheetId="1" hidden="1">{"'előző év december'!$A$2:$CP$214"}</definedName>
    <definedName name="rtz" hidden="1">{"'előző év december'!$A$2:$CP$214"}</definedName>
    <definedName name="sd">#REF!</definedName>
    <definedName name="sdf" localSheetId="2" hidden="1">{"'előző év december'!$A$2:$CP$214"}</definedName>
    <definedName name="sdf" localSheetId="1" hidden="1">{"'előző év december'!$A$2:$CP$214"}</definedName>
    <definedName name="sdf" hidden="1">{"'előző év december'!$A$2:$CP$214"}</definedName>
    <definedName name="sdfsfd" localSheetId="2" hidden="1">{"'előző év december'!$A$2:$CP$214"}</definedName>
    <definedName name="sdfsfd" localSheetId="1" hidden="1">{"'előző év december'!$A$2:$CP$214"}</definedName>
    <definedName name="sdfsfd" hidden="1">{"'előző év december'!$A$2:$CP$214"}</definedName>
    <definedName name="sf">#REF!</definedName>
    <definedName name="Sheet1_Chart_2_ChartType" hidden="1">64</definedName>
    <definedName name="SolverModelBands">#REF!</definedName>
    <definedName name="SolverModelParams">#REF!</definedName>
    <definedName name="SpreadsheetBuilder_1" hidden="1">#REF!</definedName>
    <definedName name="SpreadsheetBuilder_2" hidden="1">'[15]XX ag prices'!#REF!</definedName>
    <definedName name="ss" localSheetId="2" hidden="1">{"'előző év december'!$A$2:$CP$214"}</definedName>
    <definedName name="ss" localSheetId="1" hidden="1">{"'előző év december'!$A$2:$CP$214"}</definedName>
    <definedName name="ss" hidden="1">{"'előző év december'!$A$2:$CP$214"}</definedName>
    <definedName name="TAR">#REF!</definedName>
    <definedName name="Tartozas">OFFSET([10]Vallaltern!$I$2,0,0,COUNTA([10]Vallaltern!$I$2:$I$100),1)</definedName>
    <definedName name="test" localSheetId="2" hidden="1">{"'előző év december'!$A$2:$CP$214"}</definedName>
    <definedName name="test" localSheetId="1" hidden="1">{"'előző év december'!$A$2:$CP$214"}</definedName>
    <definedName name="test" hidden="1">{"'előző év december'!$A$2:$CP$214"}</definedName>
    <definedName name="tge" hidden="1">[1]Market!#REF!</definedName>
    <definedName name="tgz" localSheetId="2" hidden="1">{"'előző év december'!$A$2:$CP$214"}</definedName>
    <definedName name="tgz" localSheetId="1" hidden="1">{"'előző év december'!$A$2:$CP$214"}</definedName>
    <definedName name="tgz" hidden="1">{"'előző év december'!$A$2:$CP$214"}</definedName>
    <definedName name="tre" localSheetId="2" hidden="1">{"'előző év december'!$A$2:$CP$214"}</definedName>
    <definedName name="tre" localSheetId="1" hidden="1">{"'előző év december'!$A$2:$CP$214"}</definedName>
    <definedName name="tre" hidden="1">{"'előző év december'!$A$2:$CP$214"}</definedName>
    <definedName name="vb" localSheetId="2" hidden="1">{"'előző év december'!$A$2:$CP$214"}</definedName>
    <definedName name="vb" localSheetId="1" hidden="1">{"'előző év december'!$A$2:$CP$214"}</definedName>
    <definedName name="vb" hidden="1">{"'előző év december'!$A$2:$CP$214"}</definedName>
    <definedName name="vc" localSheetId="2" hidden="1">{"'előző év december'!$A$2:$CP$214"}</definedName>
    <definedName name="vc" localSheetId="1" hidden="1">{"'előző év december'!$A$2:$CP$214"}</definedName>
    <definedName name="vc" hidden="1">{"'előző év december'!$A$2:$CP$214"}</definedName>
    <definedName name="VH">#REF!</definedName>
    <definedName name="w" localSheetId="2" hidden="1">{"'előző év december'!$A$2:$CP$214"}</definedName>
    <definedName name="w" localSheetId="1" hidden="1">{"'előző év december'!$A$2:$CP$214"}</definedName>
    <definedName name="w" hidden="1">{"'előző év december'!$A$2:$CP$214"}</definedName>
    <definedName name="we" localSheetId="2" hidden="1">{"'előző év december'!$A$2:$CP$214"}</definedName>
    <definedName name="we" localSheetId="1" hidden="1">{"'előző év december'!$A$2:$CP$214"}</definedName>
    <definedName name="we" hidden="1">{"'előző év december'!$A$2:$CP$214"}</definedName>
    <definedName name="wee" localSheetId="2" hidden="1">{"'előző év december'!$A$2:$CP$214"}</definedName>
    <definedName name="wee" localSheetId="1" hidden="1">{"'előző év december'!$A$2:$CP$214"}</definedName>
    <definedName name="wee" hidden="1">{"'előző év december'!$A$2:$CP$214"}</definedName>
    <definedName name="werwe" localSheetId="2" hidden="1">{"'előző év december'!$A$2:$CP$214"}</definedName>
    <definedName name="werwe" localSheetId="1" hidden="1">{"'előző év december'!$A$2:$CP$214"}</definedName>
    <definedName name="werwe" hidden="1">{"'előző év december'!$A$2:$CP$214"}</definedName>
    <definedName name="werwer" localSheetId="2" hidden="1">{"'előző év december'!$A$2:$CP$214"}</definedName>
    <definedName name="werwer" localSheetId="1" hidden="1">{"'előző év december'!$A$2:$CP$214"}</definedName>
    <definedName name="werwer" hidden="1">{"'előző év december'!$A$2:$CP$214"}</definedName>
    <definedName name="ww" localSheetId="2" hidden="1">{"'előző év december'!$A$2:$CP$214"}</definedName>
    <definedName name="ww" localSheetId="1" hidden="1">{"'előző év december'!$A$2:$CP$214"}</definedName>
    <definedName name="ww" hidden="1">{"'előző év december'!$A$2:$CP$214"}</definedName>
    <definedName name="www" localSheetId="2" hidden="1">{"'előző év december'!$A$2:$CP$214"}</definedName>
    <definedName name="www" localSheetId="1" hidden="1">{"'előző év december'!$A$2:$CP$214"}</definedName>
    <definedName name="www" hidden="1">{"'előző év december'!$A$2:$CP$214"}</definedName>
    <definedName name="xxx" localSheetId="2" hidden="1">{"'előző év december'!$A$2:$CP$214"}</definedName>
    <definedName name="xxx" localSheetId="1" hidden="1">{"'előző év december'!$A$2:$CP$214"}</definedName>
    <definedName name="xxx" hidden="1">{"'előző év december'!$A$2:$CP$214"}</definedName>
    <definedName name="xxxxxxx" localSheetId="2" hidden="1">{"'előző év december'!$A$2:$CP$214"}</definedName>
    <definedName name="xxxxxxx" localSheetId="1" hidden="1">{"'előző év december'!$A$2:$CP$214"}</definedName>
    <definedName name="xxxxxxx" hidden="1">{"'előző év december'!$A$2:$CP$214"}</definedName>
    <definedName name="yygf" localSheetId="2" hidden="1">{"'előző év december'!$A$2:$CP$214"}</definedName>
    <definedName name="yygf" localSheetId="1" hidden="1">{"'előző év december'!$A$2:$CP$214"}</definedName>
    <definedName name="yygf" hidden="1">{"'előző év december'!$A$2:$CP$214"}</definedName>
    <definedName name="yyy" localSheetId="2" hidden="1">{"'előző év december'!$A$2:$CP$214"}</definedName>
    <definedName name="yyy" localSheetId="1" hidden="1">{"'előző év december'!$A$2:$CP$214"}</definedName>
    <definedName name="yyy" hidden="1">{"'előző év december'!$A$2:$CP$214"}</definedName>
    <definedName name="ztr" localSheetId="2" hidden="1">{"'előző év december'!$A$2:$CP$214"}</definedName>
    <definedName name="ztr" localSheetId="1" hidden="1">{"'előző év december'!$A$2:$CP$214"}</definedName>
    <definedName name="ztr" hidden="1">{"'előző év december'!$A$2:$CP$214"}</definedName>
    <definedName name="zzz" localSheetId="2" hidden="1">{"'előző év december'!$A$2:$CP$214"}</definedName>
    <definedName name="zzz" localSheetId="1" hidden="1">{"'előző év december'!$A$2:$CP$214"}</definedName>
    <definedName name="zzz" hidden="1">{"'előző év december'!$A$2:$CP$214"}</definedName>
    <definedName name="zzzz" hidden="1">[3]Market!#REF!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222" l="1"/>
  <c r="H15" i="222"/>
  <c r="G15" i="222"/>
  <c r="F15" i="222"/>
  <c r="E15" i="222"/>
  <c r="C15" i="222"/>
  <c r="I13" i="222"/>
  <c r="H13" i="222"/>
  <c r="G13" i="222"/>
  <c r="F13" i="222"/>
  <c r="E13" i="222"/>
  <c r="D13" i="222"/>
  <c r="C13" i="222"/>
  <c r="D3" i="222"/>
  <c r="D15" i="222" s="1"/>
  <c r="AV7" i="58" l="1"/>
  <c r="AV3" i="139" s="1"/>
  <c r="AV5" i="139" s="1"/>
  <c r="P1" i="72"/>
  <c r="AV7" i="3" l="1"/>
  <c r="AV19" i="159" l="1"/>
  <c r="EF10" i="157" l="1"/>
  <c r="DE10" i="157"/>
  <c r="AV6" i="159" l="1"/>
  <c r="BD5" i="60" l="1"/>
  <c r="AV9" i="54"/>
  <c r="AV13" i="52"/>
  <c r="AV9" i="65"/>
  <c r="AV10" i="52" l="1"/>
  <c r="AV8" i="54"/>
  <c r="AV3" i="50"/>
  <c r="AV4" i="46"/>
  <c r="AU7" i="58" l="1"/>
  <c r="AU7" i="3" l="1"/>
  <c r="O1" i="72"/>
  <c r="AU3" i="139" l="1"/>
  <c r="AU5" i="139" s="1"/>
  <c r="AT7" i="58" l="1"/>
  <c r="AT3" i="139" s="1"/>
  <c r="AT5" i="139" s="1"/>
  <c r="AT9" i="54"/>
  <c r="AU9" i="54"/>
  <c r="AU9" i="65" l="1"/>
  <c r="AT9" i="65"/>
  <c r="AT7" i="3" l="1"/>
  <c r="N1" i="72" l="1"/>
  <c r="M1" i="72"/>
  <c r="L1" i="72"/>
  <c r="K1" i="72"/>
  <c r="J1" i="72"/>
  <c r="I1" i="72"/>
  <c r="H1" i="72"/>
  <c r="G1" i="72"/>
  <c r="F1" i="72"/>
  <c r="E1" i="72"/>
  <c r="D1" i="72"/>
  <c r="C1" i="72"/>
  <c r="AS9" i="65" l="1"/>
  <c r="AS7" i="58"/>
  <c r="AS3" i="139" s="1"/>
  <c r="AS5" i="139" s="1"/>
  <c r="AN7" i="58" l="1"/>
  <c r="AN3" i="139" s="1"/>
  <c r="AN5" i="139" s="1"/>
  <c r="AP7" i="58"/>
  <c r="AP3" i="139" s="1"/>
  <c r="AP5" i="139" s="1"/>
  <c r="AR7" i="58"/>
  <c r="AO7" i="58"/>
  <c r="AO3" i="139" s="1"/>
  <c r="AO5" i="139" s="1"/>
  <c r="AQ7" i="58"/>
  <c r="AQ3" i="139" s="1"/>
  <c r="AQ5" i="139" s="1"/>
  <c r="AR3" i="139" l="1"/>
  <c r="AR5" i="139" s="1"/>
  <c r="AK9" i="54" l="1"/>
  <c r="AL9" i="54"/>
  <c r="AM9" i="54"/>
  <c r="AN9" i="54"/>
  <c r="AO9" i="54"/>
  <c r="AP9" i="54"/>
  <c r="AQ9" i="54"/>
  <c r="AR9" i="54"/>
  <c r="AS9" i="54"/>
  <c r="AQ9" i="65"/>
  <c r="AR9" i="65"/>
  <c r="AQ7" i="3" l="1"/>
  <c r="AP7" i="3"/>
  <c r="AO7" i="3"/>
  <c r="AS7" i="3"/>
  <c r="AR7" i="3"/>
  <c r="AN7" i="3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s="1"/>
  <c r="S10" i="157" s="1"/>
  <c r="T10" i="157" s="1"/>
  <c r="U10" i="157" s="1"/>
  <c r="V10" i="157" s="1"/>
  <c r="W10" i="157" s="1"/>
  <c r="X10" i="157" s="1"/>
  <c r="Y10" i="157" s="1"/>
  <c r="AE10" i="157" l="1"/>
  <c r="Z10" i="157"/>
  <c r="AA10" i="157" s="1"/>
  <c r="AC10" i="157" l="1"/>
  <c r="AB10" i="157"/>
  <c r="AF10" i="157"/>
  <c r="AG10" i="157" s="1"/>
  <c r="AH10" i="157" s="1"/>
  <c r="AI10" i="157" s="1"/>
  <c r="AJ10" i="157" s="1"/>
  <c r="AK10" i="157" s="1"/>
  <c r="AL10" i="157" s="1"/>
  <c r="AM10" i="157" s="1"/>
  <c r="AN10" i="157" s="1"/>
  <c r="AO10" i="157" s="1"/>
  <c r="AP10" i="157" s="1"/>
  <c r="AQ10" i="157" s="1"/>
  <c r="AR10" i="157" s="1"/>
  <c r="AS10" i="157" s="1"/>
  <c r="AT10" i="157" s="1"/>
  <c r="AU10" i="157" s="1"/>
  <c r="AV10" i="157" s="1"/>
  <c r="AW10" i="157" s="1"/>
  <c r="AX10" i="157" s="1"/>
  <c r="AY10" i="157" s="1"/>
  <c r="AZ10" i="157" s="1"/>
  <c r="AD10" i="157"/>
  <c r="BF10" i="157" l="1"/>
  <c r="BA10" i="157"/>
  <c r="D16" i="65"/>
  <c r="D15" i="65"/>
  <c r="E9" i="54"/>
  <c r="F9" i="54"/>
  <c r="G9" i="54"/>
  <c r="H9" i="54"/>
  <c r="I9" i="54"/>
  <c r="J9" i="54"/>
  <c r="K9" i="54"/>
  <c r="L9" i="54"/>
  <c r="M9" i="54"/>
  <c r="N9" i="54"/>
  <c r="O9" i="54"/>
  <c r="P9" i="54"/>
  <c r="Q9" i="54"/>
  <c r="R9" i="54"/>
  <c r="S9" i="54"/>
  <c r="T9" i="54"/>
  <c r="U9" i="54"/>
  <c r="V9" i="54"/>
  <c r="W9" i="54"/>
  <c r="X9" i="54"/>
  <c r="Y9" i="54"/>
  <c r="Z9" i="54"/>
  <c r="AA9" i="54"/>
  <c r="AB9" i="54"/>
  <c r="AC9" i="54"/>
  <c r="AD9" i="54"/>
  <c r="AE9" i="54"/>
  <c r="AF9" i="54"/>
  <c r="AG9" i="54"/>
  <c r="AH9" i="54"/>
  <c r="AI9" i="54"/>
  <c r="AJ9" i="54"/>
  <c r="D9" i="54"/>
  <c r="D20" i="54" s="1"/>
  <c r="E20" i="54" s="1"/>
  <c r="C17" i="65"/>
  <c r="C19" i="54"/>
  <c r="V7" i="58"/>
  <c r="N3" i="139"/>
  <c r="M3" i="139"/>
  <c r="L3" i="139"/>
  <c r="K3" i="139"/>
  <c r="J3" i="139"/>
  <c r="I3" i="139"/>
  <c r="H3" i="139"/>
  <c r="G3" i="139"/>
  <c r="F3" i="139"/>
  <c r="E3" i="139"/>
  <c r="D3" i="139"/>
  <c r="C3" i="139"/>
  <c r="BD10" i="157" l="1"/>
  <c r="BB10" i="157"/>
  <c r="BC10" i="157" s="1"/>
  <c r="BG10" i="157"/>
  <c r="BH10" i="157" s="1"/>
  <c r="BI10" i="157" s="1"/>
  <c r="BJ10" i="157" s="1"/>
  <c r="BK10" i="157" s="1"/>
  <c r="BL10" i="157" s="1"/>
  <c r="BM10" i="157" s="1"/>
  <c r="BN10" i="157" s="1"/>
  <c r="BO10" i="157" s="1"/>
  <c r="BP10" i="157" s="1"/>
  <c r="BQ10" i="157" s="1"/>
  <c r="BR10" i="157" s="1"/>
  <c r="BS10" i="157" s="1"/>
  <c r="BT10" i="157" s="1"/>
  <c r="BU10" i="157" s="1"/>
  <c r="BV10" i="157" s="1"/>
  <c r="BW10" i="157" s="1"/>
  <c r="BX10" i="157" s="1"/>
  <c r="BY10" i="157" s="1"/>
  <c r="BZ10" i="157" s="1"/>
  <c r="CA10" i="157" s="1"/>
  <c r="BE10" i="157"/>
  <c r="F20" i="54"/>
  <c r="G20" i="54" s="1"/>
  <c r="H20" i="54" s="1"/>
  <c r="I20" i="54" s="1"/>
  <c r="J20" i="54" s="1"/>
  <c r="K20" i="54" s="1"/>
  <c r="L20" i="54" s="1"/>
  <c r="M20" i="54" s="1"/>
  <c r="N20" i="54" s="1"/>
  <c r="O20" i="54" s="1"/>
  <c r="P20" i="54" s="1"/>
  <c r="Q20" i="54" s="1"/>
  <c r="R20" i="54" s="1"/>
  <c r="S20" i="54" s="1"/>
  <c r="T20" i="54" s="1"/>
  <c r="U20" i="54" s="1"/>
  <c r="V20" i="54" s="1"/>
  <c r="W20" i="54" s="1"/>
  <c r="X20" i="54" s="1"/>
  <c r="Y20" i="54" s="1"/>
  <c r="Z20" i="54" s="1"/>
  <c r="AA20" i="54" s="1"/>
  <c r="AB20" i="54" s="1"/>
  <c r="AC20" i="54" s="1"/>
  <c r="AD20" i="54" s="1"/>
  <c r="AE20" i="54" s="1"/>
  <c r="AF20" i="54" s="1"/>
  <c r="AG20" i="54" s="1"/>
  <c r="AH20" i="54" s="1"/>
  <c r="AI20" i="54" s="1"/>
  <c r="AJ20" i="54" s="1"/>
  <c r="AK20" i="54" s="1"/>
  <c r="AL20" i="54" s="1"/>
  <c r="AM20" i="54" s="1"/>
  <c r="AN20" i="54" s="1"/>
  <c r="AO20" i="54" s="1"/>
  <c r="AP20" i="54" s="1"/>
  <c r="AQ20" i="54" s="1"/>
  <c r="AR20" i="54" s="1"/>
  <c r="AS20" i="54" s="1"/>
  <c r="AT20" i="54" s="1"/>
  <c r="AU20" i="54" s="1"/>
  <c r="AV20" i="54" s="1"/>
  <c r="E16" i="65"/>
  <c r="F16" i="65" s="1"/>
  <c r="G16" i="65" s="1"/>
  <c r="H16" i="65" s="1"/>
  <c r="I16" i="65" s="1"/>
  <c r="J16" i="65" s="1"/>
  <c r="K16" i="65" s="1"/>
  <c r="L16" i="65" s="1"/>
  <c r="M16" i="65" s="1"/>
  <c r="N16" i="65" s="1"/>
  <c r="O16" i="65" s="1"/>
  <c r="P16" i="65" s="1"/>
  <c r="Q16" i="65" s="1"/>
  <c r="R16" i="65" s="1"/>
  <c r="S16" i="65" s="1"/>
  <c r="T16" i="65" s="1"/>
  <c r="U16" i="65" s="1"/>
  <c r="V16" i="65" s="1"/>
  <c r="D14" i="65"/>
  <c r="E14" i="65" s="1"/>
  <c r="E15" i="65"/>
  <c r="F15" i="65" s="1"/>
  <c r="G15" i="65" s="1"/>
  <c r="H15" i="65" s="1"/>
  <c r="I15" i="65" s="1"/>
  <c r="J15" i="65" s="1"/>
  <c r="K15" i="65" s="1"/>
  <c r="L15" i="65" s="1"/>
  <c r="M15" i="65" s="1"/>
  <c r="N15" i="65" s="1"/>
  <c r="O15" i="65" s="1"/>
  <c r="P15" i="65" s="1"/>
  <c r="Q15" i="65" s="1"/>
  <c r="R15" i="65" s="1"/>
  <c r="S15" i="65" s="1"/>
  <c r="T15" i="65" s="1"/>
  <c r="U15" i="65" s="1"/>
  <c r="V15" i="65" s="1"/>
  <c r="AB7" i="3"/>
  <c r="AF7" i="58"/>
  <c r="AF3" i="139" s="1"/>
  <c r="Q7" i="58"/>
  <c r="Q3" i="139" s="1"/>
  <c r="AE7" i="58"/>
  <c r="AE3" i="139" s="1"/>
  <c r="U7" i="58"/>
  <c r="U3" i="139" s="1"/>
  <c r="U5" i="139" s="1"/>
  <c r="AJ7" i="58"/>
  <c r="AM7" i="58"/>
  <c r="AM3" i="139" s="1"/>
  <c r="AM5" i="139" s="1"/>
  <c r="AH7" i="58"/>
  <c r="AH3" i="139" s="1"/>
  <c r="AH5" i="139" s="1"/>
  <c r="P7" i="58"/>
  <c r="P3" i="139" s="1"/>
  <c r="O7" i="58"/>
  <c r="AI7" i="58"/>
  <c r="AI3" i="139" s="1"/>
  <c r="AI5" i="139" s="1"/>
  <c r="S7" i="58"/>
  <c r="S3" i="139" s="1"/>
  <c r="S5" i="139" s="1"/>
  <c r="AL7" i="58"/>
  <c r="AL3" i="139" s="1"/>
  <c r="AL5" i="139" s="1"/>
  <c r="T7" i="58"/>
  <c r="T3" i="139" s="1"/>
  <c r="T5" i="139" s="1"/>
  <c r="AK7" i="58"/>
  <c r="AK3" i="139" s="1"/>
  <c r="AK5" i="139" s="1"/>
  <c r="AB7" i="58"/>
  <c r="X7" i="58"/>
  <c r="X3" i="139" s="1"/>
  <c r="Y7" i="58"/>
  <c r="Y3" i="139" s="1"/>
  <c r="AC7" i="58"/>
  <c r="AC3" i="139" s="1"/>
  <c r="AA7" i="58"/>
  <c r="AA3" i="139" s="1"/>
  <c r="V3" i="139"/>
  <c r="V5" i="139" s="1"/>
  <c r="Z7" i="58"/>
  <c r="Z3" i="139" s="1"/>
  <c r="AD7" i="58"/>
  <c r="R7" i="58"/>
  <c r="AG7" i="58"/>
  <c r="AG3" i="139" s="1"/>
  <c r="W7" i="58"/>
  <c r="AM7" i="3"/>
  <c r="F7" i="3"/>
  <c r="J7" i="3"/>
  <c r="N7" i="3"/>
  <c r="R7" i="3"/>
  <c r="V7" i="3"/>
  <c r="Z7" i="3"/>
  <c r="S7" i="3"/>
  <c r="W7" i="3"/>
  <c r="P7" i="3"/>
  <c r="AL7" i="3"/>
  <c r="E7" i="3"/>
  <c r="I7" i="3"/>
  <c r="M7" i="3"/>
  <c r="Q7" i="3"/>
  <c r="U7" i="3"/>
  <c r="Y7" i="3"/>
  <c r="AG7" i="3"/>
  <c r="AH7" i="3"/>
  <c r="AK7" i="3"/>
  <c r="AE7" i="3"/>
  <c r="AF7" i="3"/>
  <c r="D7" i="3"/>
  <c r="H7" i="3"/>
  <c r="L7" i="3"/>
  <c r="T7" i="3"/>
  <c r="X7" i="3"/>
  <c r="AJ7" i="3"/>
  <c r="AC7" i="3"/>
  <c r="C7" i="3"/>
  <c r="G7" i="3"/>
  <c r="K7" i="3"/>
  <c r="O7" i="3"/>
  <c r="AI7" i="3"/>
  <c r="AA7" i="3"/>
  <c r="AD7" i="3"/>
  <c r="R21" i="65" l="1"/>
  <c r="S21" i="65" s="1"/>
  <c r="D17" i="65"/>
  <c r="CG10" i="157"/>
  <c r="CB10" i="157"/>
  <c r="CC10" i="157" s="1"/>
  <c r="R20" i="65"/>
  <c r="AJ3" i="139"/>
  <c r="AJ5" i="139" s="1"/>
  <c r="V20" i="65"/>
  <c r="W15" i="65"/>
  <c r="X15" i="65" s="1"/>
  <c r="Y15" i="65" s="1"/>
  <c r="Z15" i="65" s="1"/>
  <c r="F14" i="65"/>
  <c r="E17" i="65"/>
  <c r="W16" i="65"/>
  <c r="X16" i="65" s="1"/>
  <c r="Y16" i="65" s="1"/>
  <c r="Z16" i="65" s="1"/>
  <c r="V21" i="65"/>
  <c r="W21" i="65" s="1"/>
  <c r="O3" i="139"/>
  <c r="R3" i="139"/>
  <c r="AB3" i="139"/>
  <c r="W3" i="139"/>
  <c r="AD3" i="139"/>
  <c r="CE10" i="157" l="1"/>
  <c r="CD10" i="157"/>
  <c r="CH10" i="157"/>
  <c r="CI10" i="157" s="1"/>
  <c r="CJ10" i="157" s="1"/>
  <c r="CK10" i="157" s="1"/>
  <c r="CL10" i="157" s="1"/>
  <c r="CM10" i="157" s="1"/>
  <c r="CN10" i="157" s="1"/>
  <c r="CO10" i="157" s="1"/>
  <c r="CP10" i="157" s="1"/>
  <c r="CQ10" i="157" s="1"/>
  <c r="CR10" i="157" s="1"/>
  <c r="CS10" i="157" s="1"/>
  <c r="CT10" i="157" s="1"/>
  <c r="CU10" i="157" s="1"/>
  <c r="CV10" i="157" s="1"/>
  <c r="CW10" i="157" s="1"/>
  <c r="CX10" i="157" s="1"/>
  <c r="CY10" i="157" s="1"/>
  <c r="CZ10" i="157" s="1"/>
  <c r="DA10" i="157" s="1"/>
  <c r="DB10" i="157" s="1"/>
  <c r="CF10" i="157"/>
  <c r="AA16" i="65"/>
  <c r="AB16" i="65" s="1"/>
  <c r="AC16" i="65" s="1"/>
  <c r="AD16" i="65" s="1"/>
  <c r="Z21" i="65"/>
  <c r="AA21" i="65" s="1"/>
  <c r="Z20" i="65"/>
  <c r="AA15" i="65"/>
  <c r="AB15" i="65" s="1"/>
  <c r="AC15" i="65" s="1"/>
  <c r="AD15" i="65" s="1"/>
  <c r="G14" i="65"/>
  <c r="F17" i="65"/>
  <c r="DH10" i="157" l="1"/>
  <c r="DC10" i="157"/>
  <c r="DD10" i="157" s="1"/>
  <c r="DF10" i="157" s="1"/>
  <c r="AE15" i="65"/>
  <c r="AF15" i="65" s="1"/>
  <c r="AG15" i="65" s="1"/>
  <c r="AH15" i="65" s="1"/>
  <c r="AD20" i="65"/>
  <c r="H14" i="65"/>
  <c r="G17" i="65"/>
  <c r="AD21" i="65"/>
  <c r="AE21" i="65" s="1"/>
  <c r="AE16" i="65"/>
  <c r="AF16" i="65" s="1"/>
  <c r="AG16" i="65" s="1"/>
  <c r="AH16" i="65" s="1"/>
  <c r="DI10" i="157" l="1"/>
  <c r="DJ10" i="157" s="1"/>
  <c r="DK10" i="157" s="1"/>
  <c r="DL10" i="157" s="1"/>
  <c r="DM10" i="157" s="1"/>
  <c r="DN10" i="157" s="1"/>
  <c r="DO10" i="157" s="1"/>
  <c r="DP10" i="157" s="1"/>
  <c r="DQ10" i="157" s="1"/>
  <c r="DR10" i="157" s="1"/>
  <c r="DS10" i="157" s="1"/>
  <c r="DT10" i="157" s="1"/>
  <c r="DU10" i="157" s="1"/>
  <c r="DV10" i="157" s="1"/>
  <c r="DW10" i="157" s="1"/>
  <c r="DX10" i="157" s="1"/>
  <c r="DY10" i="157" s="1"/>
  <c r="DZ10" i="157" s="1"/>
  <c r="EA10" i="157" s="1"/>
  <c r="EB10" i="157" s="1"/>
  <c r="EC10" i="157" s="1"/>
  <c r="ED10" i="157" s="1"/>
  <c r="EE10" i="157" s="1"/>
  <c r="DG10" i="157"/>
  <c r="AI16" i="65"/>
  <c r="AJ16" i="65" s="1"/>
  <c r="AK16" i="65" s="1"/>
  <c r="AL16" i="65" s="1"/>
  <c r="AH21" i="65"/>
  <c r="AI21" i="65" s="1"/>
  <c r="H17" i="65"/>
  <c r="I14" i="65"/>
  <c r="AI15" i="65"/>
  <c r="AJ15" i="65" s="1"/>
  <c r="AK15" i="65" s="1"/>
  <c r="AL15" i="65" s="1"/>
  <c r="AH20" i="65"/>
  <c r="AL20" i="65" l="1"/>
  <c r="AM15" i="65"/>
  <c r="AN15" i="65" s="1"/>
  <c r="AO15" i="65" s="1"/>
  <c r="AP15" i="65" s="1"/>
  <c r="AQ15" i="65" s="1"/>
  <c r="AR15" i="65" s="1"/>
  <c r="AS15" i="65" s="1"/>
  <c r="AT15" i="65" s="1"/>
  <c r="AU15" i="65" s="1"/>
  <c r="AV15" i="65" s="1"/>
  <c r="I17" i="65"/>
  <c r="J14" i="65"/>
  <c r="AM16" i="65"/>
  <c r="AN16" i="65" s="1"/>
  <c r="AO16" i="65" s="1"/>
  <c r="AP16" i="65" s="1"/>
  <c r="AQ16" i="65" s="1"/>
  <c r="AR16" i="65" s="1"/>
  <c r="AS16" i="65" s="1"/>
  <c r="AT16" i="65" s="1"/>
  <c r="AU16" i="65" s="1"/>
  <c r="AV16" i="65" s="1"/>
  <c r="AL21" i="65"/>
  <c r="AM21" i="65" s="1"/>
  <c r="J17" i="65" l="1"/>
  <c r="K14" i="65"/>
  <c r="K17" i="65" l="1"/>
  <c r="L14" i="65"/>
  <c r="L17" i="65" l="1"/>
  <c r="M14" i="65"/>
  <c r="N14" i="65" l="1"/>
  <c r="M17" i="65"/>
  <c r="N17" i="65" l="1"/>
  <c r="O14" i="65"/>
  <c r="O17" i="65" l="1"/>
  <c r="P14" i="65"/>
  <c r="Q14" i="65" l="1"/>
  <c r="P17" i="65"/>
  <c r="Q17" i="65" l="1"/>
  <c r="R14" i="65"/>
  <c r="R17" i="65" l="1"/>
  <c r="R22" i="65" s="1"/>
  <c r="S22" i="65" s="1"/>
  <c r="S14" i="65"/>
  <c r="R19" i="65"/>
  <c r="S20" i="65" s="1"/>
  <c r="S17" i="65" l="1"/>
  <c r="T14" i="65"/>
  <c r="U14" i="65" l="1"/>
  <c r="T17" i="65"/>
  <c r="U17" i="65" l="1"/>
  <c r="V14" i="65"/>
  <c r="V19" i="65" l="1"/>
  <c r="W20" i="65" s="1"/>
  <c r="W14" i="65"/>
  <c r="V17" i="65"/>
  <c r="V22" i="65" s="1"/>
  <c r="W22" i="65" s="1"/>
  <c r="W17" i="65" l="1"/>
  <c r="X14" i="65"/>
  <c r="X17" i="65" l="1"/>
  <c r="Y14" i="65"/>
  <c r="Y17" i="65" l="1"/>
  <c r="Z14" i="65"/>
  <c r="Z17" i="65" l="1"/>
  <c r="Z22" i="65" s="1"/>
  <c r="AA22" i="65" s="1"/>
  <c r="AA14" i="65"/>
  <c r="Z19" i="65"/>
  <c r="AA20" i="65" s="1"/>
  <c r="AA17" i="65" l="1"/>
  <c r="AB14" i="65"/>
  <c r="AB17" i="65" l="1"/>
  <c r="AC14" i="65"/>
  <c r="AC17" i="65" l="1"/>
  <c r="AD14" i="65"/>
  <c r="AD19" i="65" l="1"/>
  <c r="AE20" i="65" s="1"/>
  <c r="AD17" i="65"/>
  <c r="AD22" i="65" s="1"/>
  <c r="AE22" i="65" s="1"/>
  <c r="AE14" i="65"/>
  <c r="AE17" i="65" l="1"/>
  <c r="AF14" i="65"/>
  <c r="AG14" i="65" l="1"/>
  <c r="AF17" i="65"/>
  <c r="AG17" i="65" l="1"/>
  <c r="AH14" i="65"/>
  <c r="AI14" i="65" l="1"/>
  <c r="AH17" i="65"/>
  <c r="AH22" i="65" s="1"/>
  <c r="AI22" i="65" s="1"/>
  <c r="AH19" i="65"/>
  <c r="AI20" i="65" s="1"/>
  <c r="AI17" i="65" l="1"/>
  <c r="AJ14" i="65"/>
  <c r="AJ17" i="65" l="1"/>
  <c r="AK14" i="65"/>
  <c r="AL14" i="65" l="1"/>
  <c r="AL19" i="65" s="1"/>
  <c r="AM20" i="65" s="1"/>
  <c r="AK17" i="65"/>
  <c r="AM14" i="65" l="1"/>
  <c r="AL17" i="65"/>
  <c r="AL22" i="65" s="1"/>
  <c r="AM22" i="65" s="1"/>
  <c r="AM17" i="65" l="1"/>
  <c r="AN14" i="65"/>
  <c r="AO14" i="65" s="1"/>
  <c r="AP14" i="65" l="1"/>
  <c r="AO17" i="65"/>
  <c r="AN17" i="65"/>
  <c r="AQ14" i="65" l="1"/>
  <c r="AP17" i="65"/>
  <c r="AR14" i="65" l="1"/>
  <c r="AQ17" i="65"/>
  <c r="AR17" i="65" l="1"/>
  <c r="AS14" i="65"/>
  <c r="AS17" i="65" l="1"/>
  <c r="AT14" i="65"/>
  <c r="AT17" i="65" l="1"/>
  <c r="AU14" i="65"/>
  <c r="AU17" i="65" l="1"/>
  <c r="AV14" i="65"/>
  <c r="AV17" i="65" s="1"/>
  <c r="AM28" i="65" l="1"/>
  <c r="AM27" i="65"/>
  <c r="AM26" i="65"/>
  <c r="AI27" i="65"/>
  <c r="AI26" i="65"/>
  <c r="AI28" i="65"/>
  <c r="W27" i="65" l="1"/>
  <c r="W28" i="65"/>
  <c r="W26" i="65"/>
  <c r="AA26" i="65" l="1"/>
  <c r="AA28" i="65"/>
  <c r="AA27" i="65"/>
  <c r="S27" i="65"/>
  <c r="S26" i="65"/>
  <c r="S28" i="65"/>
  <c r="AE28" i="65" l="1"/>
  <c r="AE26" i="65"/>
  <c r="AE27" i="65"/>
  <c r="G5" i="60" l="1"/>
  <c r="AV5" i="60"/>
  <c r="F5" i="60"/>
  <c r="AW5" i="60"/>
  <c r="AL5" i="60"/>
  <c r="AF5" i="60"/>
  <c r="R5" i="60"/>
  <c r="Q5" i="60"/>
  <c r="AA5" i="60"/>
  <c r="AX5" i="60"/>
  <c r="AK5" i="60"/>
  <c r="H5" i="60"/>
  <c r="AY5" i="60"/>
  <c r="P5" i="60" l="1"/>
  <c r="AN5" i="60"/>
  <c r="AU5" i="60"/>
  <c r="AP5" i="60"/>
  <c r="J5" i="60"/>
  <c r="AH5" i="60"/>
  <c r="AT5" i="60"/>
  <c r="I5" i="60"/>
  <c r="S5" i="60"/>
  <c r="AR5" i="60"/>
  <c r="T5" i="60"/>
  <c r="U5" i="60"/>
  <c r="AJ5" i="60"/>
  <c r="O5" i="60"/>
  <c r="AS5" i="60"/>
  <c r="X5" i="60"/>
  <c r="AG5" i="60"/>
  <c r="AQ5" i="60"/>
  <c r="AO5" i="60"/>
  <c r="W5" i="60"/>
  <c r="V5" i="60"/>
  <c r="AM5" i="60"/>
  <c r="BA5" i="60"/>
  <c r="AI5" i="60"/>
  <c r="Y5" i="60"/>
  <c r="Z5" i="60"/>
  <c r="AZ5" i="60"/>
  <c r="M5" i="60" l="1"/>
  <c r="E5" i="60"/>
  <c r="D5" i="60"/>
  <c r="N5" i="60"/>
  <c r="BB5" i="60"/>
  <c r="AC5" i="60"/>
  <c r="C5" i="60"/>
  <c r="AE5" i="60"/>
  <c r="BC5" i="60"/>
  <c r="L5" i="60"/>
  <c r="K5" i="60"/>
  <c r="AB5" i="60"/>
  <c r="AD5" i="60"/>
  <c r="D14" i="54" l="1"/>
  <c r="D17" i="54"/>
  <c r="AY13" i="8"/>
  <c r="AY12" i="8"/>
  <c r="AV8" i="99"/>
  <c r="AV7" i="99"/>
  <c r="AV10" i="159" l="1"/>
  <c r="AV16" i="159"/>
  <c r="AX12" i="8"/>
  <c r="AW12" i="8"/>
  <c r="AY14" i="8"/>
  <c r="P4" i="46"/>
  <c r="AO11" i="159"/>
  <c r="AN11" i="159"/>
  <c r="V4" i="46"/>
  <c r="J4" i="46"/>
  <c r="AK4" i="46"/>
  <c r="AP4" i="46"/>
  <c r="E4" i="46"/>
  <c r="AS11" i="159"/>
  <c r="L13" i="52"/>
  <c r="X13" i="52"/>
  <c r="K13" i="52"/>
  <c r="AG13" i="52"/>
  <c r="D16" i="54"/>
  <c r="E16" i="54" s="1"/>
  <c r="F16" i="54" s="1"/>
  <c r="G16" i="54" s="1"/>
  <c r="H16" i="54" s="1"/>
  <c r="I16" i="54" s="1"/>
  <c r="J16" i="54" s="1"/>
  <c r="K16" i="54" s="1"/>
  <c r="L16" i="54" s="1"/>
  <c r="M16" i="54" s="1"/>
  <c r="N16" i="54" s="1"/>
  <c r="O16" i="54" s="1"/>
  <c r="P16" i="54" s="1"/>
  <c r="Q16" i="54" s="1"/>
  <c r="R16" i="54" s="1"/>
  <c r="S16" i="54" s="1"/>
  <c r="T16" i="54" s="1"/>
  <c r="U16" i="54" s="1"/>
  <c r="V16" i="54" s="1"/>
  <c r="W16" i="54" s="1"/>
  <c r="X16" i="54" s="1"/>
  <c r="Y16" i="54" s="1"/>
  <c r="Z16" i="54" s="1"/>
  <c r="AA16" i="54" s="1"/>
  <c r="AB16" i="54" s="1"/>
  <c r="AC16" i="54" s="1"/>
  <c r="AD16" i="54" s="1"/>
  <c r="AE16" i="54" s="1"/>
  <c r="AF16" i="54" s="1"/>
  <c r="AG16" i="54" s="1"/>
  <c r="AH16" i="54" s="1"/>
  <c r="AI16" i="54" s="1"/>
  <c r="AJ16" i="54" s="1"/>
  <c r="AK16" i="54" s="1"/>
  <c r="AL16" i="54" s="1"/>
  <c r="AM16" i="54" s="1"/>
  <c r="AN16" i="54" s="1"/>
  <c r="AO16" i="54" s="1"/>
  <c r="AP16" i="54" s="1"/>
  <c r="AQ16" i="54" s="1"/>
  <c r="AR16" i="54" s="1"/>
  <c r="AS16" i="54" s="1"/>
  <c r="AT16" i="54" s="1"/>
  <c r="AU16" i="54" s="1"/>
  <c r="AV16" i="54" s="1"/>
  <c r="AC13" i="52"/>
  <c r="AH13" i="52"/>
  <c r="D13" i="52"/>
  <c r="AM13" i="52"/>
  <c r="AR13" i="52"/>
  <c r="AF13" i="52"/>
  <c r="Q13" i="52"/>
  <c r="I13" i="52"/>
  <c r="G13" i="52"/>
  <c r="AE13" i="52"/>
  <c r="R13" i="52"/>
  <c r="O13" i="52"/>
  <c r="E13" i="52"/>
  <c r="AJ13" i="52"/>
  <c r="V13" i="52"/>
  <c r="T13" i="52"/>
  <c r="AS13" i="52"/>
  <c r="AI13" i="52"/>
  <c r="W13" i="52"/>
  <c r="Y13" i="52"/>
  <c r="S13" i="52"/>
  <c r="Z13" i="52"/>
  <c r="AU13" i="52"/>
  <c r="AA13" i="52"/>
  <c r="P13" i="52"/>
  <c r="AL13" i="52"/>
  <c r="AL10" i="52"/>
  <c r="AO13" i="52"/>
  <c r="J13" i="52"/>
  <c r="D15" i="54"/>
  <c r="AL4" i="46"/>
  <c r="AI4" i="46"/>
  <c r="AS4" i="46"/>
  <c r="U13" i="52"/>
  <c r="C13" i="52"/>
  <c r="C3" i="50"/>
  <c r="O3" i="50"/>
  <c r="AP13" i="52"/>
  <c r="M13" i="52"/>
  <c r="AD13" i="52"/>
  <c r="AB13" i="52"/>
  <c r="AK13" i="52"/>
  <c r="H13" i="52"/>
  <c r="AQ13" i="52"/>
  <c r="AN13" i="52"/>
  <c r="S3" i="50"/>
  <c r="N13" i="52"/>
  <c r="F13" i="52"/>
  <c r="W6" i="159"/>
  <c r="H4" i="46"/>
  <c r="AT13" i="52"/>
  <c r="X4" i="46"/>
  <c r="X10" i="52"/>
  <c r="AL6" i="159"/>
  <c r="AV9" i="99"/>
  <c r="AO8" i="54"/>
  <c r="AK6" i="159"/>
  <c r="AK8" i="54"/>
  <c r="AE8" i="54"/>
  <c r="AC8" i="54"/>
  <c r="W8" i="54"/>
  <c r="U8" i="54"/>
  <c r="Q8" i="54"/>
  <c r="K8" i="54"/>
  <c r="I8" i="54"/>
  <c r="AF6" i="159"/>
  <c r="AQ8" i="54"/>
  <c r="AI6" i="159"/>
  <c r="AP8" i="54"/>
  <c r="AN8" i="54"/>
  <c r="D13" i="54"/>
  <c r="N4" i="46"/>
  <c r="D18" i="54"/>
  <c r="T4" i="46"/>
  <c r="AS8" i="54"/>
  <c r="AT4" i="46"/>
  <c r="AU4" i="46"/>
  <c r="AU8" i="54"/>
  <c r="E14" i="54"/>
  <c r="F14" i="54" s="1"/>
  <c r="G14" i="54" s="1"/>
  <c r="H14" i="54" s="1"/>
  <c r="I14" i="54" s="1"/>
  <c r="J14" i="54" s="1"/>
  <c r="K14" i="54" s="1"/>
  <c r="L14" i="54" s="1"/>
  <c r="M14" i="54" s="1"/>
  <c r="N14" i="54" s="1"/>
  <c r="O14" i="54" s="1"/>
  <c r="P14" i="54" s="1"/>
  <c r="Q14" i="54" s="1"/>
  <c r="R14" i="54" s="1"/>
  <c r="S14" i="54" s="1"/>
  <c r="T14" i="54" s="1"/>
  <c r="U14" i="54" s="1"/>
  <c r="V14" i="54" s="1"/>
  <c r="W14" i="54" s="1"/>
  <c r="X14" i="54" s="1"/>
  <c r="Y14" i="54" s="1"/>
  <c r="Z14" i="54" s="1"/>
  <c r="AA14" i="54" s="1"/>
  <c r="AB14" i="54" s="1"/>
  <c r="AC14" i="54" s="1"/>
  <c r="AD14" i="54" s="1"/>
  <c r="AE14" i="54" s="1"/>
  <c r="AF14" i="54" s="1"/>
  <c r="AG14" i="54" s="1"/>
  <c r="AH14" i="54" s="1"/>
  <c r="AI14" i="54" s="1"/>
  <c r="AJ14" i="54" s="1"/>
  <c r="AK14" i="54" s="1"/>
  <c r="AL14" i="54" s="1"/>
  <c r="AM14" i="54" s="1"/>
  <c r="AN14" i="54" s="1"/>
  <c r="AO14" i="54" s="1"/>
  <c r="AP14" i="54" s="1"/>
  <c r="AQ14" i="54" s="1"/>
  <c r="AR14" i="54" s="1"/>
  <c r="AS14" i="54" s="1"/>
  <c r="AT14" i="54" s="1"/>
  <c r="AU14" i="54" s="1"/>
  <c r="AV14" i="54" s="1"/>
  <c r="AT6" i="159" l="1"/>
  <c r="I4" i="46"/>
  <c r="AG4" i="46"/>
  <c r="Q4" i="46"/>
  <c r="S8" i="54"/>
  <c r="AA8" i="54"/>
  <c r="AI8" i="54"/>
  <c r="AM8" i="54"/>
  <c r="M6" i="159"/>
  <c r="G8" i="54"/>
  <c r="N6" i="159"/>
  <c r="D4" i="46"/>
  <c r="O8" i="54"/>
  <c r="AG10" i="52"/>
  <c r="AC4" i="46"/>
  <c r="F4" i="46"/>
  <c r="U4" i="46"/>
  <c r="E13" i="54"/>
  <c r="F13" i="54" s="1"/>
  <c r="AE10" i="52"/>
  <c r="AC3" i="50"/>
  <c r="AH3" i="50"/>
  <c r="R3" i="50"/>
  <c r="AC10" i="52"/>
  <c r="AG6" i="159"/>
  <c r="AJ6" i="159"/>
  <c r="AP11" i="159"/>
  <c r="AS10" i="159"/>
  <c r="K10" i="52"/>
  <c r="O6" i="159"/>
  <c r="AD4" i="46"/>
  <c r="E6" i="159"/>
  <c r="E8" i="54"/>
  <c r="T6" i="159"/>
  <c r="T8" i="54"/>
  <c r="L8" i="54"/>
  <c r="AB8" i="54"/>
  <c r="AJ8" i="54"/>
  <c r="AJ3" i="50"/>
  <c r="AL8" i="54"/>
  <c r="AQ4" i="46"/>
  <c r="D3" i="50"/>
  <c r="AJ4" i="46"/>
  <c r="N3" i="50"/>
  <c r="AF3" i="50"/>
  <c r="AJ10" i="52"/>
  <c r="AC6" i="159"/>
  <c r="AA6" i="159"/>
  <c r="U6" i="159"/>
  <c r="AV11" i="159"/>
  <c r="AV17" i="159"/>
  <c r="AV12" i="8"/>
  <c r="AV9" i="159"/>
  <c r="AV15" i="159"/>
  <c r="I3" i="50"/>
  <c r="G3" i="50"/>
  <c r="L3" i="50"/>
  <c r="AT8" i="54"/>
  <c r="M8" i="54"/>
  <c r="AU9" i="159"/>
  <c r="T3" i="50"/>
  <c r="L4" i="46"/>
  <c r="M4" i="46"/>
  <c r="E18" i="54"/>
  <c r="F18" i="54" s="1"/>
  <c r="G18" i="54" s="1"/>
  <c r="H18" i="54" s="1"/>
  <c r="I18" i="54" s="1"/>
  <c r="J18" i="54" s="1"/>
  <c r="K18" i="54" s="1"/>
  <c r="L18" i="54" s="1"/>
  <c r="M18" i="54" s="1"/>
  <c r="N18" i="54" s="1"/>
  <c r="O18" i="54" s="1"/>
  <c r="P18" i="54" s="1"/>
  <c r="Q18" i="54" s="1"/>
  <c r="R18" i="54" s="1"/>
  <c r="S18" i="54" s="1"/>
  <c r="T18" i="54" s="1"/>
  <c r="U18" i="54" s="1"/>
  <c r="V18" i="54" s="1"/>
  <c r="W18" i="54" s="1"/>
  <c r="X18" i="54" s="1"/>
  <c r="Y18" i="54" s="1"/>
  <c r="Z18" i="54" s="1"/>
  <c r="AA18" i="54" s="1"/>
  <c r="AB18" i="54" s="1"/>
  <c r="AC18" i="54" s="1"/>
  <c r="AD18" i="54" s="1"/>
  <c r="AE18" i="54" s="1"/>
  <c r="AF18" i="54" s="1"/>
  <c r="AG18" i="54" s="1"/>
  <c r="AH18" i="54" s="1"/>
  <c r="AI18" i="54" s="1"/>
  <c r="AJ18" i="54" s="1"/>
  <c r="AK18" i="54" s="1"/>
  <c r="AL18" i="54" s="1"/>
  <c r="AM18" i="54" s="1"/>
  <c r="AN18" i="54" s="1"/>
  <c r="AO18" i="54" s="1"/>
  <c r="AP18" i="54" s="1"/>
  <c r="AQ18" i="54" s="1"/>
  <c r="AR18" i="54" s="1"/>
  <c r="AS18" i="54" s="1"/>
  <c r="AT18" i="54" s="1"/>
  <c r="AU18" i="54" s="1"/>
  <c r="AV18" i="54" s="1"/>
  <c r="AD6" i="159"/>
  <c r="S6" i="159"/>
  <c r="AM3" i="50"/>
  <c r="R4" i="46"/>
  <c r="E17" i="54"/>
  <c r="AF4" i="46"/>
  <c r="AE6" i="159"/>
  <c r="AM6" i="159"/>
  <c r="Y6" i="159"/>
  <c r="AQ11" i="159"/>
  <c r="AG3" i="50"/>
  <c r="Z10" i="52"/>
  <c r="Y3" i="50"/>
  <c r="R6" i="159"/>
  <c r="P8" i="54"/>
  <c r="AF8" i="54"/>
  <c r="Y8" i="54"/>
  <c r="AG8" i="54"/>
  <c r="AB6" i="159"/>
  <c r="AH6" i="159"/>
  <c r="Y10" i="52"/>
  <c r="AL3" i="50"/>
  <c r="AH10" i="52"/>
  <c r="E15" i="54"/>
  <c r="F15" i="54" s="1"/>
  <c r="G15" i="54" s="1"/>
  <c r="H15" i="54" s="1"/>
  <c r="I15" i="54" s="1"/>
  <c r="J15" i="54" s="1"/>
  <c r="K15" i="54" s="1"/>
  <c r="L15" i="54" s="1"/>
  <c r="M15" i="54" s="1"/>
  <c r="N15" i="54" s="1"/>
  <c r="O15" i="54" s="1"/>
  <c r="P15" i="54" s="1"/>
  <c r="Q15" i="54" s="1"/>
  <c r="R15" i="54" s="1"/>
  <c r="S15" i="54" s="1"/>
  <c r="T15" i="54" s="1"/>
  <c r="U15" i="54" s="1"/>
  <c r="V15" i="54" s="1"/>
  <c r="W15" i="54" s="1"/>
  <c r="X15" i="54" s="1"/>
  <c r="Y15" i="54" s="1"/>
  <c r="Z15" i="54" s="1"/>
  <c r="AA15" i="54" s="1"/>
  <c r="AB15" i="54" s="1"/>
  <c r="AC15" i="54" s="1"/>
  <c r="AD15" i="54" s="1"/>
  <c r="AE15" i="54" s="1"/>
  <c r="AF15" i="54" s="1"/>
  <c r="AG15" i="54" s="1"/>
  <c r="AH15" i="54" s="1"/>
  <c r="AI15" i="54" s="1"/>
  <c r="AJ15" i="54" s="1"/>
  <c r="AK15" i="54" s="1"/>
  <c r="AL15" i="54" s="1"/>
  <c r="AM15" i="54" s="1"/>
  <c r="AN15" i="54" s="1"/>
  <c r="AO15" i="54" s="1"/>
  <c r="AP15" i="54" s="1"/>
  <c r="AQ15" i="54" s="1"/>
  <c r="AR15" i="54" s="1"/>
  <c r="AS15" i="54" s="1"/>
  <c r="AT15" i="54" s="1"/>
  <c r="AU15" i="54" s="1"/>
  <c r="AV15" i="54" s="1"/>
  <c r="AE4" i="46"/>
  <c r="AP10" i="159"/>
  <c r="AR10" i="52"/>
  <c r="AI3" i="50"/>
  <c r="R10" i="52"/>
  <c r="L10" i="52"/>
  <c r="AT11" i="159"/>
  <c r="G13" i="54"/>
  <c r="H13" i="54" s="1"/>
  <c r="I13" i="54" s="1"/>
  <c r="J13" i="54" s="1"/>
  <c r="K13" i="54" s="1"/>
  <c r="L13" i="54" s="1"/>
  <c r="M13" i="54" s="1"/>
  <c r="N13" i="54" s="1"/>
  <c r="O13" i="54" s="1"/>
  <c r="P13" i="54" s="1"/>
  <c r="Q13" i="54" s="1"/>
  <c r="R13" i="54" s="1"/>
  <c r="S13" i="54" s="1"/>
  <c r="T13" i="54" s="1"/>
  <c r="U13" i="54" s="1"/>
  <c r="V13" i="54" s="1"/>
  <c r="W13" i="54" s="1"/>
  <c r="X13" i="54" s="1"/>
  <c r="Y13" i="54" s="1"/>
  <c r="Z13" i="54" s="1"/>
  <c r="AA13" i="54" s="1"/>
  <c r="AB13" i="54" s="1"/>
  <c r="AC13" i="54" s="1"/>
  <c r="AD13" i="54" s="1"/>
  <c r="AE13" i="54" s="1"/>
  <c r="AF13" i="54" s="1"/>
  <c r="AG13" i="54" s="1"/>
  <c r="AH13" i="54" s="1"/>
  <c r="AI13" i="54" s="1"/>
  <c r="AJ13" i="54" s="1"/>
  <c r="AK13" i="54" s="1"/>
  <c r="AL13" i="54" s="1"/>
  <c r="AM13" i="54" s="1"/>
  <c r="AN13" i="54" s="1"/>
  <c r="AO13" i="54" s="1"/>
  <c r="AP13" i="54" s="1"/>
  <c r="AQ13" i="54" s="1"/>
  <c r="AR13" i="54" s="1"/>
  <c r="AS13" i="54" s="1"/>
  <c r="AT13" i="54" s="1"/>
  <c r="AU13" i="54" s="1"/>
  <c r="AV13" i="54" s="1"/>
  <c r="Q6" i="159"/>
  <c r="AQ10" i="52"/>
  <c r="M10" i="52"/>
  <c r="AI10" i="52"/>
  <c r="D10" i="52"/>
  <c r="P10" i="52"/>
  <c r="E10" i="52"/>
  <c r="V10" i="52"/>
  <c r="F10" i="52"/>
  <c r="G10" i="52"/>
  <c r="P6" i="159"/>
  <c r="AR8" i="54"/>
  <c r="AY17" i="8"/>
  <c r="AY15" i="8"/>
  <c r="AK3" i="50"/>
  <c r="AR6" i="159"/>
  <c r="AR9" i="159"/>
  <c r="H8" i="54"/>
  <c r="X8" i="54"/>
  <c r="AN9" i="159"/>
  <c r="AN6" i="159"/>
  <c r="AN12" i="159" s="1"/>
  <c r="F6" i="159"/>
  <c r="H6" i="159"/>
  <c r="S10" i="52"/>
  <c r="V6" i="159"/>
  <c r="K4" i="46"/>
  <c r="Q10" i="52"/>
  <c r="W3" i="50"/>
  <c r="AN10" i="52"/>
  <c r="Q3" i="50"/>
  <c r="H10" i="52"/>
  <c r="D8" i="54"/>
  <c r="D19" i="54" s="1"/>
  <c r="J3" i="50"/>
  <c r="U3" i="50"/>
  <c r="U10" i="52"/>
  <c r="Z4" i="46"/>
  <c r="G4" i="46"/>
  <c r="AA4" i="46"/>
  <c r="J6" i="159"/>
  <c r="AR10" i="159"/>
  <c r="AU10" i="159"/>
  <c r="AT10" i="159"/>
  <c r="J8" i="54"/>
  <c r="R8" i="54"/>
  <c r="Z8" i="54"/>
  <c r="AH8" i="54"/>
  <c r="AO9" i="159"/>
  <c r="AO6" i="159"/>
  <c r="AH4" i="46"/>
  <c r="D6" i="159"/>
  <c r="O4" i="46"/>
  <c r="AU6" i="159"/>
  <c r="AV18" i="159" s="1"/>
  <c r="AU11" i="159"/>
  <c r="AO10" i="159"/>
  <c r="AN10" i="159"/>
  <c r="P3" i="50"/>
  <c r="AM4" i="46"/>
  <c r="AP3" i="50"/>
  <c r="I10" i="52"/>
  <c r="AT10" i="52"/>
  <c r="AU3" i="50"/>
  <c r="AO3" i="50"/>
  <c r="AD3" i="50"/>
  <c r="AU10" i="52"/>
  <c r="X3" i="50"/>
  <c r="AR4" i="46"/>
  <c r="Z6" i="159"/>
  <c r="V3" i="50"/>
  <c r="AS10" i="52"/>
  <c r="K3" i="50"/>
  <c r="Z3" i="50"/>
  <c r="J10" i="52"/>
  <c r="C10" i="52"/>
  <c r="W4" i="46"/>
  <c r="K6" i="159"/>
  <c r="S4" i="46"/>
  <c r="AS9" i="159"/>
  <c r="AS6" i="159"/>
  <c r="F8" i="54"/>
  <c r="AP9" i="159"/>
  <c r="AP6" i="159"/>
  <c r="AP12" i="159" s="1"/>
  <c r="AQ9" i="159"/>
  <c r="AQ6" i="159"/>
  <c r="AN3" i="50"/>
  <c r="D5" i="52"/>
  <c r="N10" i="52"/>
  <c r="X6" i="159"/>
  <c r="AN4" i="46"/>
  <c r="AO4" i="46"/>
  <c r="AQ3" i="50"/>
  <c r="AO10" i="52"/>
  <c r="AK10" i="52"/>
  <c r="AB10" i="52"/>
  <c r="F3" i="50"/>
  <c r="E3" i="50"/>
  <c r="C6" i="159"/>
  <c r="AB4" i="46"/>
  <c r="Y4" i="46"/>
  <c r="AQ10" i="159"/>
  <c r="L6" i="159"/>
  <c r="F17" i="54"/>
  <c r="G17" i="54" s="1"/>
  <c r="H17" i="54" s="1"/>
  <c r="I17" i="54" s="1"/>
  <c r="J17" i="54" s="1"/>
  <c r="K17" i="54" s="1"/>
  <c r="L17" i="54" s="1"/>
  <c r="M17" i="54" s="1"/>
  <c r="N17" i="54" s="1"/>
  <c r="O17" i="54" s="1"/>
  <c r="P17" i="54" s="1"/>
  <c r="Q17" i="54" s="1"/>
  <c r="R17" i="54" s="1"/>
  <c r="S17" i="54" s="1"/>
  <c r="T17" i="54" s="1"/>
  <c r="U17" i="54" s="1"/>
  <c r="V17" i="54" s="1"/>
  <c r="W17" i="54" s="1"/>
  <c r="X17" i="54" s="1"/>
  <c r="Y17" i="54" s="1"/>
  <c r="Z17" i="54" s="1"/>
  <c r="AA17" i="54" s="1"/>
  <c r="AB17" i="54" s="1"/>
  <c r="AC17" i="54" s="1"/>
  <c r="AD17" i="54" s="1"/>
  <c r="AE17" i="54" s="1"/>
  <c r="AF17" i="54" s="1"/>
  <c r="AG17" i="54" s="1"/>
  <c r="AH17" i="54" s="1"/>
  <c r="AI17" i="54" s="1"/>
  <c r="AJ17" i="54" s="1"/>
  <c r="AK17" i="54" s="1"/>
  <c r="AL17" i="54" s="1"/>
  <c r="AM17" i="54" s="1"/>
  <c r="AN17" i="54" s="1"/>
  <c r="AO17" i="54" s="1"/>
  <c r="AP17" i="54" s="1"/>
  <c r="AQ17" i="54" s="1"/>
  <c r="AR17" i="54" s="1"/>
  <c r="AS17" i="54" s="1"/>
  <c r="AT17" i="54" s="1"/>
  <c r="AU17" i="54" s="1"/>
  <c r="AV17" i="54" s="1"/>
  <c r="N8" i="54"/>
  <c r="V8" i="54"/>
  <c r="AD8" i="54"/>
  <c r="AT9" i="159"/>
  <c r="AA10" i="52"/>
  <c r="AT3" i="50"/>
  <c r="AA3" i="50"/>
  <c r="AR3" i="50"/>
  <c r="M3" i="50"/>
  <c r="AD10" i="52"/>
  <c r="H3" i="50"/>
  <c r="AB3" i="50"/>
  <c r="AS3" i="50"/>
  <c r="W10" i="52"/>
  <c r="AF10" i="52"/>
  <c r="O10" i="52"/>
  <c r="I6" i="159"/>
  <c r="AP10" i="52"/>
  <c r="AM10" i="52"/>
  <c r="AE3" i="50"/>
  <c r="T10" i="52"/>
  <c r="AR11" i="159"/>
  <c r="C4" i="46"/>
  <c r="G6" i="159"/>
  <c r="E19" i="54" l="1"/>
  <c r="AQ12" i="159"/>
  <c r="AU12" i="159"/>
  <c r="AV12" i="159"/>
  <c r="AS12" i="159"/>
  <c r="AO12" i="159"/>
  <c r="AT12" i="159"/>
  <c r="AR12" i="159"/>
  <c r="E5" i="52"/>
  <c r="F19" i="54"/>
  <c r="G19" i="54" s="1"/>
  <c r="H19" i="54" s="1"/>
  <c r="I19" i="54" s="1"/>
  <c r="J19" i="54" s="1"/>
  <c r="K19" i="54" s="1"/>
  <c r="L19" i="54" s="1"/>
  <c r="M19" i="54" s="1"/>
  <c r="N19" i="54" s="1"/>
  <c r="O19" i="54" s="1"/>
  <c r="P19" i="54" s="1"/>
  <c r="Q19" i="54" s="1"/>
  <c r="R19" i="54" s="1"/>
  <c r="S19" i="54" s="1"/>
  <c r="T19" i="54" s="1"/>
  <c r="U19" i="54" s="1"/>
  <c r="V19" i="54" s="1"/>
  <c r="W19" i="54" s="1"/>
  <c r="X19" i="54" s="1"/>
  <c r="Y19" i="54" s="1"/>
  <c r="Z19" i="54" s="1"/>
  <c r="AA19" i="54" s="1"/>
  <c r="AB19" i="54" s="1"/>
  <c r="AC19" i="54" s="1"/>
  <c r="AD19" i="54" s="1"/>
  <c r="AE19" i="54" s="1"/>
  <c r="AF19" i="54" s="1"/>
  <c r="AG19" i="54" s="1"/>
  <c r="AH19" i="54" s="1"/>
  <c r="AI19" i="54" s="1"/>
  <c r="AJ19" i="54" s="1"/>
  <c r="AK19" i="54" s="1"/>
  <c r="AL19" i="54" s="1"/>
  <c r="AM19" i="54" s="1"/>
  <c r="AN19" i="54" s="1"/>
  <c r="AO19" i="54" s="1"/>
  <c r="AP19" i="54" s="1"/>
  <c r="AQ19" i="54" s="1"/>
  <c r="AR19" i="54" s="1"/>
  <c r="AS19" i="54" s="1"/>
  <c r="AT19" i="54" s="1"/>
  <c r="AU19" i="54" s="1"/>
  <c r="AV19" i="54" s="1"/>
  <c r="F5" i="52" l="1"/>
  <c r="G5" i="52" l="1"/>
  <c r="H5" i="52" l="1"/>
  <c r="I5" i="52" l="1"/>
  <c r="J5" i="52" l="1"/>
  <c r="K5" i="52" l="1"/>
  <c r="L5" i="52" l="1"/>
  <c r="M5" i="52" l="1"/>
  <c r="N5" i="52" l="1"/>
  <c r="O5" i="52" l="1"/>
  <c r="P5" i="52" l="1"/>
  <c r="Q5" i="52" l="1"/>
  <c r="R5" i="52" l="1"/>
  <c r="S5" i="52" l="1"/>
  <c r="T5" i="52" l="1"/>
  <c r="U5" i="52" l="1"/>
  <c r="V5" i="52" l="1"/>
  <c r="W5" i="52" l="1"/>
  <c r="X5" i="52" l="1"/>
  <c r="Y5" i="52" l="1"/>
  <c r="Z5" i="52" l="1"/>
  <c r="AA5" i="52" l="1"/>
  <c r="AB5" i="52" l="1"/>
  <c r="AC5" i="52" l="1"/>
  <c r="AD5" i="52" l="1"/>
  <c r="AE5" i="52" l="1"/>
  <c r="AF5" i="52" l="1"/>
  <c r="AG5" i="52" l="1"/>
  <c r="AH5" i="52" l="1"/>
  <c r="AI5" i="52" l="1"/>
  <c r="AJ5" i="52" l="1"/>
  <c r="AK5" i="52" l="1"/>
  <c r="AL5" i="52" l="1"/>
  <c r="AM5" i="52" l="1"/>
  <c r="AN5" i="52" l="1"/>
  <c r="AO5" i="52" l="1"/>
  <c r="AP5" i="52" l="1"/>
  <c r="AQ5" i="52" l="1"/>
  <c r="AR5" i="52" l="1"/>
  <c r="AS5" i="52" l="1"/>
  <c r="AT5" i="52" l="1"/>
  <c r="AU5" i="52" l="1"/>
  <c r="AV5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MNB</author>
  </authors>
  <commentList>
    <comment ref="N2" authorId="0" shapeId="0" xr:uid="{9EB10479-DEA7-4D07-A4C1-C7E61314E68B}">
      <text>
        <r>
          <rPr>
            <b/>
            <sz val="9"/>
            <color indexed="81"/>
            <rFont val="Tahoma"/>
            <family val="2"/>
            <charset val="238"/>
          </rPr>
          <t>MNB:</t>
        </r>
        <r>
          <rPr>
            <sz val="9"/>
            <color indexed="81"/>
            <rFont val="Tahoma"/>
            <family val="2"/>
            <charset val="238"/>
          </rPr>
          <t xml:space="preserve">
nem hivatalos GNI adat, elemekbol osszerakott, amibol az FDI reszesedes jovedelem meg becsles</t>
        </r>
      </text>
    </comment>
    <comment ref="N4" authorId="0" shapeId="0" xr:uid="{62FF667B-1E44-496C-A662-32D37EF394AE}">
      <text>
        <r>
          <rPr>
            <b/>
            <sz val="9"/>
            <color indexed="81"/>
            <rFont val="Tahoma"/>
            <family val="2"/>
            <charset val="238"/>
          </rPr>
          <t>MNB:</t>
        </r>
        <r>
          <rPr>
            <sz val="9"/>
            <color indexed="81"/>
            <rFont val="Tahoma"/>
            <family val="2"/>
            <charset val="238"/>
          </rPr>
          <t xml:space="preserve">
nem hivatalos GNI adat, elemekbol osszerakott, amibol az FDI reszesedes jovedelem meg becsles</t>
        </r>
      </text>
    </comment>
  </commentList>
</comments>
</file>

<file path=xl/sharedStrings.xml><?xml version="1.0" encoding="utf-8"?>
<sst xmlns="http://schemas.openxmlformats.org/spreadsheetml/2006/main" count="2347" uniqueCount="433">
  <si>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</si>
  <si>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</si>
  <si>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</si>
  <si>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</si>
  <si>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</si>
  <si>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</si>
  <si>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</si>
  <si>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</si>
  <si>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</si>
  <si>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</si>
  <si>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</si>
  <si>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</si>
  <si>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</si>
  <si>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</si>
  <si>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Tulajdonosi hitelek kamategyenlege</t>
  </si>
  <si>
    <t>Államháztartás</t>
  </si>
  <si>
    <t>Bankrendszer</t>
  </si>
  <si>
    <t>III.</t>
  </si>
  <si>
    <t>IV.</t>
  </si>
  <si>
    <t>2008.I.</t>
  </si>
  <si>
    <t>2009.I.</t>
  </si>
  <si>
    <t>2011.I.</t>
  </si>
  <si>
    <t>2012.I.</t>
  </si>
  <si>
    <t>2013.I.</t>
  </si>
  <si>
    <t>2010.I.</t>
  </si>
  <si>
    <t>Vállalat</t>
  </si>
  <si>
    <t>Derivatív tranzakciók</t>
  </si>
  <si>
    <t>Külső finanszírozási igény (finanszírozási oldal)</t>
  </si>
  <si>
    <t>Külső finanszírozási igény (reálgazdasági oldal)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</si>
  <si>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</si>
  <si>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</si>
  <si>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</si>
  <si>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</si>
  <si>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</si>
  <si>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</si>
  <si>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</si>
  <si>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</si>
  <si>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</si>
  <si>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Nettó külső adósság</t>
  </si>
  <si>
    <t>Vállalatok</t>
  </si>
  <si>
    <t>Rövid lejáratú külső adósság</t>
  </si>
  <si>
    <t>Háztartás</t>
  </si>
  <si>
    <t>Külső finanszírozási képesség (finanszírozás alapján)</t>
  </si>
  <si>
    <t>Export</t>
  </si>
  <si>
    <t>Import</t>
  </si>
  <si>
    <t>Tőkemérleg</t>
  </si>
  <si>
    <t>2014. I.</t>
  </si>
  <si>
    <t>2014.I.</t>
  </si>
  <si>
    <t>GDP</t>
  </si>
  <si>
    <t>Q2</t>
  </si>
  <si>
    <t>Q3</t>
  </si>
  <si>
    <t>Q4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</si>
  <si>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</si>
  <si>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</si>
  <si>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</si>
  <si>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</si>
  <si>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</si>
  <si>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</si>
  <si>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</si>
  <si>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</si>
  <si>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</si>
  <si>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Átfolyó tőke nélkül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</si>
  <si>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</si>
  <si>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</si>
  <si>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</si>
  <si>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</si>
  <si>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</si>
  <si>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</si>
  <si>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</si>
  <si>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</si>
  <si>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</si>
  <si>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</si>
  <si>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</si>
  <si>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</si>
  <si>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Készpénz (forint)</t>
  </si>
  <si>
    <t>2015 Q1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</si>
  <si>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</si>
  <si>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</si>
  <si>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</si>
  <si>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</si>
  <si>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</si>
  <si>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2015. I.</t>
  </si>
  <si>
    <t>2015.I.</t>
  </si>
  <si>
    <t>Export növekedési hozzájárulása</t>
  </si>
  <si>
    <t>Import növekedési hozzájárulása</t>
  </si>
  <si>
    <t>Egyéb követelés</t>
  </si>
  <si>
    <t>Tartalékszint</t>
  </si>
  <si>
    <t>Nem adósság jellegű finanszírozás</t>
  </si>
  <si>
    <t>Különbség</t>
  </si>
  <si>
    <t>2016. I.</t>
  </si>
  <si>
    <t>2016.I.</t>
  </si>
  <si>
    <t>Deviza állampapír</t>
  </si>
  <si>
    <t>Forint állampapír</t>
  </si>
  <si>
    <t>Egyéb tartozás</t>
  </si>
  <si>
    <t>Nettó adósság-beáramlás</t>
  </si>
  <si>
    <t>2016 Q1</t>
  </si>
  <si>
    <t>tulajdonosi</t>
  </si>
  <si>
    <t>Külföldön</t>
  </si>
  <si>
    <t xml:space="preserve">részesedés </t>
  </si>
  <si>
    <t>FDI Magyarországon: újrabefektett jövedelmek</t>
  </si>
  <si>
    <t>FDI Magyarországon: részesedések és hitelek</t>
  </si>
  <si>
    <t>Nettó FDI</t>
  </si>
  <si>
    <t>2017. I.</t>
  </si>
  <si>
    <t>2017.I.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</si>
  <si>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</si>
  <si>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</si>
  <si>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</si>
  <si>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</si>
  <si>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</si>
  <si>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</si>
  <si>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</si>
  <si>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</si>
  <si>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</si>
  <si>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</si>
  <si>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</si>
  <si>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</si>
  <si>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</si>
  <si>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</si>
  <si>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Követelések csökkenése</t>
  </si>
  <si>
    <t>Tranzakciók</t>
  </si>
  <si>
    <t>Állam nettó adósság típusú forrásbeáramlása</t>
  </si>
  <si>
    <t>Kumulált tranzakciók</t>
  </si>
  <si>
    <t>Balance of goods and services</t>
  </si>
  <si>
    <t>Income balance</t>
  </si>
  <si>
    <t>Transfer balance</t>
  </si>
  <si>
    <t>Net lending</t>
  </si>
  <si>
    <t>2017 Q1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</si>
  <si>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</si>
  <si>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</si>
  <si>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</si>
  <si>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</si>
  <si>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</si>
  <si>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</si>
  <si>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Contribution of net exports to GDP growth (right scale)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</si>
  <si>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</si>
  <si>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</si>
  <si>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</si>
  <si>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</si>
  <si>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</si>
  <si>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</si>
  <si>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</si>
  <si>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</si>
  <si>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</si>
  <si>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</si>
  <si>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</si>
  <si>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</si>
  <si>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</si>
  <si>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</si>
  <si>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</si>
  <si>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</si>
  <si>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</si>
  <si>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</si>
  <si>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</si>
  <si>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</si>
  <si>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</si>
  <si>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</si>
  <si>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</si>
  <si>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</si>
  <si>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</si>
  <si>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</si>
  <si>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</si>
  <si>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</si>
  <si>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Other assets</t>
  </si>
  <si>
    <t>Forint bonds</t>
  </si>
  <si>
    <t>Other liabilities</t>
  </si>
  <si>
    <t>EU-IMF loan</t>
  </si>
  <si>
    <t>Net external debt</t>
  </si>
  <si>
    <t>Banking sector</t>
  </si>
  <si>
    <t>General government</t>
  </si>
  <si>
    <t>Corporate sector</t>
  </si>
  <si>
    <t>Gross external debt (r.h.s.)</t>
  </si>
  <si>
    <t>Short-term external debt</t>
  </si>
  <si>
    <t>FX reserves</t>
  </si>
  <si>
    <t>Household sector</t>
  </si>
  <si>
    <t>Net lending (from the financial account side)</t>
  </si>
  <si>
    <t>Liabilities</t>
  </si>
  <si>
    <t>Deposits</t>
  </si>
  <si>
    <t>Goverment securities</t>
  </si>
  <si>
    <t>Mutual funds</t>
  </si>
  <si>
    <t>GDP arányos</t>
  </si>
  <si>
    <t>2018. I.</t>
  </si>
  <si>
    <t>2018 Q1</t>
  </si>
  <si>
    <t>Románia</t>
  </si>
  <si>
    <t>Romania</t>
  </si>
  <si>
    <t>Czech Republic</t>
  </si>
  <si>
    <t>2018 I.</t>
  </si>
  <si>
    <t>2018.I.</t>
  </si>
  <si>
    <t>Állampapír</t>
  </si>
  <si>
    <t>Betét</t>
  </si>
  <si>
    <t>Befektetési jegy</t>
  </si>
  <si>
    <t>Magyarországon</t>
  </si>
  <si>
    <t>újrabef</t>
  </si>
  <si>
    <t>Guidotti-Greenspan rule*</t>
  </si>
  <si>
    <t>Guidotti-Greenspan mutató*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</si>
  <si>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</si>
  <si>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</si>
  <si>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</si>
  <si>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</si>
  <si>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</si>
  <si>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</si>
  <si>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</si>
  <si>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Árfolyam-hatás</t>
  </si>
  <si>
    <t>Exchange rate effect</t>
  </si>
  <si>
    <t>Árhatás és egyéb hatások</t>
  </si>
  <si>
    <t>Price and other effects</t>
  </si>
  <si>
    <t>Nominális GDP hatása</t>
  </si>
  <si>
    <t xml:space="preserve">Effect of nominal GDP </t>
  </si>
  <si>
    <t>Összesen</t>
  </si>
  <si>
    <t>2019. I.</t>
  </si>
  <si>
    <t>2019 Q1</t>
  </si>
  <si>
    <t>2019.I.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</si>
  <si>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</si>
  <si>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</si>
  <si>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</si>
  <si>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</si>
  <si>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</si>
  <si>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</si>
  <si>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2008. I</t>
  </si>
  <si>
    <t>2009. I</t>
  </si>
  <si>
    <t>2010. I</t>
  </si>
  <si>
    <t>2011. I</t>
  </si>
  <si>
    <t>2012. I</t>
  </si>
  <si>
    <t>2013. I</t>
  </si>
  <si>
    <t>2014. I</t>
  </si>
  <si>
    <t>2015. I</t>
  </si>
  <si>
    <t>2016. I</t>
  </si>
  <si>
    <t>2017. I</t>
  </si>
  <si>
    <t>2018. I</t>
  </si>
  <si>
    <t>2019. I</t>
  </si>
  <si>
    <t>Net external debt (r. h. s.)</t>
  </si>
  <si>
    <t>2019 I</t>
  </si>
  <si>
    <t>2006. I</t>
  </si>
  <si>
    <t>2007. I</t>
  </si>
  <si>
    <t>Exports</t>
  </si>
  <si>
    <t>Imports</t>
  </si>
  <si>
    <t>FX bonds</t>
  </si>
  <si>
    <t>2019 I.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</si>
  <si>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</si>
  <si>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</si>
  <si>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</si>
  <si>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FDI részesedések jövedelme</t>
  </si>
  <si>
    <t>Kamat</t>
  </si>
  <si>
    <t>Munkabér</t>
  </si>
  <si>
    <t>Transzfer</t>
  </si>
  <si>
    <t>GDP-GNI</t>
  </si>
  <si>
    <t>Czech. Rep.</t>
  </si>
  <si>
    <t>2018*</t>
  </si>
  <si>
    <t>Osztalék</t>
  </si>
  <si>
    <t>Újrabefektetés</t>
  </si>
  <si>
    <t>Profit</t>
  </si>
  <si>
    <t>Fizetési mérleg szerinti eredmény</t>
  </si>
  <si>
    <t>Adózott eredmény</t>
  </si>
  <si>
    <t>Nem normál üzletmenethez tartozó tételek eredménye</t>
  </si>
  <si>
    <t>Külföldi tulajdonú vállalatok nyeresége</t>
  </si>
  <si>
    <t>Külföldön működő magyar vállalatok nyeresége</t>
  </si>
  <si>
    <t>Külföldön működő magyar bankok nyeresége</t>
  </si>
  <si>
    <t>Külföldön működő magyar nem pénzügyi vállalatok nyeresége</t>
  </si>
  <si>
    <t>Egyéb</t>
  </si>
  <si>
    <t>Egyéb kiegészítő üzleti szolgáltatás</t>
  </si>
  <si>
    <t>Pénzügy, biztosítás</t>
  </si>
  <si>
    <t>Kereskedelem</t>
  </si>
  <si>
    <t>Járműgyártás</t>
  </si>
  <si>
    <t>Gyógyszergyártás</t>
  </si>
  <si>
    <t>Vegyi anyag, termék gyártása</t>
  </si>
  <si>
    <t>Ingatlanügyletek</t>
  </si>
  <si>
    <t>Other business services</t>
  </si>
  <si>
    <t>Egyéb üzleti szolgáltatás</t>
  </si>
  <si>
    <t>Real estate activities</t>
  </si>
  <si>
    <t>Távközlés</t>
  </si>
  <si>
    <t>Monetáris közvetítés</t>
  </si>
  <si>
    <t>Vezetői tanácsadás</t>
  </si>
  <si>
    <t>Management consultancy</t>
  </si>
  <si>
    <t>Monetary intermadiation</t>
  </si>
  <si>
    <t>Wholesale and repair</t>
  </si>
  <si>
    <t>Kereskedelem, javítás</t>
  </si>
  <si>
    <t>Szállítás, raktározás</t>
  </si>
  <si>
    <t>Pharmaceutical products</t>
  </si>
  <si>
    <t>Gumi- és műanyaggyártás</t>
  </si>
  <si>
    <t xml:space="preserve">Elektronikai termékek </t>
  </si>
  <si>
    <t>Plastic products</t>
  </si>
  <si>
    <t>Pénzügyi közvetítés</t>
  </si>
  <si>
    <t>Osztalékhányad - nem pénzügyi vállalatok (j.t.)</t>
  </si>
  <si>
    <t>Osztalékhányad - bankok (j.t.)</t>
  </si>
  <si>
    <t>FDI arányos jövedelem - nem pénzügyi vállalatok</t>
  </si>
  <si>
    <t>FDI arányos jövedelem - bankok</t>
  </si>
  <si>
    <t>Nyereség</t>
  </si>
  <si>
    <t>Nettó pénzügyi vagyon</t>
  </si>
  <si>
    <t>Adósság</t>
  </si>
  <si>
    <t>Gini együttható, pénzügyi vagyon (jobb tengely)</t>
  </si>
  <si>
    <t>Bulgária</t>
  </si>
  <si>
    <t>Litvánia</t>
  </si>
  <si>
    <t>Horvátország</t>
  </si>
  <si>
    <t>Lettország</t>
  </si>
  <si>
    <t>Szlovénia</t>
  </si>
  <si>
    <t>Észtország</t>
  </si>
  <si>
    <t>Profit (in BOP)</t>
  </si>
  <si>
    <t>Profit of non-recurring items</t>
  </si>
  <si>
    <t>Czechia</t>
  </si>
  <si>
    <t>Dividend</t>
  </si>
  <si>
    <t>Reinvestment</t>
  </si>
  <si>
    <t>Income on FDI shares</t>
  </si>
  <si>
    <t>Interest</t>
  </si>
  <si>
    <t>Transfers</t>
  </si>
  <si>
    <t>Pharmaceutical production</t>
  </si>
  <si>
    <t>Vehicle production</t>
  </si>
  <si>
    <t>Retail trade</t>
  </si>
  <si>
    <t>Financial and insurance services</t>
  </si>
  <si>
    <t>Production of chemicals</t>
  </si>
  <si>
    <t>Financial intermediation</t>
  </si>
  <si>
    <t>Electric products</t>
  </si>
  <si>
    <t>Vehicel production</t>
  </si>
  <si>
    <t>Transportation and storage</t>
  </si>
  <si>
    <t>Sum</t>
  </si>
  <si>
    <t>Telcommunication</t>
  </si>
  <si>
    <t>Profit of foreign owned corporations</t>
  </si>
  <si>
    <t>FDI proportionate profit - banks</t>
  </si>
  <si>
    <t>FDI proportionate profit - non-financial corporations</t>
  </si>
  <si>
    <t>Dividend rate - banks (R.H.A.)</t>
  </si>
  <si>
    <t>Dividend rate - non-financial corporations (R.H.A.)</t>
  </si>
  <si>
    <t>Net financial assets</t>
  </si>
  <si>
    <t>Debt</t>
  </si>
  <si>
    <t>Gini coefficient, net financial assets (r.h.s.)</t>
  </si>
  <si>
    <t>Bulgaria</t>
  </si>
  <si>
    <t>Lithuania</t>
  </si>
  <si>
    <t>Croatia</t>
  </si>
  <si>
    <t>Latcvia</t>
  </si>
  <si>
    <t>Slovenia</t>
  </si>
  <si>
    <t>Estonia</t>
  </si>
  <si>
    <t>2019. I. negyedév</t>
  </si>
  <si>
    <t>I. Finanszírozási képesség változása a reálgazdasági megközelítésből (1+2+3)</t>
  </si>
  <si>
    <t xml:space="preserve">      1. Áru- és szolgáltatásegyenleg</t>
  </si>
  <si>
    <t xml:space="preserve">      2. Jövedelemegyenleg</t>
  </si>
  <si>
    <t xml:space="preserve">      3. Transzferegyenleg</t>
  </si>
  <si>
    <t xml:space="preserve">   Folyó fizetési mérleg</t>
  </si>
  <si>
    <t>II. Finanszírozási képesség változása a finanszírozási oldalról (5+…+8)</t>
  </si>
  <si>
    <t xml:space="preserve">      5. Közvetlentőke-befektetés</t>
  </si>
  <si>
    <t xml:space="preserve">      6. Portfolió részvény</t>
  </si>
  <si>
    <t xml:space="preserve">      7. Pénzügyi derivatívák</t>
  </si>
  <si>
    <t xml:space="preserve">      8. Nettó adósság</t>
  </si>
  <si>
    <t>Tévedések és kihagyások egyenleg (I.-II.)</t>
  </si>
  <si>
    <t>2019. Q1</t>
  </si>
  <si>
    <t>I. Change in net lending from real economy's side  (1+2+3)</t>
  </si>
  <si>
    <t xml:space="preserve">      1. Balance of goods and services</t>
  </si>
  <si>
    <t xml:space="preserve">      2. Income balance</t>
  </si>
  <si>
    <t xml:space="preserve">      3. Transfer balance</t>
  </si>
  <si>
    <t xml:space="preserve">   Current account</t>
  </si>
  <si>
    <t>II. Change in net lending from financing side (5+…+8)</t>
  </si>
  <si>
    <t xml:space="preserve">      5. Foreign direct investment</t>
  </si>
  <si>
    <t xml:space="preserve">      6. Portoflio equity</t>
  </si>
  <si>
    <t xml:space="preserve">      7. Financial derivatives</t>
  </si>
  <si>
    <t xml:space="preserve">      8. Net debt</t>
  </si>
  <si>
    <t>Net errors and omissions (I.-II.)</t>
  </si>
  <si>
    <t>Külső finanszírozási képesség revízió előtt</t>
  </si>
  <si>
    <t>Net lending before revision</t>
  </si>
  <si>
    <t>Külső finanszírozási képesség revízió után</t>
  </si>
  <si>
    <t>Net lending after revision</t>
  </si>
  <si>
    <t>Folyó fizetési mérleg revízió előtt</t>
  </si>
  <si>
    <t>Current account before revision</t>
  </si>
  <si>
    <t>Folyó fizetési mérleg revízió után</t>
  </si>
  <si>
    <t>Current account after revision</t>
  </si>
  <si>
    <t>Revízió hatása a jövelemegyenlegre</t>
  </si>
  <si>
    <t>Revízió hatása a nettó exportra</t>
  </si>
  <si>
    <t>Effect of revision on net export</t>
  </si>
  <si>
    <t>Revízió hatása a tőkemérlegre</t>
  </si>
  <si>
    <t>Revízió hatása a viszonzatlan folyó átutalásra</t>
  </si>
  <si>
    <t>Effect of revision on incombe balance</t>
  </si>
  <si>
    <t>Effect of revision on capital account</t>
  </si>
  <si>
    <t>Effect of revision on current transfers</t>
  </si>
  <si>
    <t>-0.2</t>
  </si>
  <si>
    <t>-0.5</t>
  </si>
  <si>
    <t>-0.4</t>
  </si>
  <si>
    <t>-0.0</t>
  </si>
  <si>
    <t>-1.8</t>
  </si>
  <si>
    <t>-1.3</t>
  </si>
  <si>
    <t>-2.0</t>
  </si>
  <si>
    <t>0.0</t>
  </si>
  <si>
    <t>-4.0</t>
  </si>
  <si>
    <t>-0.3</t>
  </si>
  <si>
    <t>-1.5</t>
  </si>
  <si>
    <t>-0.9</t>
  </si>
  <si>
    <t>-0.1</t>
  </si>
  <si>
    <t>-0.8</t>
  </si>
  <si>
    <t>-0.6</t>
  </si>
  <si>
    <t>0.4</t>
  </si>
  <si>
    <t>-1.2</t>
  </si>
  <si>
    <t>1.0</t>
  </si>
  <si>
    <t>0.9</t>
  </si>
  <si>
    <t>0.2</t>
  </si>
  <si>
    <t>Profit after tax</t>
  </si>
  <si>
    <t>Oroszoroszág</t>
  </si>
  <si>
    <t>Malaysia</t>
  </si>
  <si>
    <t>Malajzia</t>
  </si>
  <si>
    <t>Israel</t>
  </si>
  <si>
    <t>Izrael</t>
  </si>
  <si>
    <t>China</t>
  </si>
  <si>
    <t>Kína</t>
  </si>
  <si>
    <t>Equador</t>
  </si>
  <si>
    <t>Brazília</t>
  </si>
  <si>
    <t>Brazil</t>
  </si>
  <si>
    <t>Peru</t>
  </si>
  <si>
    <t>Mexico</t>
  </si>
  <si>
    <t>Mexikó</t>
  </si>
  <si>
    <t>Belarus</t>
  </si>
  <si>
    <t>Fehéro</t>
  </si>
  <si>
    <t>Egypt</t>
  </si>
  <si>
    <t>Egyiptom</t>
  </si>
  <si>
    <t>India</t>
  </si>
  <si>
    <t>Indonesia</t>
  </si>
  <si>
    <t>Indonézia</t>
  </si>
  <si>
    <t>Chile</t>
  </si>
  <si>
    <t>Dél-Afrika</t>
  </si>
  <si>
    <t>Turkey</t>
  </si>
  <si>
    <t>Töröko.</t>
  </si>
  <si>
    <t>Ukrajna</t>
  </si>
  <si>
    <t>Bosznia-Herc.</t>
  </si>
  <si>
    <t>Bolivia</t>
  </si>
  <si>
    <t>Bolívia</t>
  </si>
  <si>
    <t>Serbia</t>
  </si>
  <si>
    <t>Szerbia</t>
  </si>
  <si>
    <t>Argentina</t>
  </si>
  <si>
    <t>Argentína</t>
  </si>
  <si>
    <t>Albania</t>
  </si>
  <si>
    <t>Albánia</t>
  </si>
  <si>
    <t>Georgia</t>
  </si>
  <si>
    <t>Grúzia</t>
  </si>
  <si>
    <t>Equator</t>
  </si>
  <si>
    <t>South-Africa</t>
  </si>
  <si>
    <t>Uraine</t>
  </si>
  <si>
    <t>Russa</t>
  </si>
  <si>
    <t>Bosnia and Herz.</t>
  </si>
  <si>
    <t>Profit of Hungarian corporations abroad</t>
  </si>
  <si>
    <t>Profit of Hungarian banks abroad</t>
  </si>
  <si>
    <t>Profit of Hungarian non-financial corporations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</si>
</sst>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</numFmts>
  <fonts count="36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1">
    <xf numFmtId="0" fontId="0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15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165" fontId="7" fillId="0" borderId="0" applyFont="0" applyFill="0" applyBorder="0" applyAlignment="0" applyProtection="0"/>
    <xf numFmtId="0" fontId="22" fillId="0" borderId="0"/>
    <xf numFmtId="0" fontId="14" fillId="0" borderId="0"/>
    <xf numFmtId="0" fontId="12" fillId="0" borderId="0"/>
    <xf numFmtId="0" fontId="7" fillId="0" borderId="0"/>
    <xf numFmtId="0" fontId="23" fillId="0" borderId="0"/>
    <xf numFmtId="0" fontId="24" fillId="0" borderId="0"/>
    <xf numFmtId="0" fontId="5" fillId="0" borderId="0"/>
    <xf numFmtId="9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4" fillId="0" borderId="0"/>
    <xf numFmtId="0" fontId="5" fillId="0" borderId="0"/>
    <xf numFmtId="9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4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4" fillId="0" borderId="0"/>
    <xf numFmtId="0" fontId="3" fillId="0" borderId="0"/>
    <xf numFmtId="0" fontId="3" fillId="0" borderId="0"/>
    <xf numFmtId="0" fontId="31" fillId="0" borderId="0"/>
    <xf numFmtId="0" fontId="32" fillId="0" borderId="0"/>
    <xf numFmtId="0" fontId="2" fillId="0" borderId="0"/>
    <xf numFmtId="0" fontId="15" fillId="0" borderId="0"/>
    <xf numFmtId="0" fontId="12" fillId="0" borderId="0"/>
    <xf numFmtId="0" fontId="14" fillId="0" borderId="0"/>
    <xf numFmtId="0" fontId="1" fillId="0" borderId="0"/>
  </cellStyleXfs>
  <cellXfs count="143">
    <xf numFmtId="0" fontId="0" fillId="0" borderId="0" xfId="0"/>
    <xf numFmtId="0" fontId="13" fillId="0" borderId="0" xfId="0" applyFont="1"/>
    <xf numFmtId="0" fontId="26" fillId="0" borderId="0" xfId="0" applyFont="1" applyAlignment="1">
      <alignment horizontal="center" vertical="center"/>
    </xf>
    <xf numFmtId="14" fontId="13" fillId="0" borderId="0" xfId="0" applyNumberFormat="1" applyFont="1"/>
    <xf numFmtId="1" fontId="27" fillId="0" borderId="0" xfId="0" applyNumberFormat="1" applyFont="1" applyAlignment="1">
      <alignment vertical="center" wrapText="1"/>
    </xf>
    <xf numFmtId="1" fontId="28" fillId="0" borderId="0" xfId="0" applyNumberFormat="1" applyFont="1" applyAlignment="1">
      <alignment vertical="center"/>
    </xf>
    <xf numFmtId="166" fontId="13" fillId="0" borderId="0" xfId="0" applyNumberFormat="1" applyFont="1"/>
    <xf numFmtId="1" fontId="13" fillId="0" borderId="0" xfId="0" applyNumberFormat="1" applyFont="1"/>
    <xf numFmtId="3" fontId="13" fillId="0" borderId="0" xfId="0" applyNumberFormat="1" applyFont="1"/>
    <xf numFmtId="167" fontId="13" fillId="0" borderId="0" xfId="0" applyNumberFormat="1" applyFont="1"/>
    <xf numFmtId="169" fontId="13" fillId="0" borderId="0" xfId="0" applyNumberFormat="1" applyFont="1"/>
    <xf numFmtId="0" fontId="26" fillId="0" borderId="0" xfId="0" applyFont="1"/>
    <xf numFmtId="2" fontId="13" fillId="0" borderId="0" xfId="0" applyNumberFormat="1" applyFont="1"/>
    <xf numFmtId="0" fontId="28" fillId="0" borderId="0" xfId="0" applyFont="1"/>
    <xf numFmtId="166" fontId="28" fillId="0" borderId="0" xfId="0" applyNumberFormat="1" applyFont="1"/>
    <xf numFmtId="0" fontId="27" fillId="0" borderId="0" xfId="38" applyFont="1"/>
    <xf numFmtId="0" fontId="13" fillId="0" borderId="0" xfId="39" applyFont="1"/>
    <xf numFmtId="168" fontId="27" fillId="0" borderId="0" xfId="38" applyNumberFormat="1" applyFont="1"/>
    <xf numFmtId="0" fontId="13" fillId="0" borderId="0" xfId="1" applyFont="1"/>
    <xf numFmtId="166" fontId="13" fillId="0" borderId="0" xfId="1" applyNumberFormat="1" applyFont="1"/>
    <xf numFmtId="167" fontId="13" fillId="0" borderId="0" xfId="1" applyNumberFormat="1" applyFont="1"/>
    <xf numFmtId="2" fontId="13" fillId="0" borderId="0" xfId="1" applyNumberFormat="1" applyFont="1"/>
    <xf numFmtId="1" fontId="13" fillId="0" borderId="0" xfId="1" applyNumberFormat="1" applyFont="1"/>
    <xf numFmtId="0" fontId="27" fillId="0" borderId="0" xfId="7" applyFont="1"/>
    <xf numFmtId="166" fontId="27" fillId="0" borderId="0" xfId="7" applyNumberFormat="1" applyFont="1"/>
    <xf numFmtId="14" fontId="27" fillId="0" borderId="0" xfId="7" applyNumberFormat="1" applyFont="1"/>
    <xf numFmtId="3" fontId="27" fillId="0" borderId="0" xfId="7" applyNumberFormat="1" applyFont="1"/>
    <xf numFmtId="0" fontId="27" fillId="2" borderId="0" xfId="7" applyFont="1" applyFill="1"/>
    <xf numFmtId="166" fontId="27" fillId="0" borderId="2" xfId="7" applyNumberFormat="1" applyFont="1" applyBorder="1"/>
    <xf numFmtId="166" fontId="27" fillId="0" borderId="1" xfId="7" applyNumberFormat="1" applyFont="1" applyBorder="1"/>
    <xf numFmtId="0" fontId="27" fillId="0" borderId="3" xfId="7" applyFont="1" applyBorder="1"/>
    <xf numFmtId="166" fontId="27" fillId="0" borderId="4" xfId="7" applyNumberFormat="1" applyFont="1" applyBorder="1"/>
    <xf numFmtId="166" fontId="27" fillId="0" borderId="5" xfId="7" applyNumberFormat="1" applyFont="1" applyBorder="1"/>
    <xf numFmtId="0" fontId="27" fillId="0" borderId="4" xfId="7" applyFont="1" applyBorder="1"/>
    <xf numFmtId="0" fontId="27" fillId="0" borderId="5" xfId="7" applyFont="1" applyBorder="1"/>
    <xf numFmtId="1" fontId="27" fillId="0" borderId="0" xfId="7" applyNumberFormat="1" applyFont="1"/>
    <xf numFmtId="2" fontId="27" fillId="0" borderId="0" xfId="7" applyNumberFormat="1" applyFont="1"/>
    <xf numFmtId="0" fontId="27" fillId="0" borderId="6" xfId="7" applyFont="1" applyBorder="1"/>
    <xf numFmtId="0" fontId="27" fillId="0" borderId="7" xfId="7" applyFont="1" applyBorder="1"/>
    <xf numFmtId="0" fontId="27" fillId="0" borderId="8" xfId="7" applyFont="1" applyBorder="1"/>
    <xf numFmtId="14" fontId="13" fillId="0" borderId="0" xfId="1" applyNumberFormat="1" applyFont="1"/>
    <xf numFmtId="0" fontId="29" fillId="0" borderId="0" xfId="1" applyFont="1"/>
    <xf numFmtId="170" fontId="13" fillId="0" borderId="0" xfId="21" applyNumberFormat="1" applyFont="1"/>
    <xf numFmtId="14" fontId="28" fillId="0" borderId="0" xfId="0" applyNumberFormat="1" applyFont="1"/>
    <xf numFmtId="2" fontId="28" fillId="0" borderId="0" xfId="0" applyNumberFormat="1" applyFont="1"/>
    <xf numFmtId="165" fontId="13" fillId="0" borderId="0" xfId="0" applyNumberFormat="1" applyFont="1"/>
    <xf numFmtId="164" fontId="13" fillId="0" borderId="0" xfId="0" applyNumberFormat="1" applyFont="1"/>
    <xf numFmtId="0" fontId="13" fillId="0" borderId="0" xfId="1" applyFont="1" applyAlignment="1">
      <alignment horizontal="left"/>
    </xf>
    <xf numFmtId="2" fontId="27" fillId="0" borderId="0" xfId="38" applyNumberFormat="1" applyFont="1"/>
    <xf numFmtId="166" fontId="13" fillId="0" borderId="0" xfId="1" applyNumberFormat="1" applyFont="1" applyAlignment="1">
      <alignment horizontal="left"/>
    </xf>
    <xf numFmtId="0" fontId="30" fillId="0" borderId="0" xfId="17" applyFont="1" applyAlignment="1">
      <alignment horizontal="left" vertical="center"/>
    </xf>
    <xf numFmtId="0" fontId="29" fillId="0" borderId="0" xfId="0" applyFont="1"/>
    <xf numFmtId="166" fontId="29" fillId="0" borderId="0" xfId="0" applyNumberFormat="1" applyFont="1"/>
    <xf numFmtId="0" fontId="13" fillId="0" borderId="0" xfId="0" applyFont="1" applyFill="1"/>
    <xf numFmtId="165" fontId="13" fillId="0" borderId="0" xfId="0" applyNumberFormat="1" applyFont="1" applyFill="1"/>
    <xf numFmtId="2" fontId="13" fillId="0" borderId="0" xfId="0" applyNumberFormat="1" applyFont="1" applyFill="1"/>
    <xf numFmtId="166" fontId="13" fillId="0" borderId="0" xfId="0" applyNumberFormat="1" applyFont="1" applyFill="1"/>
    <xf numFmtId="0" fontId="27" fillId="0" borderId="0" xfId="40" applyFont="1"/>
    <xf numFmtId="166" fontId="27" fillId="0" borderId="0" xfId="40" applyNumberFormat="1" applyFont="1"/>
    <xf numFmtId="168" fontId="27" fillId="0" borderId="0" xfId="40" applyNumberFormat="1" applyFont="1"/>
    <xf numFmtId="3" fontId="27" fillId="0" borderId="0" xfId="40" applyNumberFormat="1" applyFont="1"/>
    <xf numFmtId="0" fontId="27" fillId="0" borderId="0" xfId="40" applyFont="1" applyFill="1"/>
    <xf numFmtId="168" fontId="27" fillId="0" borderId="0" xfId="40" applyNumberFormat="1" applyFont="1" applyFill="1"/>
    <xf numFmtId="1" fontId="27" fillId="0" borderId="0" xfId="40" applyNumberFormat="1" applyFont="1" applyFill="1"/>
    <xf numFmtId="166" fontId="27" fillId="0" borderId="0" xfId="40" applyNumberFormat="1" applyFont="1" applyFill="1"/>
    <xf numFmtId="0" fontId="13" fillId="3" borderId="11" xfId="69" applyFont="1" applyFill="1" applyBorder="1"/>
    <xf numFmtId="0" fontId="13" fillId="3" borderId="12" xfId="69" applyFont="1" applyFill="1" applyBorder="1" applyAlignment="1">
      <alignment horizontal="center" vertical="center"/>
    </xf>
    <xf numFmtId="0" fontId="13" fillId="3" borderId="13" xfId="69" applyFont="1" applyFill="1" applyBorder="1" applyAlignment="1">
      <alignment horizontal="center" vertical="center"/>
    </xf>
    <xf numFmtId="0" fontId="13" fillId="3" borderId="13" xfId="69" applyFont="1" applyFill="1" applyBorder="1" applyAlignment="1">
      <alignment horizontal="center" vertical="center" wrapText="1"/>
    </xf>
    <xf numFmtId="0" fontId="13" fillId="0" borderId="0" xfId="69" applyFont="1"/>
    <xf numFmtId="0" fontId="13" fillId="3" borderId="17" xfId="69" applyFont="1" applyFill="1" applyBorder="1"/>
    <xf numFmtId="166" fontId="13" fillId="3" borderId="18" xfId="69" applyNumberFormat="1" applyFont="1" applyFill="1" applyBorder="1" applyAlignment="1">
      <alignment horizontal="center" vertical="center"/>
    </xf>
    <xf numFmtId="166" fontId="13" fillId="3" borderId="19" xfId="69" applyNumberFormat="1" applyFont="1" applyFill="1" applyBorder="1" applyAlignment="1">
      <alignment horizontal="center" vertical="center"/>
    </xf>
    <xf numFmtId="0" fontId="13" fillId="3" borderId="10" xfId="69" applyFont="1" applyFill="1" applyBorder="1"/>
    <xf numFmtId="166" fontId="13" fillId="3" borderId="20" xfId="69" applyNumberFormat="1" applyFont="1" applyFill="1" applyBorder="1" applyAlignment="1">
      <alignment horizontal="center" vertical="center"/>
    </xf>
    <xf numFmtId="166" fontId="13" fillId="3" borderId="21" xfId="69" applyNumberFormat="1" applyFont="1" applyFill="1" applyBorder="1" applyAlignment="1">
      <alignment horizontal="center" vertical="center"/>
    </xf>
    <xf numFmtId="0" fontId="13" fillId="3" borderId="22" xfId="69" applyFont="1" applyFill="1" applyBorder="1"/>
    <xf numFmtId="166" fontId="13" fillId="3" borderId="23" xfId="69" applyNumberFormat="1" applyFont="1" applyFill="1" applyBorder="1" applyAlignment="1">
      <alignment horizontal="center" vertical="center"/>
    </xf>
    <xf numFmtId="166" fontId="13" fillId="3" borderId="24" xfId="69" applyNumberFormat="1" applyFont="1" applyFill="1" applyBorder="1" applyAlignment="1">
      <alignment horizontal="center" vertical="center"/>
    </xf>
    <xf numFmtId="169" fontId="13" fillId="0" borderId="0" xfId="69" applyNumberFormat="1" applyFont="1"/>
    <xf numFmtId="167" fontId="13" fillId="0" borderId="0" xfId="69" applyNumberFormat="1" applyFont="1"/>
    <xf numFmtId="166" fontId="13" fillId="0" borderId="0" xfId="69" applyNumberFormat="1" applyFont="1"/>
    <xf numFmtId="0" fontId="13" fillId="3" borderId="1" xfId="69" applyFont="1" applyFill="1" applyBorder="1"/>
    <xf numFmtId="0" fontId="13" fillId="3" borderId="1" xfId="69" applyFont="1" applyFill="1" applyBorder="1" applyAlignment="1">
      <alignment horizontal="center" vertical="center"/>
    </xf>
    <xf numFmtId="166" fontId="13" fillId="3" borderId="1" xfId="69" applyNumberFormat="1" applyFont="1" applyFill="1" applyBorder="1" applyAlignment="1">
      <alignment horizontal="center" vertical="center"/>
    </xf>
    <xf numFmtId="0" fontId="13" fillId="3" borderId="28" xfId="69" applyFont="1" applyFill="1" applyBorder="1"/>
    <xf numFmtId="166" fontId="13" fillId="3" borderId="29" xfId="69" applyNumberFormat="1" applyFont="1" applyFill="1" applyBorder="1" applyAlignment="1">
      <alignment horizontal="center" vertical="center"/>
    </xf>
    <xf numFmtId="166" fontId="13" fillId="3" borderId="30" xfId="69" applyNumberFormat="1" applyFont="1" applyFill="1" applyBorder="1" applyAlignment="1">
      <alignment horizontal="center" vertical="center"/>
    </xf>
    <xf numFmtId="2" fontId="13" fillId="0" borderId="0" xfId="69" applyNumberFormat="1" applyFont="1"/>
    <xf numFmtId="0" fontId="13" fillId="3" borderId="18" xfId="69" applyFont="1" applyFill="1" applyBorder="1" applyAlignment="1">
      <alignment horizontal="center" vertical="center"/>
    </xf>
    <xf numFmtId="0" fontId="13" fillId="0" borderId="0" xfId="69" applyFont="1" applyFill="1"/>
    <xf numFmtId="49" fontId="13" fillId="3" borderId="18" xfId="69" applyNumberFormat="1" applyFont="1" applyFill="1" applyBorder="1" applyAlignment="1">
      <alignment horizontal="center" vertical="center"/>
    </xf>
    <xf numFmtId="49" fontId="13" fillId="3" borderId="19" xfId="69" applyNumberFormat="1" applyFont="1" applyFill="1" applyBorder="1" applyAlignment="1">
      <alignment horizontal="center" vertical="center"/>
    </xf>
    <xf numFmtId="49" fontId="13" fillId="3" borderId="20" xfId="69" applyNumberFormat="1" applyFont="1" applyFill="1" applyBorder="1" applyAlignment="1">
      <alignment horizontal="center" vertical="center"/>
    </xf>
    <xf numFmtId="49" fontId="13" fillId="3" borderId="21" xfId="69" applyNumberFormat="1" applyFont="1" applyFill="1" applyBorder="1" applyAlignment="1">
      <alignment horizontal="center" vertical="center"/>
    </xf>
    <xf numFmtId="49" fontId="13" fillId="3" borderId="23" xfId="69" applyNumberFormat="1" applyFont="1" applyFill="1" applyBorder="1" applyAlignment="1">
      <alignment horizontal="center" vertical="center"/>
    </xf>
    <xf numFmtId="49" fontId="13" fillId="3" borderId="24" xfId="69" applyNumberFormat="1" applyFont="1" applyFill="1" applyBorder="1" applyAlignment="1">
      <alignment horizontal="center" vertical="center"/>
    </xf>
    <xf numFmtId="49" fontId="13" fillId="3" borderId="1" xfId="69" applyNumberFormat="1" applyFont="1" applyFill="1" applyBorder="1" applyAlignment="1">
      <alignment horizontal="center" vertical="center"/>
    </xf>
    <xf numFmtId="49" fontId="13" fillId="0" borderId="0" xfId="69" applyNumberFormat="1" applyFont="1"/>
    <xf numFmtId="49" fontId="13" fillId="3" borderId="29" xfId="69" applyNumberFormat="1" applyFont="1" applyFill="1" applyBorder="1" applyAlignment="1">
      <alignment horizontal="center" vertical="center"/>
    </xf>
    <xf numFmtId="49" fontId="13" fillId="3" borderId="30" xfId="69" applyNumberFormat="1" applyFont="1" applyFill="1" applyBorder="1" applyAlignment="1">
      <alignment horizontal="center" vertical="center"/>
    </xf>
    <xf numFmtId="0" fontId="13" fillId="3" borderId="14" xfId="69" applyFont="1" applyFill="1" applyBorder="1" applyAlignment="1">
      <alignment wrapText="1"/>
    </xf>
    <xf numFmtId="166" fontId="13" fillId="3" borderId="15" xfId="69" applyNumberFormat="1" applyFont="1" applyFill="1" applyBorder="1" applyAlignment="1">
      <alignment horizontal="center" vertical="center"/>
    </xf>
    <xf numFmtId="166" fontId="13" fillId="3" borderId="16" xfId="69" applyNumberFormat="1" applyFont="1" applyFill="1" applyBorder="1" applyAlignment="1">
      <alignment horizontal="center" vertical="center"/>
    </xf>
    <xf numFmtId="166" fontId="13" fillId="3" borderId="12" xfId="69" applyNumberFormat="1" applyFont="1" applyFill="1" applyBorder="1" applyAlignment="1">
      <alignment horizontal="center" vertical="center"/>
    </xf>
    <xf numFmtId="0" fontId="13" fillId="3" borderId="25" xfId="69" applyFont="1" applyFill="1" applyBorder="1" applyAlignment="1">
      <alignment wrapText="1"/>
    </xf>
    <xf numFmtId="166" fontId="13" fillId="3" borderId="26" xfId="69" applyNumberFormat="1" applyFont="1" applyFill="1" applyBorder="1" applyAlignment="1">
      <alignment horizontal="center" vertical="center"/>
    </xf>
    <xf numFmtId="166" fontId="13" fillId="3" borderId="27" xfId="69" applyNumberFormat="1" applyFont="1" applyFill="1" applyBorder="1" applyAlignment="1">
      <alignment horizontal="center" vertical="center"/>
    </xf>
    <xf numFmtId="49" fontId="13" fillId="3" borderId="15" xfId="69" applyNumberFormat="1" applyFont="1" applyFill="1" applyBorder="1" applyAlignment="1">
      <alignment horizontal="center" vertical="center"/>
    </xf>
    <xf numFmtId="49" fontId="13" fillId="3" borderId="16" xfId="69" applyNumberFormat="1" applyFont="1" applyFill="1" applyBorder="1" applyAlignment="1">
      <alignment horizontal="center" vertical="center"/>
    </xf>
    <xf numFmtId="49" fontId="13" fillId="3" borderId="26" xfId="69" applyNumberFormat="1" applyFont="1" applyFill="1" applyBorder="1" applyAlignment="1">
      <alignment horizontal="center" vertical="center"/>
    </xf>
    <xf numFmtId="49" fontId="13" fillId="3" borderId="27" xfId="69" applyNumberFormat="1" applyFont="1" applyFill="1" applyBorder="1" applyAlignment="1">
      <alignment horizontal="center" vertical="center"/>
    </xf>
    <xf numFmtId="166" fontId="13" fillId="3" borderId="13" xfId="69" applyNumberFormat="1" applyFont="1" applyFill="1" applyBorder="1" applyAlignment="1">
      <alignment horizontal="center" vertical="center"/>
    </xf>
    <xf numFmtId="0" fontId="13" fillId="3" borderId="25" xfId="69" applyFont="1" applyFill="1" applyBorder="1"/>
    <xf numFmtId="166" fontId="13" fillId="3" borderId="26" xfId="69" applyNumberFormat="1" applyFont="1" applyFill="1" applyBorder="1" applyAlignment="1">
      <alignment horizontal="center"/>
    </xf>
    <xf numFmtId="166" fontId="13" fillId="3" borderId="27" xfId="69" applyNumberFormat="1" applyFont="1" applyFill="1" applyBorder="1" applyAlignment="1">
      <alignment horizontal="center"/>
    </xf>
    <xf numFmtId="49" fontId="13" fillId="3" borderId="12" xfId="69" applyNumberFormat="1" applyFont="1" applyFill="1" applyBorder="1" applyAlignment="1">
      <alignment horizontal="center" vertical="center"/>
    </xf>
    <xf numFmtId="49" fontId="13" fillId="3" borderId="13" xfId="69" applyNumberFormat="1" applyFont="1" applyFill="1" applyBorder="1" applyAlignment="1">
      <alignment horizontal="center" vertical="center"/>
    </xf>
    <xf numFmtId="49" fontId="13" fillId="3" borderId="26" xfId="69" applyNumberFormat="1" applyFont="1" applyFill="1" applyBorder="1" applyAlignment="1">
      <alignment horizontal="center"/>
    </xf>
    <xf numFmtId="49" fontId="13" fillId="3" borderId="27" xfId="69" applyNumberFormat="1" applyFont="1" applyFill="1" applyBorder="1" applyAlignment="1">
      <alignment horizontal="center"/>
    </xf>
    <xf numFmtId="0" fontId="13" fillId="0" borderId="0" xfId="66" applyFont="1"/>
    <xf numFmtId="0" fontId="13" fillId="0" borderId="0" xfId="66" applyFont="1" applyAlignment="1">
      <alignment horizontal="justify" vertical="center"/>
    </xf>
    <xf numFmtId="2" fontId="13" fillId="0" borderId="0" xfId="66" applyNumberFormat="1" applyFont="1"/>
    <xf numFmtId="0" fontId="13" fillId="0" borderId="0" xfId="41" applyFont="1"/>
    <xf numFmtId="166" fontId="13" fillId="0" borderId="0" xfId="41" applyNumberFormat="1" applyFont="1"/>
    <xf numFmtId="166" fontId="28" fillId="0" borderId="0" xfId="41" applyNumberFormat="1" applyFont="1"/>
    <xf numFmtId="1" fontId="13" fillId="0" borderId="0" xfId="41" applyNumberFormat="1" applyFont="1"/>
    <xf numFmtId="3" fontId="13" fillId="0" borderId="0" xfId="41" applyNumberFormat="1" applyFont="1"/>
    <xf numFmtId="169" fontId="13" fillId="0" borderId="0" xfId="41" applyNumberFormat="1" applyFont="1"/>
    <xf numFmtId="2" fontId="13" fillId="0" borderId="0" xfId="41" applyNumberFormat="1" applyFont="1"/>
    <xf numFmtId="0" fontId="13" fillId="0" borderId="0" xfId="41" applyFont="1" applyFill="1"/>
    <xf numFmtId="166" fontId="13" fillId="0" borderId="0" xfId="41" applyNumberFormat="1" applyFont="1" applyFill="1"/>
    <xf numFmtId="0" fontId="13" fillId="0" borderId="0" xfId="41" applyNumberFormat="1" applyFont="1"/>
    <xf numFmtId="0" fontId="13" fillId="0" borderId="10" xfId="41" applyFont="1" applyBorder="1"/>
    <xf numFmtId="168" fontId="13" fillId="0" borderId="0" xfId="41" applyNumberFormat="1" applyFont="1"/>
    <xf numFmtId="0" fontId="29" fillId="0" borderId="0" xfId="41" applyFont="1"/>
    <xf numFmtId="1" fontId="29" fillId="0" borderId="0" xfId="41" applyNumberFormat="1" applyFont="1"/>
    <xf numFmtId="0" fontId="13" fillId="0" borderId="9" xfId="41" applyFont="1" applyBorder="1"/>
    <xf numFmtId="0" fontId="27" fillId="0" borderId="0" xfId="67" applyFont="1"/>
    <xf numFmtId="166" fontId="27" fillId="0" borderId="0" xfId="68" applyNumberFormat="1" applyFont="1"/>
    <xf numFmtId="166" fontId="27" fillId="0" borderId="0" xfId="67" applyNumberFormat="1" applyFont="1"/>
    <xf numFmtId="0" fontId="35" fillId="0" borderId="0" xfId="67" applyFont="1"/>
    <xf numFmtId="0" fontId="13" fillId="0" borderId="0" xfId="70" applyFont="1"/>
  </cellXfs>
  <cellStyles count="71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al 12" xfId="64" xr:uid="{D36C18C1-19EB-40F0-91AF-19024217934D}"/>
    <cellStyle name="Normál 12" xfId="5" xr:uid="{00000000-0005-0000-0000-000008000000}"/>
    <cellStyle name="Normal 12 2" xfId="67" xr:uid="{7219714A-C5F4-488E-92E2-CED571727572}"/>
    <cellStyle name="Normal 13" xfId="66" xr:uid="{ABA2CBA7-E414-4B34-B210-14C4F03488F2}"/>
    <cellStyle name="Normál 13" xfId="6" xr:uid="{00000000-0005-0000-0000-000009000000}"/>
    <cellStyle name="Normal 14" xfId="70" xr:uid="{C57F8460-477B-4FB7-8122-512576625D04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8" xfId="38" xr:uid="{00000000-0005-0000-0000-00000F000000}"/>
    <cellStyle name="Normál 19" xfId="44" xr:uid="{2ED862B3-1A06-4C1B-B875-343D9200D72A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al 2 3" xfId="65" xr:uid="{FE7CB84B-537C-4F35-B85E-FC5A81F7B4E2}"/>
    <cellStyle name="Normál 2 3" xfId="8" xr:uid="{00000000-0005-0000-0000-000014000000}"/>
    <cellStyle name="Normal 2 3 2" xfId="68" xr:uid="{E3F536DC-CBC6-488B-97E4-AFC4AE6CD55F}"/>
    <cellStyle name="Normál 2 4" xfId="36" xr:uid="{00000000-0005-0000-0000-000015000000}"/>
    <cellStyle name="Normál 2 5" xfId="59" xr:uid="{28E7DC0C-F2D5-47F4-A662-784FC7245A32}"/>
    <cellStyle name="Normál 2 6" xfId="69" xr:uid="{DEE7B770-8641-44E4-A24B-AC54544A8F80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ál 3 2 2" xfId="57" xr:uid="{C278E8E0-C4E8-41AA-B24C-96D2F7F0DAEE}"/>
    <cellStyle name="Normál 3 3" xfId="39" xr:uid="{00000000-0005-0000-0000-00001A000000}"/>
    <cellStyle name="Normal 3 3 2 2" xfId="51" xr:uid="{89161033-7895-436E-AC8B-0167D8C05EBE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Percent 2" xfId="20" xr:uid="{00000000-0005-0000-0000-00002B000000}"/>
    <cellStyle name="Százalék 2" xfId="45" xr:uid="{DC8CFC03-3D58-482C-8F53-C3E08EB59118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78A3D5"/>
      <color rgb="FF9C0000"/>
      <color rgb="FF295B7E"/>
      <color rgb="FFAC9F70"/>
      <color rgb="FFBFBFBF"/>
      <color rgb="FFFF9797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externalLink" Target="externalLinks/externalLink14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externalLink" Target="externalLinks/externalLink1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5.xml"/><Relationship Id="rId3" Type="http://schemas.openxmlformats.org/officeDocument/2006/relationships/worksheet" Target="worksheets/sheet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9442103306169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[0]!_1_külker</c:f>
              <c:numCache>
                <c:formatCode>0.00</c:formatCode>
                <c:ptCount val="46"/>
                <c:pt idx="0">
                  <c:v>0.54195890523906365</c:v>
                </c:pt>
                <c:pt idx="1">
                  <c:v>0.61060824844331874</c:v>
                </c:pt>
                <c:pt idx="2">
                  <c:v>0.27401345247639475</c:v>
                </c:pt>
                <c:pt idx="3">
                  <c:v>0.34690676617508515</c:v>
                </c:pt>
                <c:pt idx="4">
                  <c:v>0.70817929378714395</c:v>
                </c:pt>
                <c:pt idx="5">
                  <c:v>1.6821074375836083</c:v>
                </c:pt>
                <c:pt idx="6">
                  <c:v>3.0395258416010704</c:v>
                </c:pt>
                <c:pt idx="7">
                  <c:v>4.0224159558403851</c:v>
                </c:pt>
                <c:pt idx="8">
                  <c:v>4.7357136320188804</c:v>
                </c:pt>
                <c:pt idx="9">
                  <c:v>4.8775784753843165</c:v>
                </c:pt>
                <c:pt idx="10">
                  <c:v>4.9067635361159097</c:v>
                </c:pt>
                <c:pt idx="11">
                  <c:v>5.309337259705381</c:v>
                </c:pt>
                <c:pt idx="12">
                  <c:v>5.6337100908655398</c:v>
                </c:pt>
                <c:pt idx="13">
                  <c:v>5.7869104633612976</c:v>
                </c:pt>
                <c:pt idx="14">
                  <c:v>6.0949412946955315</c:v>
                </c:pt>
                <c:pt idx="15">
                  <c:v>6.1631061268180733</c:v>
                </c:pt>
                <c:pt idx="16">
                  <c:v>6.0413269919930359</c:v>
                </c:pt>
                <c:pt idx="17">
                  <c:v>6.4528007177539743</c:v>
                </c:pt>
                <c:pt idx="18">
                  <c:v>6.9789210707301956</c:v>
                </c:pt>
                <c:pt idx="19">
                  <c:v>6.80002250004316</c:v>
                </c:pt>
                <c:pt idx="20">
                  <c:v>7.0730306358572594</c:v>
                </c:pt>
                <c:pt idx="21">
                  <c:v>6.7387681914563649</c:v>
                </c:pt>
                <c:pt idx="22">
                  <c:v>6.9202960069052164</c:v>
                </c:pt>
                <c:pt idx="23">
                  <c:v>6.9953435408846829</c:v>
                </c:pt>
                <c:pt idx="24">
                  <c:v>7.0626856828109332</c:v>
                </c:pt>
                <c:pt idx="25">
                  <c:v>6.6505422791799162</c:v>
                </c:pt>
                <c:pt idx="26">
                  <c:v>6.336153966404388</c:v>
                </c:pt>
                <c:pt idx="27">
                  <c:v>6.3592441927350221</c:v>
                </c:pt>
                <c:pt idx="28">
                  <c:v>6.9045135261917965</c:v>
                </c:pt>
                <c:pt idx="29">
                  <c:v>7.3975129450753769</c:v>
                </c:pt>
                <c:pt idx="30">
                  <c:v>7.5901584469160053</c:v>
                </c:pt>
                <c:pt idx="31">
                  <c:v>8.0787290041670623</c:v>
                </c:pt>
                <c:pt idx="32">
                  <c:v>7.9017529170327112</c:v>
                </c:pt>
                <c:pt idx="33">
                  <c:v>8.6640645704469588</c:v>
                </c:pt>
                <c:pt idx="34">
                  <c:v>9.044955242842871</c:v>
                </c:pt>
                <c:pt idx="35">
                  <c:v>8.8514588617385552</c:v>
                </c:pt>
                <c:pt idx="36">
                  <c:v>8.3709596533130366</c:v>
                </c:pt>
                <c:pt idx="37">
                  <c:v>8.2524205587668344</c:v>
                </c:pt>
                <c:pt idx="38">
                  <c:v>7.6391095301377332</c:v>
                </c:pt>
                <c:pt idx="39">
                  <c:v>7.3824158531298174</c:v>
                </c:pt>
                <c:pt idx="40">
                  <c:v>7.0698755452997073</c:v>
                </c:pt>
                <c:pt idx="41">
                  <c:v>6.3235058799979065</c:v>
                </c:pt>
                <c:pt idx="42">
                  <c:v>5.0660673559331677</c:v>
                </c:pt>
                <c:pt idx="43">
                  <c:v>4.4538817369914279</c:v>
                </c:pt>
                <c:pt idx="44">
                  <c:v>4.3515913937423054</c:v>
                </c:pt>
                <c:pt idx="45">
                  <c:v>3.9688812849110411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2-4BC9-98E6-A11F35274F15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46"/>
                <c:pt idx="0">
                  <c:v>-7.5245122120421168</c:v>
                </c:pt>
                <c:pt idx="1">
                  <c:v>-6.9576847547345482</c:v>
                </c:pt>
                <c:pt idx="2">
                  <c:v>-7.1875136022694619</c:v>
                </c:pt>
                <c:pt idx="3">
                  <c:v>-7.3460601541585762</c:v>
                </c:pt>
                <c:pt idx="4">
                  <c:v>-7.2219551915064173</c:v>
                </c:pt>
                <c:pt idx="5">
                  <c:v>-7.0548201912966482</c:v>
                </c:pt>
                <c:pt idx="6">
                  <c:v>-6.3342359053044541</c:v>
                </c:pt>
                <c:pt idx="7">
                  <c:v>-5.4801934131943257</c:v>
                </c:pt>
                <c:pt idx="8">
                  <c:v>-5.5625916609754658</c:v>
                </c:pt>
                <c:pt idx="9">
                  <c:v>-5.573074038458782</c:v>
                </c:pt>
                <c:pt idx="10">
                  <c:v>-5.6059389151767158</c:v>
                </c:pt>
                <c:pt idx="11">
                  <c:v>-5.5979678999139502</c:v>
                </c:pt>
                <c:pt idx="12">
                  <c:v>-5.7161605001048885</c:v>
                </c:pt>
                <c:pt idx="13">
                  <c:v>-5.8366781715704494</c:v>
                </c:pt>
                <c:pt idx="14">
                  <c:v>-5.9125007626014234</c:v>
                </c:pt>
                <c:pt idx="15">
                  <c:v>-6.1580170589527397</c:v>
                </c:pt>
                <c:pt idx="16">
                  <c:v>-5.9351506293760288</c:v>
                </c:pt>
                <c:pt idx="17">
                  <c:v>-5.8524631761320531</c:v>
                </c:pt>
                <c:pt idx="18">
                  <c:v>-5.5998132637505735</c:v>
                </c:pt>
                <c:pt idx="19">
                  <c:v>-5.5564457339444813</c:v>
                </c:pt>
                <c:pt idx="20">
                  <c:v>-5.2314185913976265</c:v>
                </c:pt>
                <c:pt idx="21">
                  <c:v>-4.8816330700156705</c:v>
                </c:pt>
                <c:pt idx="22">
                  <c:v>-4.615435883267204</c:v>
                </c:pt>
                <c:pt idx="23">
                  <c:v>-4.2439948253130177</c:v>
                </c:pt>
                <c:pt idx="24">
                  <c:v>-4.5834771986787182</c:v>
                </c:pt>
                <c:pt idx="25">
                  <c:v>-4.997839992364808</c:v>
                </c:pt>
                <c:pt idx="26">
                  <c:v>-5.3887043886254693</c:v>
                </c:pt>
                <c:pt idx="27">
                  <c:v>-5.6365117645367562</c:v>
                </c:pt>
                <c:pt idx="28">
                  <c:v>-5.3604795914655616</c:v>
                </c:pt>
                <c:pt idx="29">
                  <c:v>-5.2801881744647687</c:v>
                </c:pt>
                <c:pt idx="30">
                  <c:v>-5.3637178409466086</c:v>
                </c:pt>
                <c:pt idx="31">
                  <c:v>-5.7903735731701209</c:v>
                </c:pt>
                <c:pt idx="32">
                  <c:v>-5.4728395312230562</c:v>
                </c:pt>
                <c:pt idx="33">
                  <c:v>-4.9622957563544627</c:v>
                </c:pt>
                <c:pt idx="34">
                  <c:v>-4.4150584503557893</c:v>
                </c:pt>
                <c:pt idx="35">
                  <c:v>-3.7162427466462642</c:v>
                </c:pt>
                <c:pt idx="36">
                  <c:v>-4.1614806204183088</c:v>
                </c:pt>
                <c:pt idx="37">
                  <c:v>-4.6519843757490698</c:v>
                </c:pt>
                <c:pt idx="38">
                  <c:v>-4.9007334062912751</c:v>
                </c:pt>
                <c:pt idx="39">
                  <c:v>-5.1234353186693831</c:v>
                </c:pt>
                <c:pt idx="40">
                  <c:v>-5.0582723290902489</c:v>
                </c:pt>
                <c:pt idx="41">
                  <c:v>-5.0153073321466302</c:v>
                </c:pt>
                <c:pt idx="42">
                  <c:v>-5.0461075270267894</c:v>
                </c:pt>
                <c:pt idx="43">
                  <c:v>-5.0282056714205359</c:v>
                </c:pt>
                <c:pt idx="44">
                  <c:v>-4.9342395424488057</c:v>
                </c:pt>
                <c:pt idx="45">
                  <c:v>-4.8762061576264104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2-4BC9-98E6-A11F35274F15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46"/>
                <c:pt idx="0">
                  <c:v>0.63023784275461081</c:v>
                </c:pt>
                <c:pt idx="1">
                  <c:v>0.4774123129590408</c:v>
                </c:pt>
                <c:pt idx="2">
                  <c:v>0.4745427086091647</c:v>
                </c:pt>
                <c:pt idx="3">
                  <c:v>0.79513278883589589</c:v>
                </c:pt>
                <c:pt idx="4">
                  <c:v>1.2559648975700455</c:v>
                </c:pt>
                <c:pt idx="5">
                  <c:v>1.7087979921901437</c:v>
                </c:pt>
                <c:pt idx="6">
                  <c:v>2.3278720529103984</c:v>
                </c:pt>
                <c:pt idx="7">
                  <c:v>2.4840333283574663</c:v>
                </c:pt>
                <c:pt idx="8">
                  <c:v>2.7058582563136215</c:v>
                </c:pt>
                <c:pt idx="9">
                  <c:v>2.8347141237027085</c:v>
                </c:pt>
                <c:pt idx="10">
                  <c:v>2.8999750283014611</c:v>
                </c:pt>
                <c:pt idx="11">
                  <c:v>2.3926781566094735</c:v>
                </c:pt>
                <c:pt idx="12">
                  <c:v>2.2492016840938636</c:v>
                </c:pt>
                <c:pt idx="13">
                  <c:v>2.0274910856186654</c:v>
                </c:pt>
                <c:pt idx="14">
                  <c:v>2.1811984353301299</c:v>
                </c:pt>
                <c:pt idx="15">
                  <c:v>2.9283563921734999</c:v>
                </c:pt>
                <c:pt idx="16">
                  <c:v>2.6438844195850675</c:v>
                </c:pt>
                <c:pt idx="17">
                  <c:v>2.6837037657900229</c:v>
                </c:pt>
                <c:pt idx="18">
                  <c:v>2.3065833282305341</c:v>
                </c:pt>
                <c:pt idx="19">
                  <c:v>2.9167851005592382</c:v>
                </c:pt>
                <c:pt idx="20">
                  <c:v>3.37171426888324</c:v>
                </c:pt>
                <c:pt idx="21">
                  <c:v>3.8997970176026118</c:v>
                </c:pt>
                <c:pt idx="22">
                  <c:v>4.0568362402712275</c:v>
                </c:pt>
                <c:pt idx="23">
                  <c:v>4.5371451696414491</c:v>
                </c:pt>
                <c:pt idx="24">
                  <c:v>4.2761534065326918</c:v>
                </c:pt>
                <c:pt idx="25">
                  <c:v>3.8875790933091245</c:v>
                </c:pt>
                <c:pt idx="26">
                  <c:v>4.2947494214024289</c:v>
                </c:pt>
                <c:pt idx="27">
                  <c:v>4.1733513268366265</c:v>
                </c:pt>
                <c:pt idx="28">
                  <c:v>4.3921882209296808</c:v>
                </c:pt>
                <c:pt idx="29">
                  <c:v>4.9015259542547778</c:v>
                </c:pt>
                <c:pt idx="30">
                  <c:v>4.3853285299165536</c:v>
                </c:pt>
                <c:pt idx="31">
                  <c:v>4.7521290640957048</c:v>
                </c:pt>
                <c:pt idx="32">
                  <c:v>4.0732878660858862</c:v>
                </c:pt>
                <c:pt idx="33">
                  <c:v>2.7745541064480328</c:v>
                </c:pt>
                <c:pt idx="34">
                  <c:v>1.903354433674969</c:v>
                </c:pt>
                <c:pt idx="35">
                  <c:v>-0.58105637536677324</c:v>
                </c:pt>
                <c:pt idx="36">
                  <c:v>-0.28782497240991883</c:v>
                </c:pt>
                <c:pt idx="37">
                  <c:v>0.29601824672561156</c:v>
                </c:pt>
                <c:pt idx="38">
                  <c:v>0.48174550423732931</c:v>
                </c:pt>
                <c:pt idx="39">
                  <c:v>0.89124718807128112</c:v>
                </c:pt>
                <c:pt idx="40">
                  <c:v>1.317796116224021</c:v>
                </c:pt>
                <c:pt idx="41">
                  <c:v>1.4235597760245637</c:v>
                </c:pt>
                <c:pt idx="42">
                  <c:v>1.9450443549895275</c:v>
                </c:pt>
                <c:pt idx="43">
                  <c:v>2.654164015195446</c:v>
                </c:pt>
                <c:pt idx="44">
                  <c:v>2.4889337309875237</c:v>
                </c:pt>
                <c:pt idx="45">
                  <c:v>2.5546253754488681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adat'!$F$1:$AY$1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46"/>
                <c:pt idx="0">
                  <c:v>-6.3523154640484432</c:v>
                </c:pt>
                <c:pt idx="1">
                  <c:v>-5.8696641933321896</c:v>
                </c:pt>
                <c:pt idx="2">
                  <c:v>-6.438957441183903</c:v>
                </c:pt>
                <c:pt idx="3">
                  <c:v>-6.2040205991475954</c:v>
                </c:pt>
                <c:pt idx="4">
                  <c:v>-5.2578110001492293</c:v>
                </c:pt>
                <c:pt idx="5">
                  <c:v>-3.6639147615228964</c:v>
                </c:pt>
                <c:pt idx="6">
                  <c:v>-0.9668380107929857</c:v>
                </c:pt>
                <c:pt idx="7">
                  <c:v>1.026255871003527</c:v>
                </c:pt>
                <c:pt idx="8">
                  <c:v>1.878980227357036</c:v>
                </c:pt>
                <c:pt idx="9">
                  <c:v>2.1392185606282426</c:v>
                </c:pt>
                <c:pt idx="10">
                  <c:v>2.2007996492406545</c:v>
                </c:pt>
                <c:pt idx="11">
                  <c:v>2.1040475164009051</c:v>
                </c:pt>
                <c:pt idx="12">
                  <c:v>2.1667512748545148</c:v>
                </c:pt>
                <c:pt idx="13">
                  <c:v>1.9777233774095131</c:v>
                </c:pt>
                <c:pt idx="14">
                  <c:v>2.3636389674242384</c:v>
                </c:pt>
                <c:pt idx="15">
                  <c:v>2.9334454600388344</c:v>
                </c:pt>
                <c:pt idx="16">
                  <c:v>2.7500607822020755</c:v>
                </c:pt>
                <c:pt idx="17">
                  <c:v>3.2840413074119454</c:v>
                </c:pt>
                <c:pt idx="18">
                  <c:v>3.6856911352101571</c:v>
                </c:pt>
                <c:pt idx="19">
                  <c:v>4.1603618666579152</c:v>
                </c:pt>
                <c:pt idx="20">
                  <c:v>5.2133263133428729</c:v>
                </c:pt>
                <c:pt idx="21">
                  <c:v>5.7569321390433057</c:v>
                </c:pt>
                <c:pt idx="22">
                  <c:v>6.361696363909239</c:v>
                </c:pt>
                <c:pt idx="23">
                  <c:v>7.2884938852131125</c:v>
                </c:pt>
                <c:pt idx="24">
                  <c:v>6.7553618906649069</c:v>
                </c:pt>
                <c:pt idx="25">
                  <c:v>5.5402813801242337</c:v>
                </c:pt>
                <c:pt idx="26">
                  <c:v>5.2421989991813485</c:v>
                </c:pt>
                <c:pt idx="27">
                  <c:v>4.896083755034895</c:v>
                </c:pt>
                <c:pt idx="28">
                  <c:v>5.9362221556559156</c:v>
                </c:pt>
                <c:pt idx="29">
                  <c:v>7.018850724865386</c:v>
                </c:pt>
                <c:pt idx="30">
                  <c:v>6.6117691358859503</c:v>
                </c:pt>
                <c:pt idx="31">
                  <c:v>7.0404844950926471</c:v>
                </c:pt>
                <c:pt idx="32">
                  <c:v>6.5022012518955421</c:v>
                </c:pt>
                <c:pt idx="33">
                  <c:v>6.4763229205405297</c:v>
                </c:pt>
                <c:pt idx="34">
                  <c:v>6.5332512261620499</c:v>
                </c:pt>
                <c:pt idx="35">
                  <c:v>4.5541597397255167</c:v>
                </c:pt>
                <c:pt idx="36">
                  <c:v>3.9216540604848089</c:v>
                </c:pt>
                <c:pt idx="37">
                  <c:v>3.8964544297433763</c:v>
                </c:pt>
                <c:pt idx="38">
                  <c:v>3.2201216280837865</c:v>
                </c:pt>
                <c:pt idx="39">
                  <c:v>3.1502277225317155</c:v>
                </c:pt>
                <c:pt idx="40">
                  <c:v>3.3293993324334803</c:v>
                </c:pt>
                <c:pt idx="41">
                  <c:v>2.7317583238758409</c:v>
                </c:pt>
                <c:pt idx="42">
                  <c:v>1.9650041838959063</c:v>
                </c:pt>
                <c:pt idx="43">
                  <c:v>2.079840080766338</c:v>
                </c:pt>
                <c:pt idx="44">
                  <c:v>1.906285582281023</c:v>
                </c:pt>
                <c:pt idx="45" formatCode="0.0">
                  <c:v>1.647300502733499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12-4BC9-98E6-A11F35274F15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adat'!$F$1:$AY$1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'1. adat'!$F$8:$AY$8</c:f>
              <c:numCache>
                <c:formatCode>0.0</c:formatCode>
                <c:ptCount val="46"/>
                <c:pt idx="0">
                  <c:v>-7.0518595107294262</c:v>
                </c:pt>
                <c:pt idx="1">
                  <c:v>-6.4299986785792091</c:v>
                </c:pt>
                <c:pt idx="2">
                  <c:v>-6.8452788471733292</c:v>
                </c:pt>
                <c:pt idx="3">
                  <c:v>-7.1572613312240447</c:v>
                </c:pt>
                <c:pt idx="4">
                  <c:v>-6.4825051989101876</c:v>
                </c:pt>
                <c:pt idx="5">
                  <c:v>-5.2344291921512713</c:v>
                </c:pt>
                <c:pt idx="6">
                  <c:v>-2.9182031057514499</c:v>
                </c:pt>
                <c:pt idx="7">
                  <c:v>-0.72446163047845813</c:v>
                </c:pt>
                <c:pt idx="8">
                  <c:v>-0.1048449786649969</c:v>
                </c:pt>
                <c:pt idx="9">
                  <c:v>2.1442816343171765E-2</c:v>
                </c:pt>
                <c:pt idx="10">
                  <c:v>-2.9334107509630159E-2</c:v>
                </c:pt>
                <c:pt idx="11">
                  <c:v>0.27485054563885281</c:v>
                </c:pt>
                <c:pt idx="12">
                  <c:v>0.40240947242554226</c:v>
                </c:pt>
                <c:pt idx="13">
                  <c:v>0.34775217383580576</c:v>
                </c:pt>
                <c:pt idx="14">
                  <c:v>0.54862682829645237</c:v>
                </c:pt>
                <c:pt idx="15">
                  <c:v>0.56996607900254448</c:v>
                </c:pt>
                <c:pt idx="16">
                  <c:v>0.41679649509502126</c:v>
                </c:pt>
                <c:pt idx="17">
                  <c:v>0.85432887752199571</c:v>
                </c:pt>
                <c:pt idx="18">
                  <c:v>1.4812587263799644</c:v>
                </c:pt>
                <c:pt idx="19">
                  <c:v>1.6028871367732873</c:v>
                </c:pt>
                <c:pt idx="20">
                  <c:v>2.464588501159036</c:v>
                </c:pt>
                <c:pt idx="21">
                  <c:v>2.6258305853342203</c:v>
                </c:pt>
                <c:pt idx="22">
                  <c:v>3.0918482358582167</c:v>
                </c:pt>
                <c:pt idx="23">
                  <c:v>3.506038010067178</c:v>
                </c:pt>
                <c:pt idx="24">
                  <c:v>3.267011184067786</c:v>
                </c:pt>
                <c:pt idx="25">
                  <c:v>2.3729740256626362</c:v>
                </c:pt>
                <c:pt idx="26">
                  <c:v>1.7756950075853404</c:v>
                </c:pt>
                <c:pt idx="27">
                  <c:v>1.1938970055319325</c:v>
                </c:pt>
                <c:pt idx="28">
                  <c:v>1.8487183452384319</c:v>
                </c:pt>
                <c:pt idx="29">
                  <c:v>2.3259519897753349</c:v>
                </c:pt>
                <c:pt idx="30">
                  <c:v>2.2170209144690713</c:v>
                </c:pt>
                <c:pt idx="31">
                  <c:v>2.387925793683241</c:v>
                </c:pt>
                <c:pt idx="32">
                  <c:v>2.4944801881704928</c:v>
                </c:pt>
                <c:pt idx="33">
                  <c:v>3.5957355423613939</c:v>
                </c:pt>
                <c:pt idx="34">
                  <c:v>4.4354960394804896</c:v>
                </c:pt>
                <c:pt idx="35">
                  <c:v>4.5727072745667261</c:v>
                </c:pt>
                <c:pt idx="36">
                  <c:v>3.8230529482931876</c:v>
                </c:pt>
                <c:pt idx="37">
                  <c:v>3.5071521330615694</c:v>
                </c:pt>
                <c:pt idx="38">
                  <c:v>2.6588224971013439</c:v>
                </c:pt>
                <c:pt idx="39">
                  <c:v>2.2828575226048651</c:v>
                </c:pt>
                <c:pt idx="40">
                  <c:v>2.1069860162181469</c:v>
                </c:pt>
                <c:pt idx="41">
                  <c:v>1.2676879887407355</c:v>
                </c:pt>
                <c:pt idx="42">
                  <c:v>0.16819968861145379</c:v>
                </c:pt>
                <c:pt idx="43">
                  <c:v>-0.54411691008279239</c:v>
                </c:pt>
                <c:pt idx="44">
                  <c:v>-0.81309311926070338</c:v>
                </c:pt>
                <c:pt idx="45">
                  <c:v>-1.1050190516307357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13027562382875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530743918615327E-3"/>
          <c:y val="0.80571403374708461"/>
          <c:w val="0.97646241507426657"/>
          <c:h val="0.180174971016343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'5. adat'!$B$4</c:f>
              <c:strCache>
                <c:ptCount val="1"/>
                <c:pt idx="0">
                  <c:v>Contribution of net exports to GDP growth (right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46"/>
                <c:pt idx="0">
                  <c:v>1.4652154838468729</c:v>
                </c:pt>
                <c:pt idx="1">
                  <c:v>-0.82461152992748632</c:v>
                </c:pt>
                <c:pt idx="2">
                  <c:v>0.43361398706022608</c:v>
                </c:pt>
                <c:pt idx="3">
                  <c:v>2.1839699754803652</c:v>
                </c:pt>
                <c:pt idx="4">
                  <c:v>2.0616961135008554</c:v>
                </c:pt>
                <c:pt idx="5">
                  <c:v>4.8893527660764819</c:v>
                </c:pt>
                <c:pt idx="6">
                  <c:v>2.8921732987107953</c:v>
                </c:pt>
                <c:pt idx="7">
                  <c:v>0.52312182518479611</c:v>
                </c:pt>
                <c:pt idx="8">
                  <c:v>1.9834395405554335</c:v>
                </c:pt>
                <c:pt idx="9">
                  <c:v>1.2400564631018554</c:v>
                </c:pt>
                <c:pt idx="10">
                  <c:v>0.53606300511442784</c:v>
                </c:pt>
                <c:pt idx="11">
                  <c:v>2.2316786380043152</c:v>
                </c:pt>
                <c:pt idx="12">
                  <c:v>1.7445463290326786</c:v>
                </c:pt>
                <c:pt idx="13">
                  <c:v>1.1817030099873469</c:v>
                </c:pt>
                <c:pt idx="14">
                  <c:v>3.112014620266033</c:v>
                </c:pt>
                <c:pt idx="15">
                  <c:v>2.8443387905053656</c:v>
                </c:pt>
                <c:pt idx="16">
                  <c:v>1.1624170001295779</c:v>
                </c:pt>
                <c:pt idx="17">
                  <c:v>2.9322944047865498</c:v>
                </c:pt>
                <c:pt idx="18">
                  <c:v>2.2507718748260634</c:v>
                </c:pt>
                <c:pt idx="19">
                  <c:v>-0.88906077117767124</c:v>
                </c:pt>
                <c:pt idx="20">
                  <c:v>0.91604604713095972</c:v>
                </c:pt>
                <c:pt idx="21">
                  <c:v>-2.1781729879640666</c:v>
                </c:pt>
                <c:pt idx="22">
                  <c:v>1.4106913959349241</c:v>
                </c:pt>
                <c:pt idx="23">
                  <c:v>0.40284924905160141</c:v>
                </c:pt>
                <c:pt idx="24">
                  <c:v>0.84854226904520869</c:v>
                </c:pt>
                <c:pt idx="25">
                  <c:v>-1.5859548060055702</c:v>
                </c:pt>
                <c:pt idx="26">
                  <c:v>-1.8128325991466385</c:v>
                </c:pt>
                <c:pt idx="27">
                  <c:v>-0.25195461152197657</c:v>
                </c:pt>
                <c:pt idx="28">
                  <c:v>2.9931719729110733</c:v>
                </c:pt>
                <c:pt idx="29">
                  <c:v>2.6071219064190245</c:v>
                </c:pt>
                <c:pt idx="30">
                  <c:v>0.77119432790369646</c:v>
                </c:pt>
                <c:pt idx="31">
                  <c:v>1.7612759878234709</c:v>
                </c:pt>
                <c:pt idx="32">
                  <c:v>-0.77064097054358538</c:v>
                </c:pt>
                <c:pt idx="33">
                  <c:v>3.845197075577949</c:v>
                </c:pt>
                <c:pt idx="34">
                  <c:v>2.5671460206301471</c:v>
                </c:pt>
                <c:pt idx="35">
                  <c:v>1.0564643390911639</c:v>
                </c:pt>
                <c:pt idx="36">
                  <c:v>-1.9731685839049347</c:v>
                </c:pt>
                <c:pt idx="37">
                  <c:v>-2.486430665675337</c:v>
                </c:pt>
                <c:pt idx="38">
                  <c:v>-4.0578147013173718</c:v>
                </c:pt>
                <c:pt idx="39">
                  <c:v>-1.0391176667117534</c:v>
                </c:pt>
                <c:pt idx="40">
                  <c:v>-1.0280560966869927</c:v>
                </c:pt>
                <c:pt idx="41">
                  <c:v>-0.71042057970024619</c:v>
                </c:pt>
                <c:pt idx="42">
                  <c:v>-3.6086379968056503</c:v>
                </c:pt>
                <c:pt idx="43">
                  <c:v>-2.1073457321046223</c:v>
                </c:pt>
                <c:pt idx="44">
                  <c:v>1.7409085216758997</c:v>
                </c:pt>
                <c:pt idx="45">
                  <c:v>-1.4575903923550166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46"/>
                <c:pt idx="0">
                  <c:v>0.7239760912256088</c:v>
                </c:pt>
                <c:pt idx="1">
                  <c:v>3.3544789356596993</c:v>
                </c:pt>
                <c:pt idx="2">
                  <c:v>1.320348635679224</c:v>
                </c:pt>
                <c:pt idx="3">
                  <c:v>-4.4690509529838351</c:v>
                </c:pt>
                <c:pt idx="4">
                  <c:v>-9.1735566382483142</c:v>
                </c:pt>
                <c:pt idx="5">
                  <c:v>-12.603976780555072</c:v>
                </c:pt>
                <c:pt idx="6">
                  <c:v>-10.318146540649991</c:v>
                </c:pt>
                <c:pt idx="7">
                  <c:v>-4.7860099318365315</c:v>
                </c:pt>
                <c:pt idx="8">
                  <c:v>-2.2760990870828977</c:v>
                </c:pt>
                <c:pt idx="9">
                  <c:v>-0.54908731476936623</c:v>
                </c:pt>
                <c:pt idx="10">
                  <c:v>0.81497620525784953</c:v>
                </c:pt>
                <c:pt idx="11">
                  <c:v>-0.68341907323616624</c:v>
                </c:pt>
                <c:pt idx="12">
                  <c:v>1.2173018062862013</c:v>
                </c:pt>
                <c:pt idx="13">
                  <c:v>0.37526423154095312</c:v>
                </c:pt>
                <c:pt idx="14">
                  <c:v>-1.4245869097047148</c:v>
                </c:pt>
                <c:pt idx="15">
                  <c:v>-1.1948350272705426</c:v>
                </c:pt>
                <c:pt idx="16">
                  <c:v>-1.5930712768285673</c:v>
                </c:pt>
                <c:pt idx="17">
                  <c:v>-4.5251554945008081</c:v>
                </c:pt>
                <c:pt idx="18">
                  <c:v>-3.9899559010299726</c:v>
                </c:pt>
                <c:pt idx="19">
                  <c:v>-2.1261323444306868</c:v>
                </c:pt>
                <c:pt idx="20">
                  <c:v>-1.1485014560002469</c:v>
                </c:pt>
                <c:pt idx="21">
                  <c:v>4.1309045437798204</c:v>
                </c:pt>
                <c:pt idx="22">
                  <c:v>1.7591373726011454</c:v>
                </c:pt>
                <c:pt idx="23">
                  <c:v>3.8806441843009623</c:v>
                </c:pt>
                <c:pt idx="24">
                  <c:v>4.0943128626957304</c:v>
                </c:pt>
                <c:pt idx="25">
                  <c:v>6.7194821666298594</c:v>
                </c:pt>
                <c:pt idx="26">
                  <c:v>6.498120769909761</c:v>
                </c:pt>
                <c:pt idx="27">
                  <c:v>4.4528670745585828</c:v>
                </c:pt>
                <c:pt idx="28">
                  <c:v>1.8976076260130696</c:v>
                </c:pt>
                <c:pt idx="29">
                  <c:v>1.2169073732516011</c:v>
                </c:pt>
                <c:pt idx="30">
                  <c:v>2.6104882852820595</c:v>
                </c:pt>
                <c:pt idx="31">
                  <c:v>2.4332631703853878</c:v>
                </c:pt>
                <c:pt idx="32">
                  <c:v>2.2969134362530639</c:v>
                </c:pt>
                <c:pt idx="33">
                  <c:v>-2.5591108587690314E-2</c:v>
                </c:pt>
                <c:pt idx="34">
                  <c:v>0.51383955720159236</c:v>
                </c:pt>
                <c:pt idx="35">
                  <c:v>1.196748248952062</c:v>
                </c:pt>
                <c:pt idx="36">
                  <c:v>6.7044460588248569</c:v>
                </c:pt>
                <c:pt idx="37">
                  <c:v>6.2448540671665995</c:v>
                </c:pt>
                <c:pt idx="38">
                  <c:v>8.324179686851835</c:v>
                </c:pt>
                <c:pt idx="39">
                  <c:v>5.7840335859804952</c:v>
                </c:pt>
                <c:pt idx="40">
                  <c:v>5.8746420170612765</c:v>
                </c:pt>
                <c:pt idx="41">
                  <c:v>6.0230495010880105</c:v>
                </c:pt>
                <c:pt idx="42">
                  <c:v>8.5963265386412644</c:v>
                </c:pt>
                <c:pt idx="43">
                  <c:v>7.2210944866179574</c:v>
                </c:pt>
                <c:pt idx="44">
                  <c:v>4.3414864684985446</c:v>
                </c:pt>
                <c:pt idx="45">
                  <c:v>6.6309198374229226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9524822858725519"/>
              <c:y val="3.48981481481481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7401760923571536"/>
          <c:w val="0.92049267676767677"/>
          <c:h val="0.12598239076428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59085624999999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46"/>
                <c:pt idx="0">
                  <c:v>67.179596288623543</c:v>
                </c:pt>
                <c:pt idx="1">
                  <c:v>-50.583139037363253</c:v>
                </c:pt>
                <c:pt idx="2">
                  <c:v>19.38057761404707</c:v>
                </c:pt>
                <c:pt idx="3">
                  <c:v>157.25318314665492</c:v>
                </c:pt>
                <c:pt idx="4">
                  <c:v>161.97841111674188</c:v>
                </c:pt>
                <c:pt idx="5">
                  <c:v>330.62676661471505</c:v>
                </c:pt>
                <c:pt idx="6">
                  <c:v>182.41490146359411</c:v>
                </c:pt>
                <c:pt idx="7">
                  <c:v>32.609012186367181</c:v>
                </c:pt>
                <c:pt idx="8">
                  <c:v>101.71477615195727</c:v>
                </c:pt>
                <c:pt idx="9">
                  <c:v>64.62635055633109</c:v>
                </c:pt>
                <c:pt idx="10">
                  <c:v>29.73472676156689</c:v>
                </c:pt>
                <c:pt idx="11">
                  <c:v>142.52441542324141</c:v>
                </c:pt>
                <c:pt idx="12">
                  <c:v>91.231123345960441</c:v>
                </c:pt>
                <c:pt idx="13">
                  <c:v>65.620086412450291</c:v>
                </c:pt>
                <c:pt idx="14">
                  <c:v>194.92828383090909</c:v>
                </c:pt>
                <c:pt idx="15">
                  <c:v>200.77056900152911</c:v>
                </c:pt>
                <c:pt idx="16">
                  <c:v>75.275585324215172</c:v>
                </c:pt>
                <c:pt idx="17">
                  <c:v>198.06370799965407</c:v>
                </c:pt>
                <c:pt idx="18">
                  <c:v>155.30684597959862</c:v>
                </c:pt>
                <c:pt idx="19">
                  <c:v>-52.372292250101964</c:v>
                </c:pt>
                <c:pt idx="20">
                  <c:v>57.187379383093685</c:v>
                </c:pt>
                <c:pt idx="21">
                  <c:v>-145.87407638566128</c:v>
                </c:pt>
                <c:pt idx="22">
                  <c:v>85.661606437439332</c:v>
                </c:pt>
                <c:pt idx="23">
                  <c:v>13.559340030144995</c:v>
                </c:pt>
                <c:pt idx="24">
                  <c:v>38.954523991569658</c:v>
                </c:pt>
                <c:pt idx="25">
                  <c:v>-115.74453656176956</c:v>
                </c:pt>
                <c:pt idx="26">
                  <c:v>-134.86442577733851</c:v>
                </c:pt>
                <c:pt idx="27">
                  <c:v>-26.254404465453263</c:v>
                </c:pt>
                <c:pt idx="28">
                  <c:v>181.10646849306613</c:v>
                </c:pt>
                <c:pt idx="29">
                  <c:v>173.08525346081296</c:v>
                </c:pt>
                <c:pt idx="30">
                  <c:v>52.112053645482774</c:v>
                </c:pt>
                <c:pt idx="31">
                  <c:v>128.9690989237215</c:v>
                </c:pt>
                <c:pt idx="32">
                  <c:v>-48.727020806612018</c:v>
                </c:pt>
                <c:pt idx="33">
                  <c:v>271.67983614362674</c:v>
                </c:pt>
                <c:pt idx="34">
                  <c:v>186.87132914698032</c:v>
                </c:pt>
                <c:pt idx="35">
                  <c:v>79.582973176829</c:v>
                </c:pt>
                <c:pt idx="36">
                  <c:v>-139.10362708418597</c:v>
                </c:pt>
                <c:pt idx="37">
                  <c:v>-179.66981513618248</c:v>
                </c:pt>
                <c:pt idx="38">
                  <c:v>-300.83201846052725</c:v>
                </c:pt>
                <c:pt idx="39">
                  <c:v>-81.9470327188792</c:v>
                </c:pt>
                <c:pt idx="40">
                  <c:v>-73.49765054418458</c:v>
                </c:pt>
                <c:pt idx="41">
                  <c:v>-58.733843999526471</c:v>
                </c:pt>
                <c:pt idx="42">
                  <c:v>-302.85764529793596</c:v>
                </c:pt>
                <c:pt idx="43">
                  <c:v>-189.45192992754892</c:v>
                </c:pt>
                <c:pt idx="44">
                  <c:v>118.82123005944777</c:v>
                </c:pt>
                <c:pt idx="45">
                  <c:v>-123.6490010284615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'6.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46"/>
                <c:pt idx="0">
                  <c:v>-64.009596288622561</c:v>
                </c:pt>
                <c:pt idx="1">
                  <c:v>52.474139037364694</c:v>
                </c:pt>
                <c:pt idx="2">
                  <c:v>-113.14257761404679</c:v>
                </c:pt>
                <c:pt idx="3">
                  <c:v>-144.31618314665411</c:v>
                </c:pt>
                <c:pt idx="4">
                  <c:v>-43.322411116742842</c:v>
                </c:pt>
                <c:pt idx="5">
                  <c:v>-54.061766614715452</c:v>
                </c:pt>
                <c:pt idx="6">
                  <c:v>149.55709853640656</c:v>
                </c:pt>
                <c:pt idx="7">
                  <c:v>206.71498781363243</c:v>
                </c:pt>
                <c:pt idx="8">
                  <c:v>82.069223848042384</c:v>
                </c:pt>
                <c:pt idx="9">
                  <c:v>-15.644350556332029</c:v>
                </c:pt>
                <c:pt idx="10">
                  <c:v>-7.6007267615668752</c:v>
                </c:pt>
                <c:pt idx="11">
                  <c:v>-20.234415423241444</c:v>
                </c:pt>
                <c:pt idx="12">
                  <c:v>6.6518766540402794</c:v>
                </c:pt>
                <c:pt idx="13">
                  <c:v>-15.172086412449971</c:v>
                </c:pt>
                <c:pt idx="14">
                  <c:v>-88.001283830909415</c:v>
                </c:pt>
                <c:pt idx="15">
                  <c:v>-173.43956900152898</c:v>
                </c:pt>
                <c:pt idx="16">
                  <c:v>-114.97658532421519</c:v>
                </c:pt>
                <c:pt idx="17">
                  <c:v>-67.714707999653001</c:v>
                </c:pt>
                <c:pt idx="18">
                  <c:v>-5.0408459795989984</c:v>
                </c:pt>
                <c:pt idx="19">
                  <c:v>8.2912922501018329</c:v>
                </c:pt>
                <c:pt idx="20">
                  <c:v>59.949620616906032</c:v>
                </c:pt>
                <c:pt idx="21">
                  <c:v>75.951076385660599</c:v>
                </c:pt>
                <c:pt idx="22">
                  <c:v>5.3343935625607628</c:v>
                </c:pt>
                <c:pt idx="23">
                  <c:v>32.034659969855056</c:v>
                </c:pt>
                <c:pt idx="24">
                  <c:v>23.899476008430611</c:v>
                </c:pt>
                <c:pt idx="25">
                  <c:v>27.207536561769302</c:v>
                </c:pt>
                <c:pt idx="26">
                  <c:v>87.188425777338125</c:v>
                </c:pt>
                <c:pt idx="27">
                  <c:v>71.033404465452804</c:v>
                </c:pt>
                <c:pt idx="28">
                  <c:v>19.533531506933286</c:v>
                </c:pt>
                <c:pt idx="29">
                  <c:v>16.359746539186744</c:v>
                </c:pt>
                <c:pt idx="30">
                  <c:v>40.535946354517364</c:v>
                </c:pt>
                <c:pt idx="31">
                  <c:v>93.547901076278322</c:v>
                </c:pt>
                <c:pt idx="32">
                  <c:v>109.86702080661235</c:v>
                </c:pt>
                <c:pt idx="33">
                  <c:v>136.93316385637354</c:v>
                </c:pt>
                <c:pt idx="34">
                  <c:v>61.699670853019597</c:v>
                </c:pt>
                <c:pt idx="35">
                  <c:v>-32.279973176828207</c:v>
                </c:pt>
                <c:pt idx="36">
                  <c:v>-88.011372915812899</c:v>
                </c:pt>
                <c:pt idx="37">
                  <c:v>54.842815136183162</c:v>
                </c:pt>
                <c:pt idx="38">
                  <c:v>34.077018460528052</c:v>
                </c:pt>
                <c:pt idx="39">
                  <c:v>51.819032718878589</c:v>
                </c:pt>
                <c:pt idx="40">
                  <c:v>51.865650544184064</c:v>
                </c:pt>
                <c:pt idx="41">
                  <c:v>-109.33415600047374</c:v>
                </c:pt>
                <c:pt idx="42">
                  <c:v>-121.28035470206396</c:v>
                </c:pt>
                <c:pt idx="43">
                  <c:v>-86.83107007245053</c:v>
                </c:pt>
                <c:pt idx="44">
                  <c:v>-93.529230059449219</c:v>
                </c:pt>
                <c:pt idx="45">
                  <c:v>-13.708998971538676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'6.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46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117.13699999999972</c:v>
                </c:pt>
                <c:pt idx="21">
                  <c:v>-69.923000000000684</c:v>
                </c:pt>
                <c:pt idx="22">
                  <c:v>90.996000000000095</c:v>
                </c:pt>
                <c:pt idx="23">
                  <c:v>45.594000000000051</c:v>
                </c:pt>
                <c:pt idx="24">
                  <c:v>62.854000000000269</c:v>
                </c:pt>
                <c:pt idx="25">
                  <c:v>-88.537000000000262</c:v>
                </c:pt>
                <c:pt idx="26">
                  <c:v>-47.676000000000386</c:v>
                </c:pt>
                <c:pt idx="27">
                  <c:v>44.778999999999542</c:v>
                </c:pt>
                <c:pt idx="28">
                  <c:v>200.63999999999942</c:v>
                </c:pt>
                <c:pt idx="29">
                  <c:v>189.44499999999971</c:v>
                </c:pt>
                <c:pt idx="30">
                  <c:v>92.648000000000138</c:v>
                </c:pt>
                <c:pt idx="31">
                  <c:v>222.51699999999983</c:v>
                </c:pt>
                <c:pt idx="32">
                  <c:v>61.140000000000327</c:v>
                </c:pt>
                <c:pt idx="33">
                  <c:v>408.61300000000028</c:v>
                </c:pt>
                <c:pt idx="34">
                  <c:v>248.57099999999991</c:v>
                </c:pt>
                <c:pt idx="35">
                  <c:v>47.303000000000793</c:v>
                </c:pt>
                <c:pt idx="36">
                  <c:v>-227.11499999999887</c:v>
                </c:pt>
                <c:pt idx="37">
                  <c:v>-124.82699999999932</c:v>
                </c:pt>
                <c:pt idx="38">
                  <c:v>-266.7549999999992</c:v>
                </c:pt>
                <c:pt idx="39">
                  <c:v>-30.128000000000611</c:v>
                </c:pt>
                <c:pt idx="40">
                  <c:v>-21.632000000000517</c:v>
                </c:pt>
                <c:pt idx="41">
                  <c:v>-168.06800000000021</c:v>
                </c:pt>
                <c:pt idx="42">
                  <c:v>-424.13799999999992</c:v>
                </c:pt>
                <c:pt idx="43">
                  <c:v>-276.28299999999945</c:v>
                </c:pt>
                <c:pt idx="44">
                  <c:v>25.291999999998552</c:v>
                </c:pt>
                <c:pt idx="45">
                  <c:v>-137.35800000000017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706701388888893"/>
          <c:w val="1"/>
          <c:h val="0.158755902777777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128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46"/>
                <c:pt idx="0">
                  <c:v>67.179596288623543</c:v>
                </c:pt>
                <c:pt idx="1">
                  <c:v>-50.583139037363253</c:v>
                </c:pt>
                <c:pt idx="2">
                  <c:v>19.38057761404707</c:v>
                </c:pt>
                <c:pt idx="3">
                  <c:v>157.25318314665492</c:v>
                </c:pt>
                <c:pt idx="4">
                  <c:v>161.97841111674188</c:v>
                </c:pt>
                <c:pt idx="5">
                  <c:v>330.62676661471505</c:v>
                </c:pt>
                <c:pt idx="6">
                  <c:v>182.41490146359411</c:v>
                </c:pt>
                <c:pt idx="7">
                  <c:v>32.609012186367181</c:v>
                </c:pt>
                <c:pt idx="8">
                  <c:v>101.71477615195727</c:v>
                </c:pt>
                <c:pt idx="9">
                  <c:v>64.62635055633109</c:v>
                </c:pt>
                <c:pt idx="10">
                  <c:v>29.73472676156689</c:v>
                </c:pt>
                <c:pt idx="11">
                  <c:v>142.52441542324141</c:v>
                </c:pt>
                <c:pt idx="12">
                  <c:v>91.231123345960441</c:v>
                </c:pt>
                <c:pt idx="13">
                  <c:v>65.620086412450291</c:v>
                </c:pt>
                <c:pt idx="14">
                  <c:v>194.92828383090909</c:v>
                </c:pt>
                <c:pt idx="15">
                  <c:v>200.77056900152911</c:v>
                </c:pt>
                <c:pt idx="16">
                  <c:v>75.275585324215172</c:v>
                </c:pt>
                <c:pt idx="17">
                  <c:v>198.06370799965407</c:v>
                </c:pt>
                <c:pt idx="18">
                  <c:v>155.30684597959862</c:v>
                </c:pt>
                <c:pt idx="19">
                  <c:v>-52.372292250101964</c:v>
                </c:pt>
                <c:pt idx="20">
                  <c:v>57.187379383093685</c:v>
                </c:pt>
                <c:pt idx="21">
                  <c:v>-145.87407638566128</c:v>
                </c:pt>
                <c:pt idx="22">
                  <c:v>85.661606437439332</c:v>
                </c:pt>
                <c:pt idx="23">
                  <c:v>13.559340030144995</c:v>
                </c:pt>
                <c:pt idx="24">
                  <c:v>38.954523991569658</c:v>
                </c:pt>
                <c:pt idx="25">
                  <c:v>-115.74453656176956</c:v>
                </c:pt>
                <c:pt idx="26">
                  <c:v>-134.86442577733851</c:v>
                </c:pt>
                <c:pt idx="27">
                  <c:v>-26.254404465453263</c:v>
                </c:pt>
                <c:pt idx="28">
                  <c:v>181.10646849306613</c:v>
                </c:pt>
                <c:pt idx="29">
                  <c:v>173.08525346081296</c:v>
                </c:pt>
                <c:pt idx="30">
                  <c:v>52.112053645482774</c:v>
                </c:pt>
                <c:pt idx="31">
                  <c:v>128.9690989237215</c:v>
                </c:pt>
                <c:pt idx="32">
                  <c:v>-48.727020806612018</c:v>
                </c:pt>
                <c:pt idx="33">
                  <c:v>271.67983614362674</c:v>
                </c:pt>
                <c:pt idx="34">
                  <c:v>186.87132914698032</c:v>
                </c:pt>
                <c:pt idx="35">
                  <c:v>79.582973176829</c:v>
                </c:pt>
                <c:pt idx="36">
                  <c:v>-139.10362708418597</c:v>
                </c:pt>
                <c:pt idx="37">
                  <c:v>-179.66981513618248</c:v>
                </c:pt>
                <c:pt idx="38">
                  <c:v>-300.83201846052725</c:v>
                </c:pt>
                <c:pt idx="39">
                  <c:v>-81.9470327188792</c:v>
                </c:pt>
                <c:pt idx="40">
                  <c:v>-73.49765054418458</c:v>
                </c:pt>
                <c:pt idx="41">
                  <c:v>-58.733843999526471</c:v>
                </c:pt>
                <c:pt idx="42">
                  <c:v>-302.85764529793596</c:v>
                </c:pt>
                <c:pt idx="43">
                  <c:v>-189.45192992754892</c:v>
                </c:pt>
                <c:pt idx="44">
                  <c:v>118.82123005944777</c:v>
                </c:pt>
                <c:pt idx="45">
                  <c:v>-123.6490010284615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'6.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46"/>
                <c:pt idx="0">
                  <c:v>-64.009596288622561</c:v>
                </c:pt>
                <c:pt idx="1">
                  <c:v>52.474139037364694</c:v>
                </c:pt>
                <c:pt idx="2">
                  <c:v>-113.14257761404679</c:v>
                </c:pt>
                <c:pt idx="3">
                  <c:v>-144.31618314665411</c:v>
                </c:pt>
                <c:pt idx="4">
                  <c:v>-43.322411116742842</c:v>
                </c:pt>
                <c:pt idx="5">
                  <c:v>-54.061766614715452</c:v>
                </c:pt>
                <c:pt idx="6">
                  <c:v>149.55709853640656</c:v>
                </c:pt>
                <c:pt idx="7">
                  <c:v>206.71498781363243</c:v>
                </c:pt>
                <c:pt idx="8">
                  <c:v>82.069223848042384</c:v>
                </c:pt>
                <c:pt idx="9">
                  <c:v>-15.644350556332029</c:v>
                </c:pt>
                <c:pt idx="10">
                  <c:v>-7.6007267615668752</c:v>
                </c:pt>
                <c:pt idx="11">
                  <c:v>-20.234415423241444</c:v>
                </c:pt>
                <c:pt idx="12">
                  <c:v>6.6518766540402794</c:v>
                </c:pt>
                <c:pt idx="13">
                  <c:v>-15.172086412449971</c:v>
                </c:pt>
                <c:pt idx="14">
                  <c:v>-88.001283830909415</c:v>
                </c:pt>
                <c:pt idx="15">
                  <c:v>-173.43956900152898</c:v>
                </c:pt>
                <c:pt idx="16">
                  <c:v>-114.97658532421519</c:v>
                </c:pt>
                <c:pt idx="17">
                  <c:v>-67.714707999653001</c:v>
                </c:pt>
                <c:pt idx="18">
                  <c:v>-5.0408459795989984</c:v>
                </c:pt>
                <c:pt idx="19">
                  <c:v>8.2912922501018329</c:v>
                </c:pt>
                <c:pt idx="20">
                  <c:v>59.949620616906032</c:v>
                </c:pt>
                <c:pt idx="21">
                  <c:v>75.951076385660599</c:v>
                </c:pt>
                <c:pt idx="22">
                  <c:v>5.3343935625607628</c:v>
                </c:pt>
                <c:pt idx="23">
                  <c:v>32.034659969855056</c:v>
                </c:pt>
                <c:pt idx="24">
                  <c:v>23.899476008430611</c:v>
                </c:pt>
                <c:pt idx="25">
                  <c:v>27.207536561769302</c:v>
                </c:pt>
                <c:pt idx="26">
                  <c:v>87.188425777338125</c:v>
                </c:pt>
                <c:pt idx="27">
                  <c:v>71.033404465452804</c:v>
                </c:pt>
                <c:pt idx="28">
                  <c:v>19.533531506933286</c:v>
                </c:pt>
                <c:pt idx="29">
                  <c:v>16.359746539186744</c:v>
                </c:pt>
                <c:pt idx="30">
                  <c:v>40.535946354517364</c:v>
                </c:pt>
                <c:pt idx="31">
                  <c:v>93.547901076278322</c:v>
                </c:pt>
                <c:pt idx="32">
                  <c:v>109.86702080661235</c:v>
                </c:pt>
                <c:pt idx="33">
                  <c:v>136.93316385637354</c:v>
                </c:pt>
                <c:pt idx="34">
                  <c:v>61.699670853019597</c:v>
                </c:pt>
                <c:pt idx="35">
                  <c:v>-32.279973176828207</c:v>
                </c:pt>
                <c:pt idx="36">
                  <c:v>-88.011372915812899</c:v>
                </c:pt>
                <c:pt idx="37">
                  <c:v>54.842815136183162</c:v>
                </c:pt>
                <c:pt idx="38">
                  <c:v>34.077018460528052</c:v>
                </c:pt>
                <c:pt idx="39">
                  <c:v>51.819032718878589</c:v>
                </c:pt>
                <c:pt idx="40">
                  <c:v>51.865650544184064</c:v>
                </c:pt>
                <c:pt idx="41">
                  <c:v>-109.33415600047374</c:v>
                </c:pt>
                <c:pt idx="42">
                  <c:v>-121.28035470206396</c:v>
                </c:pt>
                <c:pt idx="43">
                  <c:v>-86.83107007245053</c:v>
                </c:pt>
                <c:pt idx="44">
                  <c:v>-93.529230059449219</c:v>
                </c:pt>
                <c:pt idx="45">
                  <c:v>-13.708998971538676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'6.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46"/>
                <c:pt idx="0">
                  <c:v>3.1700000000009823</c:v>
                </c:pt>
                <c:pt idx="1">
                  <c:v>1.8910000000014406</c:v>
                </c:pt>
                <c:pt idx="2">
                  <c:v>-93.761999999999716</c:v>
                </c:pt>
                <c:pt idx="3">
                  <c:v>12.937000000000808</c:v>
                </c:pt>
                <c:pt idx="4">
                  <c:v>118.65599999999904</c:v>
                </c:pt>
                <c:pt idx="5">
                  <c:v>276.5649999999996</c:v>
                </c:pt>
                <c:pt idx="6">
                  <c:v>331.97200000000066</c:v>
                </c:pt>
                <c:pt idx="7">
                  <c:v>239.32399999999961</c:v>
                </c:pt>
                <c:pt idx="8">
                  <c:v>183.78399999999965</c:v>
                </c:pt>
                <c:pt idx="9">
                  <c:v>48.981999999999061</c:v>
                </c:pt>
                <c:pt idx="10">
                  <c:v>22.134000000000015</c:v>
                </c:pt>
                <c:pt idx="11">
                  <c:v>122.28999999999996</c:v>
                </c:pt>
                <c:pt idx="12">
                  <c:v>97.88300000000072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27.331000000000131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150.26599999999962</c:v>
                </c:pt>
                <c:pt idx="19">
                  <c:v>-44.081000000000131</c:v>
                </c:pt>
                <c:pt idx="20">
                  <c:v>117.13699999999972</c:v>
                </c:pt>
                <c:pt idx="21">
                  <c:v>-69.923000000000684</c:v>
                </c:pt>
                <c:pt idx="22">
                  <c:v>90.996000000000095</c:v>
                </c:pt>
                <c:pt idx="23">
                  <c:v>45.594000000000051</c:v>
                </c:pt>
                <c:pt idx="24">
                  <c:v>62.854000000000269</c:v>
                </c:pt>
                <c:pt idx="25">
                  <c:v>-88.537000000000262</c:v>
                </c:pt>
                <c:pt idx="26">
                  <c:v>-47.676000000000386</c:v>
                </c:pt>
                <c:pt idx="27">
                  <c:v>44.778999999999542</c:v>
                </c:pt>
                <c:pt idx="28">
                  <c:v>200.63999999999942</c:v>
                </c:pt>
                <c:pt idx="29">
                  <c:v>189.44499999999971</c:v>
                </c:pt>
                <c:pt idx="30">
                  <c:v>92.648000000000138</c:v>
                </c:pt>
                <c:pt idx="31">
                  <c:v>222.51699999999983</c:v>
                </c:pt>
                <c:pt idx="32">
                  <c:v>61.140000000000327</c:v>
                </c:pt>
                <c:pt idx="33">
                  <c:v>408.61300000000028</c:v>
                </c:pt>
                <c:pt idx="34">
                  <c:v>248.57099999999991</c:v>
                </c:pt>
                <c:pt idx="35">
                  <c:v>47.303000000000793</c:v>
                </c:pt>
                <c:pt idx="36">
                  <c:v>-227.11499999999887</c:v>
                </c:pt>
                <c:pt idx="37">
                  <c:v>-124.82699999999932</c:v>
                </c:pt>
                <c:pt idx="38">
                  <c:v>-266.7549999999992</c:v>
                </c:pt>
                <c:pt idx="39">
                  <c:v>-30.128000000000611</c:v>
                </c:pt>
                <c:pt idx="40">
                  <c:v>-21.632000000000517</c:v>
                </c:pt>
                <c:pt idx="41">
                  <c:v>-168.06800000000021</c:v>
                </c:pt>
                <c:pt idx="42">
                  <c:v>-424.13799999999992</c:v>
                </c:pt>
                <c:pt idx="43">
                  <c:v>-276.28299999999945</c:v>
                </c:pt>
                <c:pt idx="44">
                  <c:v>25.291999999998552</c:v>
                </c:pt>
                <c:pt idx="45">
                  <c:v>-137.35800000000017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974351851851848"/>
          <c:w val="1"/>
          <c:h val="0.146079320987654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655740092337248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[0]!_6_munkaváll_jövedelmek</c:f>
              <c:numCache>
                <c:formatCode>0.00</c:formatCode>
                <c:ptCount val="46"/>
                <c:pt idx="0">
                  <c:v>1.2070820208110971E-2</c:v>
                </c:pt>
                <c:pt idx="1">
                  <c:v>3.1483560129030454E-2</c:v>
                </c:pt>
                <c:pt idx="2">
                  <c:v>9.4751075178925739E-2</c:v>
                </c:pt>
                <c:pt idx="3">
                  <c:v>0.15957119882744325</c:v>
                </c:pt>
                <c:pt idx="4">
                  <c:v>0.23270921601307851</c:v>
                </c:pt>
                <c:pt idx="5">
                  <c:v>0.3324885257028391</c:v>
                </c:pt>
                <c:pt idx="6">
                  <c:v>0.39017612386367129</c:v>
                </c:pt>
                <c:pt idx="7">
                  <c:v>0.48301121665395436</c:v>
                </c:pt>
                <c:pt idx="8">
                  <c:v>0.55135679436300289</c:v>
                </c:pt>
                <c:pt idx="9">
                  <c:v>0.62526662017740697</c:v>
                </c:pt>
                <c:pt idx="10">
                  <c:v>0.69995219716608659</c:v>
                </c:pt>
                <c:pt idx="11">
                  <c:v>0.72556680985231925</c:v>
                </c:pt>
                <c:pt idx="12">
                  <c:v>0.76364427396459533</c:v>
                </c:pt>
                <c:pt idx="13">
                  <c:v>0.82895906554220844</c:v>
                </c:pt>
                <c:pt idx="14">
                  <c:v>0.90815521181502779</c:v>
                </c:pt>
                <c:pt idx="15">
                  <c:v>0.99832172443332345</c:v>
                </c:pt>
                <c:pt idx="16">
                  <c:v>1.1773332295435246</c:v>
                </c:pt>
                <c:pt idx="17">
                  <c:v>1.3144325204782421</c:v>
                </c:pt>
                <c:pt idx="18">
                  <c:v>1.5019262011844059</c:v>
                </c:pt>
                <c:pt idx="19">
                  <c:v>1.7006186511801227</c:v>
                </c:pt>
                <c:pt idx="20">
                  <c:v>1.856554880838978</c:v>
                </c:pt>
                <c:pt idx="21">
                  <c:v>2.048729775579428</c:v>
                </c:pt>
                <c:pt idx="22">
                  <c:v>2.1841482494456419</c:v>
                </c:pt>
                <c:pt idx="23">
                  <c:v>2.248857997626327</c:v>
                </c:pt>
                <c:pt idx="24">
                  <c:v>2.2319513885181488</c:v>
                </c:pt>
                <c:pt idx="25">
                  <c:v>2.1671442553802849</c:v>
                </c:pt>
                <c:pt idx="26">
                  <c:v>2.1297548522680252</c:v>
                </c:pt>
                <c:pt idx="27">
                  <c:v>2.2093210250360418</c:v>
                </c:pt>
                <c:pt idx="28">
                  <c:v>2.2852518453610573</c:v>
                </c:pt>
                <c:pt idx="29">
                  <c:v>2.374192241071952</c:v>
                </c:pt>
                <c:pt idx="30">
                  <c:v>2.4711862363528381</c:v>
                </c:pt>
                <c:pt idx="31">
                  <c:v>2.4867918973678114</c:v>
                </c:pt>
                <c:pt idx="32">
                  <c:v>2.5475909329027187</c:v>
                </c:pt>
                <c:pt idx="33">
                  <c:v>2.5577360222588816</c:v>
                </c:pt>
                <c:pt idx="34">
                  <c:v>2.5122830927240165</c:v>
                </c:pt>
                <c:pt idx="35">
                  <c:v>2.4783276765777842</c:v>
                </c:pt>
                <c:pt idx="36">
                  <c:v>2.3813530556367035</c:v>
                </c:pt>
                <c:pt idx="37">
                  <c:v>2.3131924025937778</c:v>
                </c:pt>
                <c:pt idx="38">
                  <c:v>2.2481507157083453</c:v>
                </c:pt>
                <c:pt idx="39">
                  <c:v>2.1159300673061399</c:v>
                </c:pt>
                <c:pt idx="40">
                  <c:v>1.9634972710108927</c:v>
                </c:pt>
                <c:pt idx="41">
                  <c:v>1.8707656456360355</c:v>
                </c:pt>
                <c:pt idx="42">
                  <c:v>1.7740418230157262</c:v>
                </c:pt>
                <c:pt idx="43">
                  <c:v>1.7595486892642529</c:v>
                </c:pt>
                <c:pt idx="44">
                  <c:v>1.7723600367346812</c:v>
                </c:pt>
                <c:pt idx="45">
                  <c:v>1.7646157844219805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'7.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[0]!_6_külföldi_hitelek</c:f>
              <c:numCache>
                <c:formatCode>0.00</c:formatCode>
                <c:ptCount val="46"/>
                <c:pt idx="0">
                  <c:v>-1.9659550807297679</c:v>
                </c:pt>
                <c:pt idx="1">
                  <c:v>-2.1426806191394525</c:v>
                </c:pt>
                <c:pt idx="2">
                  <c:v>-2.3936476386867822</c:v>
                </c:pt>
                <c:pt idx="3">
                  <c:v>-2.5901327530042888</c:v>
                </c:pt>
                <c:pt idx="4">
                  <c:v>-2.6278860765030303</c:v>
                </c:pt>
                <c:pt idx="5">
                  <c:v>-2.6479055249091625</c:v>
                </c:pt>
                <c:pt idx="6">
                  <c:v>-2.5581415664300997</c:v>
                </c:pt>
                <c:pt idx="7">
                  <c:v>-2.3470834626864727</c:v>
                </c:pt>
                <c:pt idx="8">
                  <c:v>-2.2043651697953668</c:v>
                </c:pt>
                <c:pt idx="9">
                  <c:v>-2.0681276769580639</c:v>
                </c:pt>
                <c:pt idx="10">
                  <c:v>-1.9984928341545007</c:v>
                </c:pt>
                <c:pt idx="11">
                  <c:v>-2.0088881125333411</c:v>
                </c:pt>
                <c:pt idx="12">
                  <c:v>-2.075914211711873</c:v>
                </c:pt>
                <c:pt idx="13">
                  <c:v>-2.1942043267946802</c:v>
                </c:pt>
                <c:pt idx="14">
                  <c:v>-2.3427232446054989</c:v>
                </c:pt>
                <c:pt idx="15">
                  <c:v>-2.4941135388613507</c:v>
                </c:pt>
                <c:pt idx="16">
                  <c:v>-2.5867693992211689</c:v>
                </c:pt>
                <c:pt idx="17">
                  <c:v>-2.6447692908518228</c:v>
                </c:pt>
                <c:pt idx="18">
                  <c:v>-2.628899452330292</c:v>
                </c:pt>
                <c:pt idx="19">
                  <c:v>-2.6115970971900082</c:v>
                </c:pt>
                <c:pt idx="20">
                  <c:v>-2.5678303791937935</c:v>
                </c:pt>
                <c:pt idx="21">
                  <c:v>-2.5078188733820426</c:v>
                </c:pt>
                <c:pt idx="22">
                  <c:v>-2.4530598098297451</c:v>
                </c:pt>
                <c:pt idx="23">
                  <c:v>-2.3672712416646235</c:v>
                </c:pt>
                <c:pt idx="24">
                  <c:v>-2.2959495436629429</c:v>
                </c:pt>
                <c:pt idx="25">
                  <c:v>-2.2229867526862899</c:v>
                </c:pt>
                <c:pt idx="26">
                  <c:v>-2.1670112330355278</c:v>
                </c:pt>
                <c:pt idx="27">
                  <c:v>-2.1171975353854537</c:v>
                </c:pt>
                <c:pt idx="28">
                  <c:v>-2.0675430578247336</c:v>
                </c:pt>
                <c:pt idx="29">
                  <c:v>-1.9891866286166067</c:v>
                </c:pt>
                <c:pt idx="30">
                  <c:v>-1.8905164359414324</c:v>
                </c:pt>
                <c:pt idx="31">
                  <c:v>-1.7856897155833094</c:v>
                </c:pt>
                <c:pt idx="32">
                  <c:v>-1.6935189761544227</c:v>
                </c:pt>
                <c:pt idx="33">
                  <c:v>-1.586541551822936</c:v>
                </c:pt>
                <c:pt idx="34">
                  <c:v>-1.4855660685132224</c:v>
                </c:pt>
                <c:pt idx="35">
                  <c:v>-1.414814563853783</c:v>
                </c:pt>
                <c:pt idx="36">
                  <c:v>-1.3265694647195012</c:v>
                </c:pt>
                <c:pt idx="37">
                  <c:v>-1.2623952965905592</c:v>
                </c:pt>
                <c:pt idx="38">
                  <c:v>-1.1814406973873948</c:v>
                </c:pt>
                <c:pt idx="39">
                  <c:v>-1.086168249761174</c:v>
                </c:pt>
                <c:pt idx="40">
                  <c:v>-0.99194206786303185</c:v>
                </c:pt>
                <c:pt idx="41">
                  <c:v>-0.91562692252076994</c:v>
                </c:pt>
                <c:pt idx="42">
                  <c:v>-0.86268846880189543</c:v>
                </c:pt>
                <c:pt idx="43">
                  <c:v>-0.81552009085847676</c:v>
                </c:pt>
                <c:pt idx="44">
                  <c:v>-0.78130562060250575</c:v>
                </c:pt>
                <c:pt idx="45">
                  <c:v>-0.73649548924718922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'7.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[0]!_6_tulhitel_kamat</c:f>
              <c:numCache>
                <c:formatCode>0.00</c:formatCode>
                <c:ptCount val="46"/>
                <c:pt idx="0">
                  <c:v>-0.36531886333399377</c:v>
                </c:pt>
                <c:pt idx="1">
                  <c:v>-0.41291871476015163</c:v>
                </c:pt>
                <c:pt idx="2">
                  <c:v>-0.45765168440557108</c:v>
                </c:pt>
                <c:pt idx="3">
                  <c:v>-0.53163039178761085</c:v>
                </c:pt>
                <c:pt idx="4">
                  <c:v>-0.53562396838078175</c:v>
                </c:pt>
                <c:pt idx="5">
                  <c:v>-0.56772986089933442</c:v>
                </c:pt>
                <c:pt idx="6">
                  <c:v>-0.60317474869374643</c:v>
                </c:pt>
                <c:pt idx="7">
                  <c:v>-0.72525427711973778</c:v>
                </c:pt>
                <c:pt idx="8">
                  <c:v>-0.87722906922611132</c:v>
                </c:pt>
                <c:pt idx="9">
                  <c:v>-1.0004549969002572</c:v>
                </c:pt>
                <c:pt idx="10">
                  <c:v>-1.1361365587462982</c:v>
                </c:pt>
                <c:pt idx="11">
                  <c:v>-1.0904648234929861</c:v>
                </c:pt>
                <c:pt idx="12">
                  <c:v>-1.0530253030563321</c:v>
                </c:pt>
                <c:pt idx="13">
                  <c:v>-1.0262072375452369</c:v>
                </c:pt>
                <c:pt idx="14">
                  <c:v>-0.9599311466927215</c:v>
                </c:pt>
                <c:pt idx="15">
                  <c:v>-0.97888021386302493</c:v>
                </c:pt>
                <c:pt idx="16">
                  <c:v>-0.99647379735123365</c:v>
                </c:pt>
                <c:pt idx="17">
                  <c:v>-0.99836536531900477</c:v>
                </c:pt>
                <c:pt idx="18">
                  <c:v>-1.0330422265783186</c:v>
                </c:pt>
                <c:pt idx="19">
                  <c:v>-1.0507739992278051</c:v>
                </c:pt>
                <c:pt idx="20">
                  <c:v>-0.95392225312583356</c:v>
                </c:pt>
                <c:pt idx="21">
                  <c:v>-0.84539687450987755</c:v>
                </c:pt>
                <c:pt idx="22">
                  <c:v>-0.72996312940753916</c:v>
                </c:pt>
                <c:pt idx="23">
                  <c:v>-0.60899353545240731</c:v>
                </c:pt>
                <c:pt idx="24">
                  <c:v>-0.58739544306768698</c:v>
                </c:pt>
                <c:pt idx="25">
                  <c:v>-0.57541347028124756</c:v>
                </c:pt>
                <c:pt idx="26">
                  <c:v>-0.57225908482737142</c:v>
                </c:pt>
                <c:pt idx="27">
                  <c:v>-0.56506234077403128</c:v>
                </c:pt>
                <c:pt idx="28">
                  <c:v>-0.56867503063998615</c:v>
                </c:pt>
                <c:pt idx="29">
                  <c:v>-0.57234526684516418</c:v>
                </c:pt>
                <c:pt idx="30">
                  <c:v>-0.56144336963517416</c:v>
                </c:pt>
                <c:pt idx="31">
                  <c:v>-0.52487189600838613</c:v>
                </c:pt>
                <c:pt idx="32">
                  <c:v>-0.38728698270392348</c:v>
                </c:pt>
                <c:pt idx="33">
                  <c:v>-0.23952932589673329</c:v>
                </c:pt>
                <c:pt idx="34">
                  <c:v>-0.11995542604640366</c:v>
                </c:pt>
                <c:pt idx="35">
                  <c:v>-4.1754333117669261E-2</c:v>
                </c:pt>
                <c:pt idx="36">
                  <c:v>-9.3215121242200563E-2</c:v>
                </c:pt>
                <c:pt idx="37">
                  <c:v>-0.15770783885597697</c:v>
                </c:pt>
                <c:pt idx="38">
                  <c:v>-0.18042030811864423</c:v>
                </c:pt>
                <c:pt idx="39">
                  <c:v>-0.19032391634174547</c:v>
                </c:pt>
                <c:pt idx="40">
                  <c:v>-0.16305249309251918</c:v>
                </c:pt>
                <c:pt idx="41">
                  <c:v>-0.13627015682789009</c:v>
                </c:pt>
                <c:pt idx="42">
                  <c:v>-0.12530572273608093</c:v>
                </c:pt>
                <c:pt idx="43">
                  <c:v>-0.11450046996324566</c:v>
                </c:pt>
                <c:pt idx="44">
                  <c:v>-9.3253404143973082E-2</c:v>
                </c:pt>
                <c:pt idx="45">
                  <c:v>-5.4949726804523119E-2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'7.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[0]!_6_részesedések</c:f>
              <c:numCache>
                <c:formatCode>0.00</c:formatCode>
                <c:ptCount val="46"/>
                <c:pt idx="0">
                  <c:v>-5.1982895333008967</c:v>
                </c:pt>
                <c:pt idx="1">
                  <c:v>-4.4229055247478914</c:v>
                </c:pt>
                <c:pt idx="2">
                  <c:v>-4.415471962237139</c:v>
                </c:pt>
                <c:pt idx="3">
                  <c:v>-4.3828168936374885</c:v>
                </c:pt>
                <c:pt idx="4">
                  <c:v>-4.3131541854701663</c:v>
                </c:pt>
                <c:pt idx="5">
                  <c:v>-4.1895096187727106</c:v>
                </c:pt>
                <c:pt idx="6">
                  <c:v>-3.5764985998953067</c:v>
                </c:pt>
                <c:pt idx="7">
                  <c:v>-2.9020358953281735</c:v>
                </c:pt>
                <c:pt idx="8">
                  <c:v>-3.0255469185558725</c:v>
                </c:pt>
                <c:pt idx="9">
                  <c:v>-3.1178594225902052</c:v>
                </c:pt>
                <c:pt idx="10">
                  <c:v>-3.1669969275222218</c:v>
                </c:pt>
                <c:pt idx="11">
                  <c:v>-3.2201293725283899</c:v>
                </c:pt>
                <c:pt idx="12">
                  <c:v>-3.3409368724235176</c:v>
                </c:pt>
                <c:pt idx="13">
                  <c:v>-3.432496079565543</c:v>
                </c:pt>
                <c:pt idx="14">
                  <c:v>-3.5170345497287836</c:v>
                </c:pt>
                <c:pt idx="15">
                  <c:v>-3.6680316191466886</c:v>
                </c:pt>
                <c:pt idx="16">
                  <c:v>-3.5276864092739548</c:v>
                </c:pt>
                <c:pt idx="17">
                  <c:v>-3.5297005908797945</c:v>
                </c:pt>
                <c:pt idx="18">
                  <c:v>-3.4511374794511163</c:v>
                </c:pt>
                <c:pt idx="19">
                  <c:v>-3.6012692577228536</c:v>
                </c:pt>
                <c:pt idx="20">
                  <c:v>-3.570328066511367</c:v>
                </c:pt>
                <c:pt idx="21">
                  <c:v>-3.5860413475871904</c:v>
                </c:pt>
                <c:pt idx="22">
                  <c:v>-3.6271568621901831</c:v>
                </c:pt>
                <c:pt idx="23">
                  <c:v>-3.5161231013530934</c:v>
                </c:pt>
                <c:pt idx="24">
                  <c:v>-3.9270862127003641</c:v>
                </c:pt>
                <c:pt idx="25">
                  <c:v>-4.3631942607977665</c:v>
                </c:pt>
                <c:pt idx="26">
                  <c:v>-4.7786241195818713</c:v>
                </c:pt>
                <c:pt idx="27">
                  <c:v>-5.1629266374653682</c:v>
                </c:pt>
                <c:pt idx="28">
                  <c:v>-4.998568734743329</c:v>
                </c:pt>
                <c:pt idx="29">
                  <c:v>-5.0830574684442942</c:v>
                </c:pt>
                <c:pt idx="30">
                  <c:v>-5.3731283545431454</c:v>
                </c:pt>
                <c:pt idx="31">
                  <c:v>-5.9650368068408159</c:v>
                </c:pt>
                <c:pt idx="32">
                  <c:v>-5.9342751522586212</c:v>
                </c:pt>
                <c:pt idx="33">
                  <c:v>-5.6927920187317724</c:v>
                </c:pt>
                <c:pt idx="34">
                  <c:v>-5.3177044242343534</c:v>
                </c:pt>
                <c:pt idx="35">
                  <c:v>-4.7386485366926951</c:v>
                </c:pt>
                <c:pt idx="36">
                  <c:v>-5.1167746659901594</c:v>
                </c:pt>
                <c:pt idx="37">
                  <c:v>-5.5373613215013364</c:v>
                </c:pt>
                <c:pt idx="38">
                  <c:v>-5.7764814011428278</c:v>
                </c:pt>
                <c:pt idx="39">
                  <c:v>-5.9622405049050426</c:v>
                </c:pt>
                <c:pt idx="40">
                  <c:v>-5.8577712349528452</c:v>
                </c:pt>
                <c:pt idx="41">
                  <c:v>-5.8231808469886683</c:v>
                </c:pt>
                <c:pt idx="42">
                  <c:v>-5.8209082034207338</c:v>
                </c:pt>
                <c:pt idx="43">
                  <c:v>-5.8532264226498922</c:v>
                </c:pt>
                <c:pt idx="44">
                  <c:v>-5.8224156410669865</c:v>
                </c:pt>
                <c:pt idx="45">
                  <c:v>-5.824267548185202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'7.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('7. adat'!$F$7:$AE$7,'7.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'7.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[0]!_6_jövedelemegyenleg</c:f>
              <c:numCache>
                <c:formatCode>0.00</c:formatCode>
                <c:ptCount val="46"/>
                <c:pt idx="0">
                  <c:v>-7.5174926571565468</c:v>
                </c:pt>
                <c:pt idx="1">
                  <c:v>-6.9470212985184645</c:v>
                </c:pt>
                <c:pt idx="2">
                  <c:v>-7.1720202101505679</c:v>
                </c:pt>
                <c:pt idx="3">
                  <c:v>-7.3450088396019453</c:v>
                </c:pt>
                <c:pt idx="4">
                  <c:v>-7.2439550143408997</c:v>
                </c:pt>
                <c:pt idx="5">
                  <c:v>-7.0726564788783701</c:v>
                </c:pt>
                <c:pt idx="6">
                  <c:v>-6.3476387911554815</c:v>
                </c:pt>
                <c:pt idx="7">
                  <c:v>-5.4913624184804295</c:v>
                </c:pt>
                <c:pt idx="8">
                  <c:v>-5.5557843632143475</c:v>
                </c:pt>
                <c:pt idx="9">
                  <c:v>-5.561175476271119</c:v>
                </c:pt>
                <c:pt idx="10">
                  <c:v>-5.6016741232569345</c:v>
                </c:pt>
                <c:pt idx="11">
                  <c:v>-5.5939154987023985</c:v>
                </c:pt>
                <c:pt idx="12">
                  <c:v>-5.7062321132271272</c:v>
                </c:pt>
                <c:pt idx="13">
                  <c:v>-5.823948578363253</c:v>
                </c:pt>
                <c:pt idx="14">
                  <c:v>-5.9115337292119756</c:v>
                </c:pt>
                <c:pt idx="15">
                  <c:v>-6.1427036474377408</c:v>
                </c:pt>
                <c:pt idx="16">
                  <c:v>-5.933596376302833</c:v>
                </c:pt>
                <c:pt idx="17">
                  <c:v>-5.8584027265723808</c:v>
                </c:pt>
                <c:pt idx="18">
                  <c:v>-5.6111529571753209</c:v>
                </c:pt>
                <c:pt idx="19">
                  <c:v>-5.563021702960544</c:v>
                </c:pt>
                <c:pt idx="20">
                  <c:v>-5.2355258179920163</c:v>
                </c:pt>
                <c:pt idx="21">
                  <c:v>-4.8905273198996833</c:v>
                </c:pt>
                <c:pt idx="22">
                  <c:v>-4.6260315519818258</c:v>
                </c:pt>
                <c:pt idx="23">
                  <c:v>-4.2435298808437976</c:v>
                </c:pt>
                <c:pt idx="24">
                  <c:v>-4.5784798109128442</c:v>
                </c:pt>
                <c:pt idx="25">
                  <c:v>-4.9944502283850181</c:v>
                </c:pt>
                <c:pt idx="26">
                  <c:v>-5.3881395851767451</c:v>
                </c:pt>
                <c:pt idx="27">
                  <c:v>-5.6358654885888138</c:v>
                </c:pt>
                <c:pt idx="28">
                  <c:v>-5.3495349778469912</c:v>
                </c:pt>
                <c:pt idx="29">
                  <c:v>-5.2703971228341127</c:v>
                </c:pt>
                <c:pt idx="30">
                  <c:v>-5.3539019237669132</c:v>
                </c:pt>
                <c:pt idx="31">
                  <c:v>-5.7888065210647</c:v>
                </c:pt>
                <c:pt idx="32">
                  <c:v>-5.4674901782142484</c:v>
                </c:pt>
                <c:pt idx="33">
                  <c:v>-4.9611268741925594</c:v>
                </c:pt>
                <c:pt idx="34">
                  <c:v>-4.4109428260699621</c:v>
                </c:pt>
                <c:pt idx="35">
                  <c:v>-3.7168897570863639</c:v>
                </c:pt>
                <c:pt idx="36">
                  <c:v>-4.1552061963151559</c:v>
                </c:pt>
                <c:pt idx="37">
                  <c:v>-4.6442720543540945</c:v>
                </c:pt>
                <c:pt idx="38">
                  <c:v>-4.8901916909405223</c:v>
                </c:pt>
                <c:pt idx="39">
                  <c:v>-5.1228026037018228</c:v>
                </c:pt>
                <c:pt idx="40">
                  <c:v>-5.0492685248975047</c:v>
                </c:pt>
                <c:pt idx="41">
                  <c:v>-5.0043122807012939</c:v>
                </c:pt>
                <c:pt idx="42">
                  <c:v>-5.0348605719429838</c:v>
                </c:pt>
                <c:pt idx="43">
                  <c:v>-5.0236982942073629</c:v>
                </c:pt>
                <c:pt idx="44">
                  <c:v>-4.9246146290787847</c:v>
                </c:pt>
                <c:pt idx="45">
                  <c:v>-4.851096979814935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"/>
          <c:y val="0.82076782449725771"/>
          <c:w val="1"/>
          <c:h val="0.1674266414650016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946199609580764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[0]!_6_munkaváll_jövedelmek</c:f>
              <c:numCache>
                <c:formatCode>0.00</c:formatCode>
                <c:ptCount val="46"/>
                <c:pt idx="0">
                  <c:v>1.2070820208110971E-2</c:v>
                </c:pt>
                <c:pt idx="1">
                  <c:v>3.1483560129030454E-2</c:v>
                </c:pt>
                <c:pt idx="2">
                  <c:v>9.4751075178925739E-2</c:v>
                </c:pt>
                <c:pt idx="3">
                  <c:v>0.15957119882744325</c:v>
                </c:pt>
                <c:pt idx="4">
                  <c:v>0.23270921601307851</c:v>
                </c:pt>
                <c:pt idx="5">
                  <c:v>0.3324885257028391</c:v>
                </c:pt>
                <c:pt idx="6">
                  <c:v>0.39017612386367129</c:v>
                </c:pt>
                <c:pt idx="7">
                  <c:v>0.48301121665395436</c:v>
                </c:pt>
                <c:pt idx="8">
                  <c:v>0.55135679436300289</c:v>
                </c:pt>
                <c:pt idx="9">
                  <c:v>0.62526662017740697</c:v>
                </c:pt>
                <c:pt idx="10">
                  <c:v>0.69995219716608659</c:v>
                </c:pt>
                <c:pt idx="11">
                  <c:v>0.72556680985231925</c:v>
                </c:pt>
                <c:pt idx="12">
                  <c:v>0.76364427396459533</c:v>
                </c:pt>
                <c:pt idx="13">
                  <c:v>0.82895906554220844</c:v>
                </c:pt>
                <c:pt idx="14">
                  <c:v>0.90815521181502779</c:v>
                </c:pt>
                <c:pt idx="15">
                  <c:v>0.99832172443332345</c:v>
                </c:pt>
                <c:pt idx="16">
                  <c:v>1.1773332295435246</c:v>
                </c:pt>
                <c:pt idx="17">
                  <c:v>1.3144325204782421</c:v>
                </c:pt>
                <c:pt idx="18">
                  <c:v>1.5019262011844059</c:v>
                </c:pt>
                <c:pt idx="19">
                  <c:v>1.7006186511801227</c:v>
                </c:pt>
                <c:pt idx="20">
                  <c:v>1.856554880838978</c:v>
                </c:pt>
                <c:pt idx="21">
                  <c:v>2.048729775579428</c:v>
                </c:pt>
                <c:pt idx="22">
                  <c:v>2.1841482494456419</c:v>
                </c:pt>
                <c:pt idx="23">
                  <c:v>2.248857997626327</c:v>
                </c:pt>
                <c:pt idx="24">
                  <c:v>2.2319513885181488</c:v>
                </c:pt>
                <c:pt idx="25">
                  <c:v>2.1671442553802849</c:v>
                </c:pt>
                <c:pt idx="26">
                  <c:v>2.1297548522680252</c:v>
                </c:pt>
                <c:pt idx="27">
                  <c:v>2.2093210250360418</c:v>
                </c:pt>
                <c:pt idx="28">
                  <c:v>2.2852518453610573</c:v>
                </c:pt>
                <c:pt idx="29">
                  <c:v>2.374192241071952</c:v>
                </c:pt>
                <c:pt idx="30">
                  <c:v>2.4711862363528381</c:v>
                </c:pt>
                <c:pt idx="31">
                  <c:v>2.4867918973678114</c:v>
                </c:pt>
                <c:pt idx="32">
                  <c:v>2.5475909329027187</c:v>
                </c:pt>
                <c:pt idx="33">
                  <c:v>2.5577360222588816</c:v>
                </c:pt>
                <c:pt idx="34">
                  <c:v>2.5122830927240165</c:v>
                </c:pt>
                <c:pt idx="35">
                  <c:v>2.4783276765777842</c:v>
                </c:pt>
                <c:pt idx="36">
                  <c:v>2.3813530556367035</c:v>
                </c:pt>
                <c:pt idx="37">
                  <c:v>2.3131924025937778</c:v>
                </c:pt>
                <c:pt idx="38">
                  <c:v>2.2481507157083453</c:v>
                </c:pt>
                <c:pt idx="39">
                  <c:v>2.1159300673061399</c:v>
                </c:pt>
                <c:pt idx="40">
                  <c:v>1.9634972710108927</c:v>
                </c:pt>
                <c:pt idx="41">
                  <c:v>1.8707656456360355</c:v>
                </c:pt>
                <c:pt idx="42">
                  <c:v>1.7740418230157262</c:v>
                </c:pt>
                <c:pt idx="43">
                  <c:v>1.7595486892642529</c:v>
                </c:pt>
                <c:pt idx="44">
                  <c:v>1.7723600367346812</c:v>
                </c:pt>
                <c:pt idx="45">
                  <c:v>1.7646157844219805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'7.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[0]!_6_külföldi_hitelek</c:f>
              <c:numCache>
                <c:formatCode>0.00</c:formatCode>
                <c:ptCount val="46"/>
                <c:pt idx="0">
                  <c:v>-1.9659550807297679</c:v>
                </c:pt>
                <c:pt idx="1">
                  <c:v>-2.1426806191394525</c:v>
                </c:pt>
                <c:pt idx="2">
                  <c:v>-2.3936476386867822</c:v>
                </c:pt>
                <c:pt idx="3">
                  <c:v>-2.5901327530042888</c:v>
                </c:pt>
                <c:pt idx="4">
                  <c:v>-2.6278860765030303</c:v>
                </c:pt>
                <c:pt idx="5">
                  <c:v>-2.6479055249091625</c:v>
                </c:pt>
                <c:pt idx="6">
                  <c:v>-2.5581415664300997</c:v>
                </c:pt>
                <c:pt idx="7">
                  <c:v>-2.3470834626864727</c:v>
                </c:pt>
                <c:pt idx="8">
                  <c:v>-2.2043651697953668</c:v>
                </c:pt>
                <c:pt idx="9">
                  <c:v>-2.0681276769580639</c:v>
                </c:pt>
                <c:pt idx="10">
                  <c:v>-1.9984928341545007</c:v>
                </c:pt>
                <c:pt idx="11">
                  <c:v>-2.0088881125333411</c:v>
                </c:pt>
                <c:pt idx="12">
                  <c:v>-2.075914211711873</c:v>
                </c:pt>
                <c:pt idx="13">
                  <c:v>-2.1942043267946802</c:v>
                </c:pt>
                <c:pt idx="14">
                  <c:v>-2.3427232446054989</c:v>
                </c:pt>
                <c:pt idx="15">
                  <c:v>-2.4941135388613507</c:v>
                </c:pt>
                <c:pt idx="16">
                  <c:v>-2.5867693992211689</c:v>
                </c:pt>
                <c:pt idx="17">
                  <c:v>-2.6447692908518228</c:v>
                </c:pt>
                <c:pt idx="18">
                  <c:v>-2.628899452330292</c:v>
                </c:pt>
                <c:pt idx="19">
                  <c:v>-2.6115970971900082</c:v>
                </c:pt>
                <c:pt idx="20">
                  <c:v>-2.5678303791937935</c:v>
                </c:pt>
                <c:pt idx="21">
                  <c:v>-2.5078188733820426</c:v>
                </c:pt>
                <c:pt idx="22">
                  <c:v>-2.4530598098297451</c:v>
                </c:pt>
                <c:pt idx="23">
                  <c:v>-2.3672712416646235</c:v>
                </c:pt>
                <c:pt idx="24">
                  <c:v>-2.2959495436629429</c:v>
                </c:pt>
                <c:pt idx="25">
                  <c:v>-2.2229867526862899</c:v>
                </c:pt>
                <c:pt idx="26">
                  <c:v>-2.1670112330355278</c:v>
                </c:pt>
                <c:pt idx="27">
                  <c:v>-2.1171975353854537</c:v>
                </c:pt>
                <c:pt idx="28">
                  <c:v>-2.0675430578247336</c:v>
                </c:pt>
                <c:pt idx="29">
                  <c:v>-1.9891866286166067</c:v>
                </c:pt>
                <c:pt idx="30">
                  <c:v>-1.8905164359414324</c:v>
                </c:pt>
                <c:pt idx="31">
                  <c:v>-1.7856897155833094</c:v>
                </c:pt>
                <c:pt idx="32">
                  <c:v>-1.6935189761544227</c:v>
                </c:pt>
                <c:pt idx="33">
                  <c:v>-1.586541551822936</c:v>
                </c:pt>
                <c:pt idx="34">
                  <c:v>-1.4855660685132224</c:v>
                </c:pt>
                <c:pt idx="35">
                  <c:v>-1.414814563853783</c:v>
                </c:pt>
                <c:pt idx="36">
                  <c:v>-1.3265694647195012</c:v>
                </c:pt>
                <c:pt idx="37">
                  <c:v>-1.2623952965905592</c:v>
                </c:pt>
                <c:pt idx="38">
                  <c:v>-1.1814406973873948</c:v>
                </c:pt>
                <c:pt idx="39">
                  <c:v>-1.086168249761174</c:v>
                </c:pt>
                <c:pt idx="40">
                  <c:v>-0.99194206786303185</c:v>
                </c:pt>
                <c:pt idx="41">
                  <c:v>-0.91562692252076994</c:v>
                </c:pt>
                <c:pt idx="42">
                  <c:v>-0.86268846880189543</c:v>
                </c:pt>
                <c:pt idx="43">
                  <c:v>-0.81552009085847676</c:v>
                </c:pt>
                <c:pt idx="44">
                  <c:v>-0.78130562060250575</c:v>
                </c:pt>
                <c:pt idx="45">
                  <c:v>-0.73649548924718922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'7.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[0]!_6_tulhitel_kamat</c:f>
              <c:numCache>
                <c:formatCode>0.00</c:formatCode>
                <c:ptCount val="46"/>
                <c:pt idx="0">
                  <c:v>-0.36531886333399377</c:v>
                </c:pt>
                <c:pt idx="1">
                  <c:v>-0.41291871476015163</c:v>
                </c:pt>
                <c:pt idx="2">
                  <c:v>-0.45765168440557108</c:v>
                </c:pt>
                <c:pt idx="3">
                  <c:v>-0.53163039178761085</c:v>
                </c:pt>
                <c:pt idx="4">
                  <c:v>-0.53562396838078175</c:v>
                </c:pt>
                <c:pt idx="5">
                  <c:v>-0.56772986089933442</c:v>
                </c:pt>
                <c:pt idx="6">
                  <c:v>-0.60317474869374643</c:v>
                </c:pt>
                <c:pt idx="7">
                  <c:v>-0.72525427711973778</c:v>
                </c:pt>
                <c:pt idx="8">
                  <c:v>-0.87722906922611132</c:v>
                </c:pt>
                <c:pt idx="9">
                  <c:v>-1.0004549969002572</c:v>
                </c:pt>
                <c:pt idx="10">
                  <c:v>-1.1361365587462982</c:v>
                </c:pt>
                <c:pt idx="11">
                  <c:v>-1.0904648234929861</c:v>
                </c:pt>
                <c:pt idx="12">
                  <c:v>-1.0530253030563321</c:v>
                </c:pt>
                <c:pt idx="13">
                  <c:v>-1.0262072375452369</c:v>
                </c:pt>
                <c:pt idx="14">
                  <c:v>-0.9599311466927215</c:v>
                </c:pt>
                <c:pt idx="15">
                  <c:v>-0.97888021386302493</c:v>
                </c:pt>
                <c:pt idx="16">
                  <c:v>-0.99647379735123365</c:v>
                </c:pt>
                <c:pt idx="17">
                  <c:v>-0.99836536531900477</c:v>
                </c:pt>
                <c:pt idx="18">
                  <c:v>-1.0330422265783186</c:v>
                </c:pt>
                <c:pt idx="19">
                  <c:v>-1.0507739992278051</c:v>
                </c:pt>
                <c:pt idx="20">
                  <c:v>-0.95392225312583356</c:v>
                </c:pt>
                <c:pt idx="21">
                  <c:v>-0.84539687450987755</c:v>
                </c:pt>
                <c:pt idx="22">
                  <c:v>-0.72996312940753916</c:v>
                </c:pt>
                <c:pt idx="23">
                  <c:v>-0.60899353545240731</c:v>
                </c:pt>
                <c:pt idx="24">
                  <c:v>-0.58739544306768698</c:v>
                </c:pt>
                <c:pt idx="25">
                  <c:v>-0.57541347028124756</c:v>
                </c:pt>
                <c:pt idx="26">
                  <c:v>-0.57225908482737142</c:v>
                </c:pt>
                <c:pt idx="27">
                  <c:v>-0.56506234077403128</c:v>
                </c:pt>
                <c:pt idx="28">
                  <c:v>-0.56867503063998615</c:v>
                </c:pt>
                <c:pt idx="29">
                  <c:v>-0.57234526684516418</c:v>
                </c:pt>
                <c:pt idx="30">
                  <c:v>-0.56144336963517416</c:v>
                </c:pt>
                <c:pt idx="31">
                  <c:v>-0.52487189600838613</c:v>
                </c:pt>
                <c:pt idx="32">
                  <c:v>-0.38728698270392348</c:v>
                </c:pt>
                <c:pt idx="33">
                  <c:v>-0.23952932589673329</c:v>
                </c:pt>
                <c:pt idx="34">
                  <c:v>-0.11995542604640366</c:v>
                </c:pt>
                <c:pt idx="35">
                  <c:v>-4.1754333117669261E-2</c:v>
                </c:pt>
                <c:pt idx="36">
                  <c:v>-9.3215121242200563E-2</c:v>
                </c:pt>
                <c:pt idx="37">
                  <c:v>-0.15770783885597697</c:v>
                </c:pt>
                <c:pt idx="38">
                  <c:v>-0.18042030811864423</c:v>
                </c:pt>
                <c:pt idx="39">
                  <c:v>-0.19032391634174547</c:v>
                </c:pt>
                <c:pt idx="40">
                  <c:v>-0.16305249309251918</c:v>
                </c:pt>
                <c:pt idx="41">
                  <c:v>-0.13627015682789009</c:v>
                </c:pt>
                <c:pt idx="42">
                  <c:v>-0.12530572273608093</c:v>
                </c:pt>
                <c:pt idx="43">
                  <c:v>-0.11450046996324566</c:v>
                </c:pt>
                <c:pt idx="44">
                  <c:v>-9.3253404143973082E-2</c:v>
                </c:pt>
                <c:pt idx="45">
                  <c:v>-5.4949726804523119E-2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'7.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[0]!_6_részesedések</c:f>
              <c:numCache>
                <c:formatCode>0.00</c:formatCode>
                <c:ptCount val="46"/>
                <c:pt idx="0">
                  <c:v>-5.1982895333008967</c:v>
                </c:pt>
                <c:pt idx="1">
                  <c:v>-4.4229055247478914</c:v>
                </c:pt>
                <c:pt idx="2">
                  <c:v>-4.415471962237139</c:v>
                </c:pt>
                <c:pt idx="3">
                  <c:v>-4.3828168936374885</c:v>
                </c:pt>
                <c:pt idx="4">
                  <c:v>-4.3131541854701663</c:v>
                </c:pt>
                <c:pt idx="5">
                  <c:v>-4.1895096187727106</c:v>
                </c:pt>
                <c:pt idx="6">
                  <c:v>-3.5764985998953067</c:v>
                </c:pt>
                <c:pt idx="7">
                  <c:v>-2.9020358953281735</c:v>
                </c:pt>
                <c:pt idx="8">
                  <c:v>-3.0255469185558725</c:v>
                </c:pt>
                <c:pt idx="9">
                  <c:v>-3.1178594225902052</c:v>
                </c:pt>
                <c:pt idx="10">
                  <c:v>-3.1669969275222218</c:v>
                </c:pt>
                <c:pt idx="11">
                  <c:v>-3.2201293725283899</c:v>
                </c:pt>
                <c:pt idx="12">
                  <c:v>-3.3409368724235176</c:v>
                </c:pt>
                <c:pt idx="13">
                  <c:v>-3.432496079565543</c:v>
                </c:pt>
                <c:pt idx="14">
                  <c:v>-3.5170345497287836</c:v>
                </c:pt>
                <c:pt idx="15">
                  <c:v>-3.6680316191466886</c:v>
                </c:pt>
                <c:pt idx="16">
                  <c:v>-3.5276864092739548</c:v>
                </c:pt>
                <c:pt idx="17">
                  <c:v>-3.5297005908797945</c:v>
                </c:pt>
                <c:pt idx="18">
                  <c:v>-3.4511374794511163</c:v>
                </c:pt>
                <c:pt idx="19">
                  <c:v>-3.6012692577228536</c:v>
                </c:pt>
                <c:pt idx="20">
                  <c:v>-3.570328066511367</c:v>
                </c:pt>
                <c:pt idx="21">
                  <c:v>-3.5860413475871904</c:v>
                </c:pt>
                <c:pt idx="22">
                  <c:v>-3.6271568621901831</c:v>
                </c:pt>
                <c:pt idx="23">
                  <c:v>-3.5161231013530934</c:v>
                </c:pt>
                <c:pt idx="24">
                  <c:v>-3.9270862127003641</c:v>
                </c:pt>
                <c:pt idx="25">
                  <c:v>-4.3631942607977665</c:v>
                </c:pt>
                <c:pt idx="26">
                  <c:v>-4.7786241195818713</c:v>
                </c:pt>
                <c:pt idx="27">
                  <c:v>-5.1629266374653682</c:v>
                </c:pt>
                <c:pt idx="28">
                  <c:v>-4.998568734743329</c:v>
                </c:pt>
                <c:pt idx="29">
                  <c:v>-5.0830574684442942</c:v>
                </c:pt>
                <c:pt idx="30">
                  <c:v>-5.3731283545431454</c:v>
                </c:pt>
                <c:pt idx="31">
                  <c:v>-5.9650368068408159</c:v>
                </c:pt>
                <c:pt idx="32">
                  <c:v>-5.9342751522586212</c:v>
                </c:pt>
                <c:pt idx="33">
                  <c:v>-5.6927920187317724</c:v>
                </c:pt>
                <c:pt idx="34">
                  <c:v>-5.3177044242343534</c:v>
                </c:pt>
                <c:pt idx="35">
                  <c:v>-4.7386485366926951</c:v>
                </c:pt>
                <c:pt idx="36">
                  <c:v>-5.1167746659901594</c:v>
                </c:pt>
                <c:pt idx="37">
                  <c:v>-5.5373613215013364</c:v>
                </c:pt>
                <c:pt idx="38">
                  <c:v>-5.7764814011428278</c:v>
                </c:pt>
                <c:pt idx="39">
                  <c:v>-5.9622405049050426</c:v>
                </c:pt>
                <c:pt idx="40">
                  <c:v>-5.8577712349528452</c:v>
                </c:pt>
                <c:pt idx="41">
                  <c:v>-5.8231808469886683</c:v>
                </c:pt>
                <c:pt idx="42">
                  <c:v>-5.8209082034207338</c:v>
                </c:pt>
                <c:pt idx="43">
                  <c:v>-5.8532264226498922</c:v>
                </c:pt>
                <c:pt idx="44">
                  <c:v>-5.8224156410669865</c:v>
                </c:pt>
                <c:pt idx="45">
                  <c:v>-5.824267548185202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'7.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('7. adat'!$F$7:$AE$7,'7.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'7.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[0]!_6_jövedelemegyenleg</c:f>
              <c:numCache>
                <c:formatCode>0.00</c:formatCode>
                <c:ptCount val="46"/>
                <c:pt idx="0">
                  <c:v>-7.5174926571565468</c:v>
                </c:pt>
                <c:pt idx="1">
                  <c:v>-6.9470212985184645</c:v>
                </c:pt>
                <c:pt idx="2">
                  <c:v>-7.1720202101505679</c:v>
                </c:pt>
                <c:pt idx="3">
                  <c:v>-7.3450088396019453</c:v>
                </c:pt>
                <c:pt idx="4">
                  <c:v>-7.2439550143408997</c:v>
                </c:pt>
                <c:pt idx="5">
                  <c:v>-7.0726564788783701</c:v>
                </c:pt>
                <c:pt idx="6">
                  <c:v>-6.3476387911554815</c:v>
                </c:pt>
                <c:pt idx="7">
                  <c:v>-5.4913624184804295</c:v>
                </c:pt>
                <c:pt idx="8">
                  <c:v>-5.5557843632143475</c:v>
                </c:pt>
                <c:pt idx="9">
                  <c:v>-5.561175476271119</c:v>
                </c:pt>
                <c:pt idx="10">
                  <c:v>-5.6016741232569345</c:v>
                </c:pt>
                <c:pt idx="11">
                  <c:v>-5.5939154987023985</c:v>
                </c:pt>
                <c:pt idx="12">
                  <c:v>-5.7062321132271272</c:v>
                </c:pt>
                <c:pt idx="13">
                  <c:v>-5.823948578363253</c:v>
                </c:pt>
                <c:pt idx="14">
                  <c:v>-5.9115337292119756</c:v>
                </c:pt>
                <c:pt idx="15">
                  <c:v>-6.1427036474377408</c:v>
                </c:pt>
                <c:pt idx="16">
                  <c:v>-5.933596376302833</c:v>
                </c:pt>
                <c:pt idx="17">
                  <c:v>-5.8584027265723808</c:v>
                </c:pt>
                <c:pt idx="18">
                  <c:v>-5.6111529571753209</c:v>
                </c:pt>
                <c:pt idx="19">
                  <c:v>-5.563021702960544</c:v>
                </c:pt>
                <c:pt idx="20">
                  <c:v>-5.2355258179920163</c:v>
                </c:pt>
                <c:pt idx="21">
                  <c:v>-4.8905273198996833</c:v>
                </c:pt>
                <c:pt idx="22">
                  <c:v>-4.6260315519818258</c:v>
                </c:pt>
                <c:pt idx="23">
                  <c:v>-4.2435298808437976</c:v>
                </c:pt>
                <c:pt idx="24">
                  <c:v>-4.5784798109128442</c:v>
                </c:pt>
                <c:pt idx="25">
                  <c:v>-4.9944502283850181</c:v>
                </c:pt>
                <c:pt idx="26">
                  <c:v>-5.3881395851767451</c:v>
                </c:pt>
                <c:pt idx="27">
                  <c:v>-5.6358654885888138</c:v>
                </c:pt>
                <c:pt idx="28">
                  <c:v>-5.3495349778469912</c:v>
                </c:pt>
                <c:pt idx="29">
                  <c:v>-5.2703971228341127</c:v>
                </c:pt>
                <c:pt idx="30">
                  <c:v>-5.3539019237669132</c:v>
                </c:pt>
                <c:pt idx="31">
                  <c:v>-5.7888065210647</c:v>
                </c:pt>
                <c:pt idx="32">
                  <c:v>-5.4674901782142484</c:v>
                </c:pt>
                <c:pt idx="33">
                  <c:v>-4.9611268741925594</c:v>
                </c:pt>
                <c:pt idx="34">
                  <c:v>-4.4109428260699621</c:v>
                </c:pt>
                <c:pt idx="35">
                  <c:v>-3.7168897570863639</c:v>
                </c:pt>
                <c:pt idx="36">
                  <c:v>-4.1552061963151559</c:v>
                </c:pt>
                <c:pt idx="37">
                  <c:v>-4.6442720543540945</c:v>
                </c:pt>
                <c:pt idx="38">
                  <c:v>-4.8901916909405223</c:v>
                </c:pt>
                <c:pt idx="39">
                  <c:v>-5.1228026037018228</c:v>
                </c:pt>
                <c:pt idx="40">
                  <c:v>-5.0492685248975047</c:v>
                </c:pt>
                <c:pt idx="41">
                  <c:v>-5.0043122807012939</c:v>
                </c:pt>
                <c:pt idx="42">
                  <c:v>-5.0348605719429838</c:v>
                </c:pt>
                <c:pt idx="43">
                  <c:v>-5.0236982942073629</c:v>
                </c:pt>
                <c:pt idx="44">
                  <c:v>-4.9246146290787847</c:v>
                </c:pt>
                <c:pt idx="45">
                  <c:v>-4.851096979814935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035509259259245"/>
              <c:y val="5.65240293743996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"/>
          <c:y val="0.83063210733430426"/>
          <c:w val="1"/>
          <c:h val="0.1575623586279552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2500868055555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46"/>
                <c:pt idx="0">
                  <c:v>0.7511822412331649</c:v>
                </c:pt>
                <c:pt idx="1">
                  <c:v>0.74398716772506857</c:v>
                </c:pt>
                <c:pt idx="2">
                  <c:v>0.76777621939546881</c:v>
                </c:pt>
                <c:pt idx="3">
                  <c:v>1.1849978491469242</c:v>
                </c:pt>
                <c:pt idx="4">
                  <c:v>1.6603171406113226</c:v>
                </c:pt>
                <c:pt idx="5">
                  <c:v>2.0844020302856938</c:v>
                </c:pt>
                <c:pt idx="6">
                  <c:v>2.6288724973113502</c:v>
                </c:pt>
                <c:pt idx="7">
                  <c:v>2.8137271114121694</c:v>
                </c:pt>
                <c:pt idx="8">
                  <c:v>3.11345077240588</c:v>
                </c:pt>
                <c:pt idx="9">
                  <c:v>3.3073447502492992</c:v>
                </c:pt>
                <c:pt idx="10">
                  <c:v>3.4708723332890914</c:v>
                </c:pt>
                <c:pt idx="11">
                  <c:v>3.2981036532545347</c:v>
                </c:pt>
                <c:pt idx="12">
                  <c:v>3.180337005678322</c:v>
                </c:pt>
                <c:pt idx="13">
                  <c:v>2.9827326077918417</c:v>
                </c:pt>
                <c:pt idx="14">
                  <c:v>3.1906950012049995</c:v>
                </c:pt>
                <c:pt idx="15">
                  <c:v>3.6133768090164464</c:v>
                </c:pt>
                <c:pt idx="16">
                  <c:v>3.4251572916386843</c:v>
                </c:pt>
                <c:pt idx="17">
                  <c:v>3.4800638951435605</c:v>
                </c:pt>
                <c:pt idx="18">
                  <c:v>3.1710467876376796</c:v>
                </c:pt>
                <c:pt idx="19">
                  <c:v>3.8760191753272903</c:v>
                </c:pt>
                <c:pt idx="20">
                  <c:v>4.2905945769807801</c:v>
                </c:pt>
                <c:pt idx="21">
                  <c:v>4.864756390338365</c:v>
                </c:pt>
                <c:pt idx="22">
                  <c:v>5.0764733718086239</c:v>
                </c:pt>
                <c:pt idx="23">
                  <c:v>5.6015038607502268</c:v>
                </c:pt>
                <c:pt idx="24">
                  <c:v>5.333165822011968</c:v>
                </c:pt>
                <c:pt idx="25">
                  <c:v>4.925362327407993</c:v>
                </c:pt>
                <c:pt idx="26">
                  <c:v>5.3208141055818405</c:v>
                </c:pt>
                <c:pt idx="27">
                  <c:v>5.2704330007682971</c:v>
                </c:pt>
                <c:pt idx="28">
                  <c:v>5.5088519562786553</c:v>
                </c:pt>
                <c:pt idx="29">
                  <c:v>6.1579368192758146</c:v>
                </c:pt>
                <c:pt idx="30">
                  <c:v>5.6598138258857968</c:v>
                </c:pt>
                <c:pt idx="31">
                  <c:v>6.0621737013716235</c:v>
                </c:pt>
                <c:pt idx="32">
                  <c:v>5.3934581899721374</c:v>
                </c:pt>
                <c:pt idx="33">
                  <c:v>3.9594841617702623</c:v>
                </c:pt>
                <c:pt idx="34">
                  <c:v>3.2939119935488197</c:v>
                </c:pt>
                <c:pt idx="35">
                  <c:v>0.88956905419840471</c:v>
                </c:pt>
                <c:pt idx="36">
                  <c:v>1.1397410420592866</c:v>
                </c:pt>
                <c:pt idx="37">
                  <c:v>1.7428021093445736</c:v>
                </c:pt>
                <c:pt idx="38">
                  <c:v>1.7534495488753781</c:v>
                </c:pt>
                <c:pt idx="39">
                  <c:v>2.1276319965091011</c:v>
                </c:pt>
                <c:pt idx="40">
                  <c:v>2.5016168971849604</c:v>
                </c:pt>
                <c:pt idx="41">
                  <c:v>2.5560347343104435</c:v>
                </c:pt>
                <c:pt idx="42">
                  <c:v>3.0135490933653784</c:v>
                </c:pt>
                <c:pt idx="43">
                  <c:v>3.0387270069955097</c:v>
                </c:pt>
                <c:pt idx="44">
                  <c:v>2.8940125641070162</c:v>
                </c:pt>
                <c:pt idx="45">
                  <c:v>2.9229977317840392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'8.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46"/>
                <c:pt idx="0">
                  <c:v>-2.416456310481269E-2</c:v>
                </c:pt>
                <c:pt idx="1">
                  <c:v>-0.184874807837904</c:v>
                </c:pt>
                <c:pt idx="2">
                  <c:v>-0.28003540886150335</c:v>
                </c:pt>
                <c:pt idx="3">
                  <c:v>-0.49249193863304719</c:v>
                </c:pt>
                <c:pt idx="4">
                  <c:v>-0.50874057407637907</c:v>
                </c:pt>
                <c:pt idx="5">
                  <c:v>-0.479687779842561</c:v>
                </c:pt>
                <c:pt idx="6">
                  <c:v>-0.45522352572876446</c:v>
                </c:pt>
                <c:pt idx="7">
                  <c:v>-0.38370240575018727</c:v>
                </c:pt>
                <c:pt idx="8">
                  <c:v>-0.43376383246302491</c:v>
                </c:pt>
                <c:pt idx="9">
                  <c:v>-0.50030166824924083</c:v>
                </c:pt>
                <c:pt idx="10">
                  <c:v>-0.51914358325843135</c:v>
                </c:pt>
                <c:pt idx="11">
                  <c:v>-0.5346932111944942</c:v>
                </c:pt>
                <c:pt idx="12">
                  <c:v>-0.54834398963814268</c:v>
                </c:pt>
                <c:pt idx="13">
                  <c:v>-0.5872496946027761</c:v>
                </c:pt>
                <c:pt idx="14">
                  <c:v>-0.66106038340394135</c:v>
                </c:pt>
                <c:pt idx="15">
                  <c:v>-0.69160054194592635</c:v>
                </c:pt>
                <c:pt idx="16">
                  <c:v>-0.83262798267442517</c:v>
                </c:pt>
                <c:pt idx="17">
                  <c:v>-0.84115202384270116</c:v>
                </c:pt>
                <c:pt idx="18">
                  <c:v>-0.91771598456402947</c:v>
                </c:pt>
                <c:pt idx="19">
                  <c:v>-1.0237296494611443</c:v>
                </c:pt>
                <c:pt idx="20">
                  <c:v>-0.99767498096040075</c:v>
                </c:pt>
                <c:pt idx="21">
                  <c:v>-1.0643948706427868</c:v>
                </c:pt>
                <c:pt idx="22">
                  <c:v>-1.1013388532945296</c:v>
                </c:pt>
                <c:pt idx="23">
                  <c:v>-1.0980660426848319</c:v>
                </c:pt>
                <c:pt idx="24">
                  <c:v>-1.1010990683492146</c:v>
                </c:pt>
                <c:pt idx="25">
                  <c:v>-1.0590538503349922</c:v>
                </c:pt>
                <c:pt idx="26">
                  <c:v>-1.0264853315781008</c:v>
                </c:pt>
                <c:pt idx="27">
                  <c:v>-1.0783039555649758</c:v>
                </c:pt>
                <c:pt idx="28">
                  <c:v>-1.0869588110532415</c:v>
                </c:pt>
                <c:pt idx="29">
                  <c:v>-1.1192433460712505</c:v>
                </c:pt>
                <c:pt idx="30">
                  <c:v>-1.1735418926875831</c:v>
                </c:pt>
                <c:pt idx="31">
                  <c:v>-1.2098046531385811</c:v>
                </c:pt>
                <c:pt idx="32">
                  <c:v>-1.2269988027871224</c:v>
                </c:pt>
                <c:pt idx="33">
                  <c:v>-1.2221971841390633</c:v>
                </c:pt>
                <c:pt idx="34">
                  <c:v>-1.1854918046314156</c:v>
                </c:pt>
                <c:pt idx="35">
                  <c:v>-1.133329670518076</c:v>
                </c:pt>
                <c:pt idx="36">
                  <c:v>-1.0703825596027139</c:v>
                </c:pt>
                <c:pt idx="37">
                  <c:v>-1.057753360542915</c:v>
                </c:pt>
                <c:pt idx="38">
                  <c:v>-1.0433340843454459</c:v>
                </c:pt>
                <c:pt idx="39">
                  <c:v>-1.0122428213256243</c:v>
                </c:pt>
                <c:pt idx="40">
                  <c:v>-0.98609672727407904</c:v>
                </c:pt>
                <c:pt idx="41">
                  <c:v>-0.96353019327142431</c:v>
                </c:pt>
                <c:pt idx="42">
                  <c:v>-0.94169630115318093</c:v>
                </c:pt>
                <c:pt idx="43">
                  <c:v>-0.99723222959154334</c:v>
                </c:pt>
                <c:pt idx="44">
                  <c:v>-1.0081892824919958</c:v>
                </c:pt>
                <c:pt idx="45">
                  <c:v>-0.96739063687355675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'8.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46"/>
                <c:pt idx="0">
                  <c:v>-9.6779835373741296E-2</c:v>
                </c:pt>
                <c:pt idx="1">
                  <c:v>-8.1700046928123771E-2</c:v>
                </c:pt>
                <c:pt idx="2">
                  <c:v>-1.3198101924800665E-2</c:v>
                </c:pt>
                <c:pt idx="3">
                  <c:v>0.10262687832201892</c:v>
                </c:pt>
                <c:pt idx="4">
                  <c:v>0.10438833103510216</c:v>
                </c:pt>
                <c:pt idx="5">
                  <c:v>0.10408374174701088</c:v>
                </c:pt>
                <c:pt idx="6">
                  <c:v>0.15422308132781298</c:v>
                </c:pt>
                <c:pt idx="7">
                  <c:v>5.4008622695484267E-2</c:v>
                </c:pt>
                <c:pt idx="8">
                  <c:v>2.6171316370766678E-2</c:v>
                </c:pt>
                <c:pt idx="9">
                  <c:v>2.7671041702649373E-2</c:v>
                </c:pt>
                <c:pt idx="10">
                  <c:v>-5.1753721729199224E-2</c:v>
                </c:pt>
                <c:pt idx="11">
                  <c:v>-0.37073228545056686</c:v>
                </c:pt>
                <c:pt idx="12">
                  <c:v>-0.38279133194631632</c:v>
                </c:pt>
                <c:pt idx="13">
                  <c:v>-0.36799182757040033</c:v>
                </c:pt>
                <c:pt idx="14">
                  <c:v>-0.3484361824709295</c:v>
                </c:pt>
                <c:pt idx="15">
                  <c:v>6.5801251029798486E-3</c:v>
                </c:pt>
                <c:pt idx="16">
                  <c:v>5.13551106208089E-2</c:v>
                </c:pt>
                <c:pt idx="17">
                  <c:v>4.4791894489164048E-2</c:v>
                </c:pt>
                <c:pt idx="18">
                  <c:v>5.3252525156884764E-2</c:v>
                </c:pt>
                <c:pt idx="19">
                  <c:v>6.4495574693092611E-2</c:v>
                </c:pt>
                <c:pt idx="20">
                  <c:v>7.8794672862861501E-2</c:v>
                </c:pt>
                <c:pt idx="21">
                  <c:v>9.9435497907034542E-2</c:v>
                </c:pt>
                <c:pt idx="22">
                  <c:v>8.1701721757134374E-2</c:v>
                </c:pt>
                <c:pt idx="23">
                  <c:v>3.3707351576053354E-2</c:v>
                </c:pt>
                <c:pt idx="24">
                  <c:v>4.4086652869937605E-2</c:v>
                </c:pt>
                <c:pt idx="25">
                  <c:v>2.1270616236123068E-2</c:v>
                </c:pt>
                <c:pt idx="26">
                  <c:v>4.2064739868894862E-4</c:v>
                </c:pt>
                <c:pt idx="27">
                  <c:v>-1.8777718366694427E-2</c:v>
                </c:pt>
                <c:pt idx="28">
                  <c:v>-2.9704924295732762E-2</c:v>
                </c:pt>
                <c:pt idx="29">
                  <c:v>-0.13716751894978632</c:v>
                </c:pt>
                <c:pt idx="30">
                  <c:v>-0.10094340328165995</c:v>
                </c:pt>
                <c:pt idx="31">
                  <c:v>-0.10023998413733691</c:v>
                </c:pt>
                <c:pt idx="32">
                  <c:v>-9.3171521099128865E-2</c:v>
                </c:pt>
                <c:pt idx="33">
                  <c:v>3.7267128816833785E-2</c:v>
                </c:pt>
                <c:pt idx="34">
                  <c:v>-0.20506575524243473</c:v>
                </c:pt>
                <c:pt idx="35">
                  <c:v>-0.33729575904710224</c:v>
                </c:pt>
                <c:pt idx="36">
                  <c:v>-0.35718345486649161</c:v>
                </c:pt>
                <c:pt idx="37">
                  <c:v>-0.38903050207604722</c:v>
                </c:pt>
                <c:pt idx="38">
                  <c:v>-0.22836996029260262</c:v>
                </c:pt>
                <c:pt idx="39">
                  <c:v>-0.22414198711219585</c:v>
                </c:pt>
                <c:pt idx="40">
                  <c:v>-0.19772405368686019</c:v>
                </c:pt>
                <c:pt idx="41">
                  <c:v>-0.16894476501445541</c:v>
                </c:pt>
                <c:pt idx="42">
                  <c:v>-0.1268084372226701</c:v>
                </c:pt>
                <c:pt idx="43">
                  <c:v>0.61266923779148019</c:v>
                </c:pt>
                <c:pt idx="44">
                  <c:v>0.60311044937250302</c:v>
                </c:pt>
                <c:pt idx="45">
                  <c:v>0.59901828053838535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'8.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46"/>
                <c:pt idx="0">
                  <c:v>0.63023784275461092</c:v>
                </c:pt>
                <c:pt idx="1">
                  <c:v>0.4774123129590408</c:v>
                </c:pt>
                <c:pt idx="2">
                  <c:v>0.47454270860916481</c:v>
                </c:pt>
                <c:pt idx="3">
                  <c:v>0.79513278883589589</c:v>
                </c:pt>
                <c:pt idx="4">
                  <c:v>1.2559648975700457</c:v>
                </c:pt>
                <c:pt idx="5">
                  <c:v>1.7087979921901437</c:v>
                </c:pt>
                <c:pt idx="6">
                  <c:v>2.3278720529103989</c:v>
                </c:pt>
                <c:pt idx="7">
                  <c:v>2.4840333283574663</c:v>
                </c:pt>
                <c:pt idx="8">
                  <c:v>2.7058582563136215</c:v>
                </c:pt>
                <c:pt idx="9">
                  <c:v>2.834714123702708</c:v>
                </c:pt>
                <c:pt idx="10">
                  <c:v>2.8999750283014607</c:v>
                </c:pt>
                <c:pt idx="11">
                  <c:v>2.3926781566094735</c:v>
                </c:pt>
                <c:pt idx="12">
                  <c:v>2.2492016840938631</c:v>
                </c:pt>
                <c:pt idx="13">
                  <c:v>2.0274910856186654</c:v>
                </c:pt>
                <c:pt idx="14">
                  <c:v>2.1811984353301286</c:v>
                </c:pt>
                <c:pt idx="15">
                  <c:v>2.9283563921734999</c:v>
                </c:pt>
                <c:pt idx="16">
                  <c:v>2.6438844195850684</c:v>
                </c:pt>
                <c:pt idx="17">
                  <c:v>2.6837037657900233</c:v>
                </c:pt>
                <c:pt idx="18">
                  <c:v>2.306583328230535</c:v>
                </c:pt>
                <c:pt idx="19">
                  <c:v>2.9167851005592387</c:v>
                </c:pt>
                <c:pt idx="20">
                  <c:v>3.3717142688832409</c:v>
                </c:pt>
                <c:pt idx="21">
                  <c:v>3.8997970176026127</c:v>
                </c:pt>
                <c:pt idx="22">
                  <c:v>4.0568362402712292</c:v>
                </c:pt>
                <c:pt idx="23">
                  <c:v>4.5371451696414482</c:v>
                </c:pt>
                <c:pt idx="24">
                  <c:v>4.2761534065326909</c:v>
                </c:pt>
                <c:pt idx="25">
                  <c:v>3.8875790933091237</c:v>
                </c:pt>
                <c:pt idx="26">
                  <c:v>4.294749421402428</c:v>
                </c:pt>
                <c:pt idx="27">
                  <c:v>4.1733513268366274</c:v>
                </c:pt>
                <c:pt idx="28">
                  <c:v>4.3921882209296808</c:v>
                </c:pt>
                <c:pt idx="29">
                  <c:v>4.9015259542547778</c:v>
                </c:pt>
                <c:pt idx="30">
                  <c:v>4.3853285299165545</c:v>
                </c:pt>
                <c:pt idx="31">
                  <c:v>4.7521290640957048</c:v>
                </c:pt>
                <c:pt idx="32">
                  <c:v>4.0732878660858862</c:v>
                </c:pt>
                <c:pt idx="33">
                  <c:v>2.7745541064480328</c:v>
                </c:pt>
                <c:pt idx="34">
                  <c:v>1.9033544336749695</c:v>
                </c:pt>
                <c:pt idx="35">
                  <c:v>-0.58105637536677346</c:v>
                </c:pt>
                <c:pt idx="36">
                  <c:v>-0.28782497240991889</c:v>
                </c:pt>
                <c:pt idx="37">
                  <c:v>0.29601824672561133</c:v>
                </c:pt>
                <c:pt idx="38">
                  <c:v>0.48174550423732954</c:v>
                </c:pt>
                <c:pt idx="39">
                  <c:v>0.89124718807128089</c:v>
                </c:pt>
                <c:pt idx="40">
                  <c:v>1.317796116224021</c:v>
                </c:pt>
                <c:pt idx="41">
                  <c:v>1.423559776024564</c:v>
                </c:pt>
                <c:pt idx="42">
                  <c:v>1.9450443549895273</c:v>
                </c:pt>
                <c:pt idx="43">
                  <c:v>2.6541640151954464</c:v>
                </c:pt>
                <c:pt idx="44">
                  <c:v>2.4889337309875232</c:v>
                </c:pt>
                <c:pt idx="45">
                  <c:v>2.5546253754488677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092592592595E-3"/>
          <c:y val="0.86930034394075528"/>
          <c:w val="0.98659961261239504"/>
          <c:h val="0.10635499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46"/>
                <c:pt idx="0">
                  <c:v>0.7511822412331649</c:v>
                </c:pt>
                <c:pt idx="1">
                  <c:v>0.74398716772506857</c:v>
                </c:pt>
                <c:pt idx="2">
                  <c:v>0.76777621939546881</c:v>
                </c:pt>
                <c:pt idx="3">
                  <c:v>1.1849978491469242</c:v>
                </c:pt>
                <c:pt idx="4">
                  <c:v>1.6603171406113226</c:v>
                </c:pt>
                <c:pt idx="5">
                  <c:v>2.0844020302856938</c:v>
                </c:pt>
                <c:pt idx="6">
                  <c:v>2.6288724973113502</c:v>
                </c:pt>
                <c:pt idx="7">
                  <c:v>2.8137271114121694</c:v>
                </c:pt>
                <c:pt idx="8">
                  <c:v>3.11345077240588</c:v>
                </c:pt>
                <c:pt idx="9">
                  <c:v>3.3073447502492992</c:v>
                </c:pt>
                <c:pt idx="10">
                  <c:v>3.4708723332890914</c:v>
                </c:pt>
                <c:pt idx="11">
                  <c:v>3.2981036532545347</c:v>
                </c:pt>
                <c:pt idx="12">
                  <c:v>3.180337005678322</c:v>
                </c:pt>
                <c:pt idx="13">
                  <c:v>2.9827326077918417</c:v>
                </c:pt>
                <c:pt idx="14">
                  <c:v>3.1906950012049995</c:v>
                </c:pt>
                <c:pt idx="15">
                  <c:v>3.6133768090164464</c:v>
                </c:pt>
                <c:pt idx="16">
                  <c:v>3.4251572916386843</c:v>
                </c:pt>
                <c:pt idx="17">
                  <c:v>3.4800638951435605</c:v>
                </c:pt>
                <c:pt idx="18">
                  <c:v>3.1710467876376796</c:v>
                </c:pt>
                <c:pt idx="19">
                  <c:v>3.8760191753272903</c:v>
                </c:pt>
                <c:pt idx="20">
                  <c:v>4.2905945769807801</c:v>
                </c:pt>
                <c:pt idx="21">
                  <c:v>4.864756390338365</c:v>
                </c:pt>
                <c:pt idx="22">
                  <c:v>5.0764733718086239</c:v>
                </c:pt>
                <c:pt idx="23">
                  <c:v>5.6015038607502268</c:v>
                </c:pt>
                <c:pt idx="24">
                  <c:v>5.333165822011968</c:v>
                </c:pt>
                <c:pt idx="25">
                  <c:v>4.925362327407993</c:v>
                </c:pt>
                <c:pt idx="26">
                  <c:v>5.3208141055818405</c:v>
                </c:pt>
                <c:pt idx="27">
                  <c:v>5.2704330007682971</c:v>
                </c:pt>
                <c:pt idx="28">
                  <c:v>5.5088519562786553</c:v>
                </c:pt>
                <c:pt idx="29">
                  <c:v>6.1579368192758146</c:v>
                </c:pt>
                <c:pt idx="30">
                  <c:v>5.6598138258857968</c:v>
                </c:pt>
                <c:pt idx="31">
                  <c:v>6.0621737013716235</c:v>
                </c:pt>
                <c:pt idx="32">
                  <c:v>5.3934581899721374</c:v>
                </c:pt>
                <c:pt idx="33">
                  <c:v>3.9594841617702623</c:v>
                </c:pt>
                <c:pt idx="34">
                  <c:v>3.2939119935488197</c:v>
                </c:pt>
                <c:pt idx="35">
                  <c:v>0.88956905419840471</c:v>
                </c:pt>
                <c:pt idx="36">
                  <c:v>1.1397410420592866</c:v>
                </c:pt>
                <c:pt idx="37">
                  <c:v>1.7428021093445736</c:v>
                </c:pt>
                <c:pt idx="38">
                  <c:v>1.7534495488753781</c:v>
                </c:pt>
                <c:pt idx="39">
                  <c:v>2.1276319965091011</c:v>
                </c:pt>
                <c:pt idx="40">
                  <c:v>2.5016168971849604</c:v>
                </c:pt>
                <c:pt idx="41">
                  <c:v>2.5560347343104435</c:v>
                </c:pt>
                <c:pt idx="42">
                  <c:v>3.0135490933653784</c:v>
                </c:pt>
                <c:pt idx="43">
                  <c:v>3.0387270069955097</c:v>
                </c:pt>
                <c:pt idx="44">
                  <c:v>2.8940125641070162</c:v>
                </c:pt>
                <c:pt idx="45">
                  <c:v>2.9229977317840392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'8.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46"/>
                <c:pt idx="0">
                  <c:v>-2.416456310481269E-2</c:v>
                </c:pt>
                <c:pt idx="1">
                  <c:v>-0.184874807837904</c:v>
                </c:pt>
                <c:pt idx="2">
                  <c:v>-0.28003540886150335</c:v>
                </c:pt>
                <c:pt idx="3">
                  <c:v>-0.49249193863304719</c:v>
                </c:pt>
                <c:pt idx="4">
                  <c:v>-0.50874057407637907</c:v>
                </c:pt>
                <c:pt idx="5">
                  <c:v>-0.479687779842561</c:v>
                </c:pt>
                <c:pt idx="6">
                  <c:v>-0.45522352572876446</c:v>
                </c:pt>
                <c:pt idx="7">
                  <c:v>-0.38370240575018727</c:v>
                </c:pt>
                <c:pt idx="8">
                  <c:v>-0.43376383246302491</c:v>
                </c:pt>
                <c:pt idx="9">
                  <c:v>-0.50030166824924083</c:v>
                </c:pt>
                <c:pt idx="10">
                  <c:v>-0.51914358325843135</c:v>
                </c:pt>
                <c:pt idx="11">
                  <c:v>-0.5346932111944942</c:v>
                </c:pt>
                <c:pt idx="12">
                  <c:v>-0.54834398963814268</c:v>
                </c:pt>
                <c:pt idx="13">
                  <c:v>-0.5872496946027761</c:v>
                </c:pt>
                <c:pt idx="14">
                  <c:v>-0.66106038340394135</c:v>
                </c:pt>
                <c:pt idx="15">
                  <c:v>-0.69160054194592635</c:v>
                </c:pt>
                <c:pt idx="16">
                  <c:v>-0.83262798267442517</c:v>
                </c:pt>
                <c:pt idx="17">
                  <c:v>-0.84115202384270116</c:v>
                </c:pt>
                <c:pt idx="18">
                  <c:v>-0.91771598456402947</c:v>
                </c:pt>
                <c:pt idx="19">
                  <c:v>-1.0237296494611443</c:v>
                </c:pt>
                <c:pt idx="20">
                  <c:v>-0.99767498096040075</c:v>
                </c:pt>
                <c:pt idx="21">
                  <c:v>-1.0643948706427868</c:v>
                </c:pt>
                <c:pt idx="22">
                  <c:v>-1.1013388532945296</c:v>
                </c:pt>
                <c:pt idx="23">
                  <c:v>-1.0980660426848319</c:v>
                </c:pt>
                <c:pt idx="24">
                  <c:v>-1.1010990683492146</c:v>
                </c:pt>
                <c:pt idx="25">
                  <c:v>-1.0590538503349922</c:v>
                </c:pt>
                <c:pt idx="26">
                  <c:v>-1.0264853315781008</c:v>
                </c:pt>
                <c:pt idx="27">
                  <c:v>-1.0783039555649758</c:v>
                </c:pt>
                <c:pt idx="28">
                  <c:v>-1.0869588110532415</c:v>
                </c:pt>
                <c:pt idx="29">
                  <c:v>-1.1192433460712505</c:v>
                </c:pt>
                <c:pt idx="30">
                  <c:v>-1.1735418926875831</c:v>
                </c:pt>
                <c:pt idx="31">
                  <c:v>-1.2098046531385811</c:v>
                </c:pt>
                <c:pt idx="32">
                  <c:v>-1.2269988027871224</c:v>
                </c:pt>
                <c:pt idx="33">
                  <c:v>-1.2221971841390633</c:v>
                </c:pt>
                <c:pt idx="34">
                  <c:v>-1.1854918046314156</c:v>
                </c:pt>
                <c:pt idx="35">
                  <c:v>-1.133329670518076</c:v>
                </c:pt>
                <c:pt idx="36">
                  <c:v>-1.0703825596027139</c:v>
                </c:pt>
                <c:pt idx="37">
                  <c:v>-1.057753360542915</c:v>
                </c:pt>
                <c:pt idx="38">
                  <c:v>-1.0433340843454459</c:v>
                </c:pt>
                <c:pt idx="39">
                  <c:v>-1.0122428213256243</c:v>
                </c:pt>
                <c:pt idx="40">
                  <c:v>-0.98609672727407904</c:v>
                </c:pt>
                <c:pt idx="41">
                  <c:v>-0.96353019327142431</c:v>
                </c:pt>
                <c:pt idx="42">
                  <c:v>-0.94169630115318093</c:v>
                </c:pt>
                <c:pt idx="43">
                  <c:v>-0.99723222959154334</c:v>
                </c:pt>
                <c:pt idx="44">
                  <c:v>-1.0081892824919958</c:v>
                </c:pt>
                <c:pt idx="45">
                  <c:v>-0.96739063687355675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'8.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46"/>
                <c:pt idx="0">
                  <c:v>-9.6779835373741296E-2</c:v>
                </c:pt>
                <c:pt idx="1">
                  <c:v>-8.1700046928123771E-2</c:v>
                </c:pt>
                <c:pt idx="2">
                  <c:v>-1.3198101924800665E-2</c:v>
                </c:pt>
                <c:pt idx="3">
                  <c:v>0.10262687832201892</c:v>
                </c:pt>
                <c:pt idx="4">
                  <c:v>0.10438833103510216</c:v>
                </c:pt>
                <c:pt idx="5">
                  <c:v>0.10408374174701088</c:v>
                </c:pt>
                <c:pt idx="6">
                  <c:v>0.15422308132781298</c:v>
                </c:pt>
                <c:pt idx="7">
                  <c:v>5.4008622695484267E-2</c:v>
                </c:pt>
                <c:pt idx="8">
                  <c:v>2.6171316370766678E-2</c:v>
                </c:pt>
                <c:pt idx="9">
                  <c:v>2.7671041702649373E-2</c:v>
                </c:pt>
                <c:pt idx="10">
                  <c:v>-5.1753721729199224E-2</c:v>
                </c:pt>
                <c:pt idx="11">
                  <c:v>-0.37073228545056686</c:v>
                </c:pt>
                <c:pt idx="12">
                  <c:v>-0.38279133194631632</c:v>
                </c:pt>
                <c:pt idx="13">
                  <c:v>-0.36799182757040033</c:v>
                </c:pt>
                <c:pt idx="14">
                  <c:v>-0.3484361824709295</c:v>
                </c:pt>
                <c:pt idx="15">
                  <c:v>6.5801251029798486E-3</c:v>
                </c:pt>
                <c:pt idx="16">
                  <c:v>5.13551106208089E-2</c:v>
                </c:pt>
                <c:pt idx="17">
                  <c:v>4.4791894489164048E-2</c:v>
                </c:pt>
                <c:pt idx="18">
                  <c:v>5.3252525156884764E-2</c:v>
                </c:pt>
                <c:pt idx="19">
                  <c:v>6.4495574693092611E-2</c:v>
                </c:pt>
                <c:pt idx="20">
                  <c:v>7.8794672862861501E-2</c:v>
                </c:pt>
                <c:pt idx="21">
                  <c:v>9.9435497907034542E-2</c:v>
                </c:pt>
                <c:pt idx="22">
                  <c:v>8.1701721757134374E-2</c:v>
                </c:pt>
                <c:pt idx="23">
                  <c:v>3.3707351576053354E-2</c:v>
                </c:pt>
                <c:pt idx="24">
                  <c:v>4.4086652869937605E-2</c:v>
                </c:pt>
                <c:pt idx="25">
                  <c:v>2.1270616236123068E-2</c:v>
                </c:pt>
                <c:pt idx="26">
                  <c:v>4.2064739868894862E-4</c:v>
                </c:pt>
                <c:pt idx="27">
                  <c:v>-1.8777718366694427E-2</c:v>
                </c:pt>
                <c:pt idx="28">
                  <c:v>-2.9704924295732762E-2</c:v>
                </c:pt>
                <c:pt idx="29">
                  <c:v>-0.13716751894978632</c:v>
                </c:pt>
                <c:pt idx="30">
                  <c:v>-0.10094340328165995</c:v>
                </c:pt>
                <c:pt idx="31">
                  <c:v>-0.10023998413733691</c:v>
                </c:pt>
                <c:pt idx="32">
                  <c:v>-9.3171521099128865E-2</c:v>
                </c:pt>
                <c:pt idx="33">
                  <c:v>3.7267128816833785E-2</c:v>
                </c:pt>
                <c:pt idx="34">
                  <c:v>-0.20506575524243473</c:v>
                </c:pt>
                <c:pt idx="35">
                  <c:v>-0.33729575904710224</c:v>
                </c:pt>
                <c:pt idx="36">
                  <c:v>-0.35718345486649161</c:v>
                </c:pt>
                <c:pt idx="37">
                  <c:v>-0.38903050207604722</c:v>
                </c:pt>
                <c:pt idx="38">
                  <c:v>-0.22836996029260262</c:v>
                </c:pt>
                <c:pt idx="39">
                  <c:v>-0.22414198711219585</c:v>
                </c:pt>
                <c:pt idx="40">
                  <c:v>-0.19772405368686019</c:v>
                </c:pt>
                <c:pt idx="41">
                  <c:v>-0.16894476501445541</c:v>
                </c:pt>
                <c:pt idx="42">
                  <c:v>-0.1268084372226701</c:v>
                </c:pt>
                <c:pt idx="43">
                  <c:v>0.61266923779148019</c:v>
                </c:pt>
                <c:pt idx="44">
                  <c:v>0.60311044937250302</c:v>
                </c:pt>
                <c:pt idx="45">
                  <c:v>0.59901828053838535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'8.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46"/>
                <c:pt idx="0">
                  <c:v>0.63023784275461092</c:v>
                </c:pt>
                <c:pt idx="1">
                  <c:v>0.4774123129590408</c:v>
                </c:pt>
                <c:pt idx="2">
                  <c:v>0.47454270860916481</c:v>
                </c:pt>
                <c:pt idx="3">
                  <c:v>0.79513278883589589</c:v>
                </c:pt>
                <c:pt idx="4">
                  <c:v>1.2559648975700457</c:v>
                </c:pt>
                <c:pt idx="5">
                  <c:v>1.7087979921901437</c:v>
                </c:pt>
                <c:pt idx="6">
                  <c:v>2.3278720529103989</c:v>
                </c:pt>
                <c:pt idx="7">
                  <c:v>2.4840333283574663</c:v>
                </c:pt>
                <c:pt idx="8">
                  <c:v>2.7058582563136215</c:v>
                </c:pt>
                <c:pt idx="9">
                  <c:v>2.834714123702708</c:v>
                </c:pt>
                <c:pt idx="10">
                  <c:v>2.8999750283014607</c:v>
                </c:pt>
                <c:pt idx="11">
                  <c:v>2.3926781566094735</c:v>
                </c:pt>
                <c:pt idx="12">
                  <c:v>2.2492016840938631</c:v>
                </c:pt>
                <c:pt idx="13">
                  <c:v>2.0274910856186654</c:v>
                </c:pt>
                <c:pt idx="14">
                  <c:v>2.1811984353301286</c:v>
                </c:pt>
                <c:pt idx="15">
                  <c:v>2.9283563921734999</c:v>
                </c:pt>
                <c:pt idx="16">
                  <c:v>2.6438844195850684</c:v>
                </c:pt>
                <c:pt idx="17">
                  <c:v>2.6837037657900233</c:v>
                </c:pt>
                <c:pt idx="18">
                  <c:v>2.306583328230535</c:v>
                </c:pt>
                <c:pt idx="19">
                  <c:v>2.9167851005592387</c:v>
                </c:pt>
                <c:pt idx="20">
                  <c:v>3.3717142688832409</c:v>
                </c:pt>
                <c:pt idx="21">
                  <c:v>3.8997970176026127</c:v>
                </c:pt>
                <c:pt idx="22">
                  <c:v>4.0568362402712292</c:v>
                </c:pt>
                <c:pt idx="23">
                  <c:v>4.5371451696414482</c:v>
                </c:pt>
                <c:pt idx="24">
                  <c:v>4.2761534065326909</c:v>
                </c:pt>
                <c:pt idx="25">
                  <c:v>3.8875790933091237</c:v>
                </c:pt>
                <c:pt idx="26">
                  <c:v>4.294749421402428</c:v>
                </c:pt>
                <c:pt idx="27">
                  <c:v>4.1733513268366274</c:v>
                </c:pt>
                <c:pt idx="28">
                  <c:v>4.3921882209296808</c:v>
                </c:pt>
                <c:pt idx="29">
                  <c:v>4.9015259542547778</c:v>
                </c:pt>
                <c:pt idx="30">
                  <c:v>4.3853285299165545</c:v>
                </c:pt>
                <c:pt idx="31">
                  <c:v>4.7521290640957048</c:v>
                </c:pt>
                <c:pt idx="32">
                  <c:v>4.0732878660858862</c:v>
                </c:pt>
                <c:pt idx="33">
                  <c:v>2.7745541064480328</c:v>
                </c:pt>
                <c:pt idx="34">
                  <c:v>1.9033544336749695</c:v>
                </c:pt>
                <c:pt idx="35">
                  <c:v>-0.58105637536677346</c:v>
                </c:pt>
                <c:pt idx="36">
                  <c:v>-0.28782497240991889</c:v>
                </c:pt>
                <c:pt idx="37">
                  <c:v>0.29601824672561133</c:v>
                </c:pt>
                <c:pt idx="38">
                  <c:v>0.48174550423732954</c:v>
                </c:pt>
                <c:pt idx="39">
                  <c:v>0.89124718807128089</c:v>
                </c:pt>
                <c:pt idx="40">
                  <c:v>1.317796116224021</c:v>
                </c:pt>
                <c:pt idx="41">
                  <c:v>1.423559776024564</c:v>
                </c:pt>
                <c:pt idx="42">
                  <c:v>1.9450443549895273</c:v>
                </c:pt>
                <c:pt idx="43">
                  <c:v>2.6541640151954464</c:v>
                </c:pt>
                <c:pt idx="44">
                  <c:v>2.4889337309875232</c:v>
                </c:pt>
                <c:pt idx="45">
                  <c:v>2.5546253754488677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800694444444459"/>
              <c:y val="6.050258730207913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532638888888888E-2"/>
          <c:y val="0.87294332723948809"/>
          <c:w val="0.95224060875060745"/>
          <c:h val="0.1231214374605175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5202036759320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 adat'!$C$3:$EF$4</c:f>
              <c:multiLvlStrCache>
                <c:ptCount val="13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5">
                    <c:v>2013</c:v>
                  </c:pt>
                  <c:pt idx="59">
                    <c:v>2014</c:v>
                  </c:pt>
                  <c:pt idx="63">
                    <c:v>2015</c:v>
                  </c:pt>
                  <c:pt idx="67">
                    <c:v>2016</c:v>
                  </c:pt>
                  <c:pt idx="71">
                    <c:v>2017</c:v>
                  </c:pt>
                  <c:pt idx="75">
                    <c:v>2018</c:v>
                  </c:pt>
                  <c:pt idx="79">
                    <c:v>2019</c:v>
                  </c:pt>
                  <c:pt idx="82">
                    <c:v>2013</c:v>
                  </c:pt>
                  <c:pt idx="86">
                    <c:v>2014</c:v>
                  </c:pt>
                  <c:pt idx="90">
                    <c:v>2015</c:v>
                  </c:pt>
                  <c:pt idx="94">
                    <c:v>2016</c:v>
                  </c:pt>
                  <c:pt idx="98">
                    <c:v>2017</c:v>
                  </c:pt>
                  <c:pt idx="102">
                    <c:v>2018</c:v>
                  </c:pt>
                  <c:pt idx="106">
                    <c:v>2019</c:v>
                  </c:pt>
                  <c:pt idx="109">
                    <c:v>2013</c:v>
                  </c:pt>
                  <c:pt idx="113">
                    <c:v>2014</c:v>
                  </c:pt>
                  <c:pt idx="117">
                    <c:v>2015</c:v>
                  </c:pt>
                  <c:pt idx="121">
                    <c:v>2016</c:v>
                  </c:pt>
                  <c:pt idx="125">
                    <c:v>2017</c:v>
                  </c:pt>
                  <c:pt idx="129">
                    <c:v>2018</c:v>
                  </c:pt>
                  <c:pt idx="133">
                    <c:v>2019</c:v>
                  </c:pt>
                </c:lvl>
                <c:lvl>
                  <c:pt idx="0">
                    <c:v>Magyarország</c:v>
                  </c:pt>
                  <c:pt idx="28">
                    <c:v>Csehország</c:v>
                  </c:pt>
                  <c:pt idx="55">
                    <c:v>Lengyelország</c:v>
                  </c:pt>
                  <c:pt idx="82">
                    <c:v>Szlovákia</c:v>
                  </c:pt>
                  <c:pt idx="109">
                    <c:v>Románia</c:v>
                  </c:pt>
                </c:lvl>
              </c:multiLvlStrCache>
            </c:multiLvlStrRef>
          </c:cat>
          <c:val>
            <c:numRef>
              <c:f>'9. adat'!$C$5:$EF$5</c:f>
              <c:numCache>
                <c:formatCode>0.00</c:formatCode>
                <c:ptCount val="134"/>
                <c:pt idx="0">
                  <c:v>2.464588501159036</c:v>
                </c:pt>
                <c:pt idx="1">
                  <c:v>2.6258305853342203</c:v>
                </c:pt>
                <c:pt idx="2">
                  <c:v>3.0918482358582167</c:v>
                </c:pt>
                <c:pt idx="3">
                  <c:v>3.506038010067178</c:v>
                </c:pt>
                <c:pt idx="4">
                  <c:v>3.267011184067786</c:v>
                </c:pt>
                <c:pt idx="5">
                  <c:v>2.3729740256626362</c:v>
                </c:pt>
                <c:pt idx="6">
                  <c:v>1.7756950075853404</c:v>
                </c:pt>
                <c:pt idx="7">
                  <c:v>1.1938970055319325</c:v>
                </c:pt>
                <c:pt idx="8">
                  <c:v>1.8487183452384319</c:v>
                </c:pt>
                <c:pt idx="9">
                  <c:v>2.3259519897753349</c:v>
                </c:pt>
                <c:pt idx="10">
                  <c:v>2.2170209144690713</c:v>
                </c:pt>
                <c:pt idx="11">
                  <c:v>2.387925793683241</c:v>
                </c:pt>
                <c:pt idx="12">
                  <c:v>2.4944801881704928</c:v>
                </c:pt>
                <c:pt idx="13">
                  <c:v>3.5957355423613939</c:v>
                </c:pt>
                <c:pt idx="14">
                  <c:v>4.4354960394804896</c:v>
                </c:pt>
                <c:pt idx="15">
                  <c:v>4.5727072745667261</c:v>
                </c:pt>
                <c:pt idx="16">
                  <c:v>3.8230529482931876</c:v>
                </c:pt>
                <c:pt idx="17">
                  <c:v>3.5071521330615694</c:v>
                </c:pt>
                <c:pt idx="18">
                  <c:v>2.6588224971013439</c:v>
                </c:pt>
                <c:pt idx="19">
                  <c:v>2.2828575226048651</c:v>
                </c:pt>
                <c:pt idx="20">
                  <c:v>2.1069860162181469</c:v>
                </c:pt>
                <c:pt idx="21">
                  <c:v>1.2676879887407355</c:v>
                </c:pt>
                <c:pt idx="22">
                  <c:v>0.16819968861145379</c:v>
                </c:pt>
                <c:pt idx="23">
                  <c:v>-0.54411691008279239</c:v>
                </c:pt>
                <c:pt idx="24">
                  <c:v>-0.81309311926070338</c:v>
                </c:pt>
                <c:pt idx="25">
                  <c:v>-1.1050190516307357</c:v>
                </c:pt>
                <c:pt idx="28">
                  <c:v>-1.8004963014438657</c:v>
                </c:pt>
                <c:pt idx="29">
                  <c:v>-1.7773567980729721</c:v>
                </c:pt>
                <c:pt idx="30">
                  <c:v>-1.2531829916534185</c:v>
                </c:pt>
                <c:pt idx="31">
                  <c:v>-0.52597367594973632</c:v>
                </c:pt>
                <c:pt idx="32">
                  <c:v>0.96280411434463298</c:v>
                </c:pt>
                <c:pt idx="33">
                  <c:v>0.18722079077613218</c:v>
                </c:pt>
                <c:pt idx="34">
                  <c:v>1.4966411917868849E-2</c:v>
                </c:pt>
                <c:pt idx="35">
                  <c:v>0.18882871932889844</c:v>
                </c:pt>
                <c:pt idx="36">
                  <c:v>0.43563892765221418</c:v>
                </c:pt>
                <c:pt idx="37">
                  <c:v>0.18222781381001335</c:v>
                </c:pt>
                <c:pt idx="38">
                  <c:v>-5.9758676663177246E-2</c:v>
                </c:pt>
                <c:pt idx="39">
                  <c:v>0.21860699162599934</c:v>
                </c:pt>
                <c:pt idx="40">
                  <c:v>0.82340248177339981</c:v>
                </c:pt>
                <c:pt idx="41">
                  <c:v>1.615318322887505</c:v>
                </c:pt>
                <c:pt idx="42">
                  <c:v>2.2182228506948909</c:v>
                </c:pt>
                <c:pt idx="43">
                  <c:v>1.5559538396202937</c:v>
                </c:pt>
                <c:pt idx="44">
                  <c:v>1.3540322490153616</c:v>
                </c:pt>
                <c:pt idx="45">
                  <c:v>1.4916530644779602</c:v>
                </c:pt>
                <c:pt idx="46">
                  <c:v>1.2172358181914031</c:v>
                </c:pt>
                <c:pt idx="47">
                  <c:v>1.592560377918635</c:v>
                </c:pt>
                <c:pt idx="48">
                  <c:v>0.50256063475802282</c:v>
                </c:pt>
                <c:pt idx="49">
                  <c:v>0.6354287163072242</c:v>
                </c:pt>
                <c:pt idx="50">
                  <c:v>0.19408948295283132</c:v>
                </c:pt>
                <c:pt idx="51">
                  <c:v>0.30203393910217841</c:v>
                </c:pt>
                <c:pt idx="52">
                  <c:v>0.16211851353454049</c:v>
                </c:pt>
                <c:pt idx="55">
                  <c:v>-2.981397052162007</c:v>
                </c:pt>
                <c:pt idx="56">
                  <c:v>-2.292621132462723</c:v>
                </c:pt>
                <c:pt idx="57">
                  <c:v>-1.5583570072744874</c:v>
                </c:pt>
                <c:pt idx="58">
                  <c:v>-1.2735355860492636</c:v>
                </c:pt>
                <c:pt idx="59">
                  <c:v>-1.3882272506173106</c:v>
                </c:pt>
                <c:pt idx="60">
                  <c:v>-2.0524825176126447</c:v>
                </c:pt>
                <c:pt idx="61">
                  <c:v>-2.3642869318341617</c:v>
                </c:pt>
                <c:pt idx="62">
                  <c:v>-2.0746806209568311</c:v>
                </c:pt>
                <c:pt idx="63">
                  <c:v>-1.3738755572486323</c:v>
                </c:pt>
                <c:pt idx="64">
                  <c:v>-0.58003708090799233</c:v>
                </c:pt>
                <c:pt idx="65">
                  <c:v>-0.63831408639217235</c:v>
                </c:pt>
                <c:pt idx="66">
                  <c:v>-0.56009924667569677</c:v>
                </c:pt>
                <c:pt idx="67">
                  <c:v>-0.73115331496214786</c:v>
                </c:pt>
                <c:pt idx="68">
                  <c:v>-0.49635400219871906</c:v>
                </c:pt>
                <c:pt idx="69">
                  <c:v>-0.62644808466121127</c:v>
                </c:pt>
                <c:pt idx="70">
                  <c:v>-0.52520079862222435</c:v>
                </c:pt>
                <c:pt idx="71">
                  <c:v>4.7713309133400952E-2</c:v>
                </c:pt>
                <c:pt idx="72">
                  <c:v>-0.37027468053774493</c:v>
                </c:pt>
                <c:pt idx="73">
                  <c:v>0.32480589728727333</c:v>
                </c:pt>
                <c:pt idx="74">
                  <c:v>0.15102719665764111</c:v>
                </c:pt>
                <c:pt idx="75">
                  <c:v>-0.16519268575234525</c:v>
                </c:pt>
                <c:pt idx="76">
                  <c:v>-6.4464811767713223E-2</c:v>
                </c:pt>
                <c:pt idx="77">
                  <c:v>-0.60440718417250894</c:v>
                </c:pt>
                <c:pt idx="78">
                  <c:v>-0.58140062075442844</c:v>
                </c:pt>
                <c:pt idx="79">
                  <c:v>-0.31761485049670629</c:v>
                </c:pt>
                <c:pt idx="82">
                  <c:v>1.6158704347040518</c:v>
                </c:pt>
                <c:pt idx="83">
                  <c:v>2.2995986254145815</c:v>
                </c:pt>
                <c:pt idx="84">
                  <c:v>2.6272562418512369</c:v>
                </c:pt>
                <c:pt idx="85">
                  <c:v>1.8593821204856964</c:v>
                </c:pt>
                <c:pt idx="86">
                  <c:v>1.5135660162706333</c:v>
                </c:pt>
                <c:pt idx="87">
                  <c:v>0.86592789803072101</c:v>
                </c:pt>
                <c:pt idx="88">
                  <c:v>0.88879822823172872</c:v>
                </c:pt>
                <c:pt idx="89">
                  <c:v>1.143941604304501</c:v>
                </c:pt>
                <c:pt idx="90">
                  <c:v>0.81420136252508091</c:v>
                </c:pt>
                <c:pt idx="91">
                  <c:v>-0.21441089346919145</c:v>
                </c:pt>
                <c:pt idx="92">
                  <c:v>-1.5905709449907828</c:v>
                </c:pt>
                <c:pt idx="93">
                  <c:v>-1.7578110192043792</c:v>
                </c:pt>
                <c:pt idx="94">
                  <c:v>-2.3144952166262089</c:v>
                </c:pt>
                <c:pt idx="95">
                  <c:v>-1.7672635990765857</c:v>
                </c:pt>
                <c:pt idx="96">
                  <c:v>-1.3575204526472577</c:v>
                </c:pt>
                <c:pt idx="97">
                  <c:v>-2.1623591431818094</c:v>
                </c:pt>
                <c:pt idx="98">
                  <c:v>-2.0340647222395223</c:v>
                </c:pt>
                <c:pt idx="99">
                  <c:v>-2.4853649159374309</c:v>
                </c:pt>
                <c:pt idx="100">
                  <c:v>-2.5921217089147572</c:v>
                </c:pt>
                <c:pt idx="101">
                  <c:v>-1.9913754597770918</c:v>
                </c:pt>
                <c:pt idx="102">
                  <c:v>-1.9967037581112088</c:v>
                </c:pt>
                <c:pt idx="103">
                  <c:v>-1.8161031240174923</c:v>
                </c:pt>
                <c:pt idx="104">
                  <c:v>-1.8375209192097315</c:v>
                </c:pt>
                <c:pt idx="105">
                  <c:v>-2.495740102459266</c:v>
                </c:pt>
                <c:pt idx="106">
                  <c:v>-2.1404062840581233</c:v>
                </c:pt>
                <c:pt idx="109">
                  <c:v>-3.9792176130208072</c:v>
                </c:pt>
                <c:pt idx="110">
                  <c:v>-2.1782877239128013</c:v>
                </c:pt>
                <c:pt idx="111">
                  <c:v>-1.3255149093584873</c:v>
                </c:pt>
                <c:pt idx="112">
                  <c:v>-1.073365678606949</c:v>
                </c:pt>
                <c:pt idx="113">
                  <c:v>-0.96709326992885647</c:v>
                </c:pt>
                <c:pt idx="114">
                  <c:v>-1.6423083643670751</c:v>
                </c:pt>
                <c:pt idx="115">
                  <c:v>-1.3809482515809013</c:v>
                </c:pt>
                <c:pt idx="116">
                  <c:v>-0.66647764208882343</c:v>
                </c:pt>
                <c:pt idx="117">
                  <c:v>0.23401037813519762</c:v>
                </c:pt>
                <c:pt idx="118">
                  <c:v>-0.27305149932448869</c:v>
                </c:pt>
                <c:pt idx="119">
                  <c:v>-0.59869779259965061</c:v>
                </c:pt>
                <c:pt idx="120">
                  <c:v>-1.2333048452598547</c:v>
                </c:pt>
                <c:pt idx="121">
                  <c:v>-2.2032396908523832</c:v>
                </c:pt>
                <c:pt idx="122">
                  <c:v>-2.3862142243742452</c:v>
                </c:pt>
                <c:pt idx="123">
                  <c:v>-2.2581331320085445</c:v>
                </c:pt>
                <c:pt idx="124">
                  <c:v>-2.0822720176540326</c:v>
                </c:pt>
                <c:pt idx="125">
                  <c:v>-2.3627118683055253</c:v>
                </c:pt>
                <c:pt idx="126">
                  <c:v>-2.707068654593483</c:v>
                </c:pt>
                <c:pt idx="127">
                  <c:v>-2.9792230383742573</c:v>
                </c:pt>
                <c:pt idx="128">
                  <c:v>-3.1991332421293888</c:v>
                </c:pt>
                <c:pt idx="129">
                  <c:v>-3.3099895024011472</c:v>
                </c:pt>
                <c:pt idx="130">
                  <c:v>-3.2326081883475513</c:v>
                </c:pt>
                <c:pt idx="131">
                  <c:v>-4.1208691110922198</c:v>
                </c:pt>
                <c:pt idx="132">
                  <c:v>-4.516335098095368</c:v>
                </c:pt>
                <c:pt idx="133">
                  <c:v>-4.4528468029106669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'9.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 adat'!$C$3:$EF$4</c:f>
              <c:multiLvlStrCache>
                <c:ptCount val="13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5">
                    <c:v>2013</c:v>
                  </c:pt>
                  <c:pt idx="59">
                    <c:v>2014</c:v>
                  </c:pt>
                  <c:pt idx="63">
                    <c:v>2015</c:v>
                  </c:pt>
                  <c:pt idx="67">
                    <c:v>2016</c:v>
                  </c:pt>
                  <c:pt idx="71">
                    <c:v>2017</c:v>
                  </c:pt>
                  <c:pt idx="75">
                    <c:v>2018</c:v>
                  </c:pt>
                  <c:pt idx="79">
                    <c:v>2019</c:v>
                  </c:pt>
                  <c:pt idx="82">
                    <c:v>2013</c:v>
                  </c:pt>
                  <c:pt idx="86">
                    <c:v>2014</c:v>
                  </c:pt>
                  <c:pt idx="90">
                    <c:v>2015</c:v>
                  </c:pt>
                  <c:pt idx="94">
                    <c:v>2016</c:v>
                  </c:pt>
                  <c:pt idx="98">
                    <c:v>2017</c:v>
                  </c:pt>
                  <c:pt idx="102">
                    <c:v>2018</c:v>
                  </c:pt>
                  <c:pt idx="106">
                    <c:v>2019</c:v>
                  </c:pt>
                  <c:pt idx="109">
                    <c:v>2013</c:v>
                  </c:pt>
                  <c:pt idx="113">
                    <c:v>2014</c:v>
                  </c:pt>
                  <c:pt idx="117">
                    <c:v>2015</c:v>
                  </c:pt>
                  <c:pt idx="121">
                    <c:v>2016</c:v>
                  </c:pt>
                  <c:pt idx="125">
                    <c:v>2017</c:v>
                  </c:pt>
                  <c:pt idx="129">
                    <c:v>2018</c:v>
                  </c:pt>
                  <c:pt idx="133">
                    <c:v>2019</c:v>
                  </c:pt>
                </c:lvl>
                <c:lvl>
                  <c:pt idx="0">
                    <c:v>Magyarország</c:v>
                  </c:pt>
                  <c:pt idx="28">
                    <c:v>Csehország</c:v>
                  </c:pt>
                  <c:pt idx="55">
                    <c:v>Lengyelország</c:v>
                  </c:pt>
                  <c:pt idx="82">
                    <c:v>Szlovákia</c:v>
                  </c:pt>
                  <c:pt idx="109">
                    <c:v>Románia</c:v>
                  </c:pt>
                </c:lvl>
              </c:multiLvlStrCache>
            </c:multiLvlStrRef>
          </c:cat>
          <c:val>
            <c:numRef>
              <c:f>'9. adat'!$C$6:$EF$6</c:f>
              <c:numCache>
                <c:formatCode>0.00</c:formatCode>
                <c:ptCount val="134"/>
                <c:pt idx="0">
                  <c:v>2.7487378121838382</c:v>
                </c:pt>
                <c:pt idx="1">
                  <c:v>3.1311015537090854</c:v>
                </c:pt>
                <c:pt idx="2">
                  <c:v>3.2698481280510237</c:v>
                </c:pt>
                <c:pt idx="3">
                  <c:v>3.782455875145935</c:v>
                </c:pt>
                <c:pt idx="4">
                  <c:v>3.4883507065971209</c:v>
                </c:pt>
                <c:pt idx="5">
                  <c:v>3.1673073544615975</c:v>
                </c:pt>
                <c:pt idx="6">
                  <c:v>3.4665039915960074</c:v>
                </c:pt>
                <c:pt idx="7">
                  <c:v>3.7021867495029612</c:v>
                </c:pt>
                <c:pt idx="8">
                  <c:v>4.0875038104174841</c:v>
                </c:pt>
                <c:pt idx="9">
                  <c:v>4.6928987350900497</c:v>
                </c:pt>
                <c:pt idx="10">
                  <c:v>4.3947482214168794</c:v>
                </c:pt>
                <c:pt idx="11">
                  <c:v>4.6525587014094079</c:v>
                </c:pt>
                <c:pt idx="12">
                  <c:v>4.0077210637250493</c:v>
                </c:pt>
                <c:pt idx="13">
                  <c:v>2.8805873781791353</c:v>
                </c:pt>
                <c:pt idx="14">
                  <c:v>2.0977551866815607</c:v>
                </c:pt>
                <c:pt idx="15">
                  <c:v>-1.8547534841210318E-2</c:v>
                </c:pt>
                <c:pt idx="16">
                  <c:v>9.8601112191621626E-2</c:v>
                </c:pt>
                <c:pt idx="17">
                  <c:v>0.38930229668180688</c:v>
                </c:pt>
                <c:pt idx="18">
                  <c:v>0.56129913098244244</c:v>
                </c:pt>
                <c:pt idx="19">
                  <c:v>0.86737019992685049</c:v>
                </c:pt>
                <c:pt idx="20">
                  <c:v>1.2224133162153334</c:v>
                </c:pt>
                <c:pt idx="21">
                  <c:v>1.4640703351351054</c:v>
                </c:pt>
                <c:pt idx="22">
                  <c:v>1.7968044952844529</c:v>
                </c:pt>
                <c:pt idx="23">
                  <c:v>2.6239569908491305</c:v>
                </c:pt>
                <c:pt idx="24">
                  <c:v>2.7193787015417263</c:v>
                </c:pt>
                <c:pt idx="25">
                  <c:v>2.7523195543642345</c:v>
                </c:pt>
                <c:pt idx="28">
                  <c:v>1.3156105393566546</c:v>
                </c:pt>
                <c:pt idx="29">
                  <c:v>1.4075080057585005</c:v>
                </c:pt>
                <c:pt idx="30">
                  <c:v>2.6001407250486808</c:v>
                </c:pt>
                <c:pt idx="31">
                  <c:v>2.0063606413910975</c:v>
                </c:pt>
                <c:pt idx="32">
                  <c:v>2.499781470901814</c:v>
                </c:pt>
                <c:pt idx="33">
                  <c:v>2.4302907770909252</c:v>
                </c:pt>
                <c:pt idx="34">
                  <c:v>1.0892222006893504</c:v>
                </c:pt>
                <c:pt idx="35">
                  <c:v>0.75020794778675259</c:v>
                </c:pt>
                <c:pt idx="36">
                  <c:v>0.95021026612307791</c:v>
                </c:pt>
                <c:pt idx="37">
                  <c:v>2.1020772364154077</c:v>
                </c:pt>
                <c:pt idx="38">
                  <c:v>2.1888507383254132</c:v>
                </c:pt>
                <c:pt idx="39">
                  <c:v>2.2071948047015928</c:v>
                </c:pt>
                <c:pt idx="40">
                  <c:v>1.9229859321779452</c:v>
                </c:pt>
                <c:pt idx="41">
                  <c:v>1.2495272175869876</c:v>
                </c:pt>
                <c:pt idx="42">
                  <c:v>1.3281912842267645</c:v>
                </c:pt>
                <c:pt idx="43">
                  <c:v>1.1220875477766055</c:v>
                </c:pt>
                <c:pt idx="44">
                  <c:v>0.72122667444652655</c:v>
                </c:pt>
                <c:pt idx="45">
                  <c:v>0.40472832121869723</c:v>
                </c:pt>
                <c:pt idx="46">
                  <c:v>0.29753099303591352</c:v>
                </c:pt>
                <c:pt idx="47">
                  <c:v>0.81776467585768664</c:v>
                </c:pt>
                <c:pt idx="48">
                  <c:v>0.82604386738351632</c:v>
                </c:pt>
                <c:pt idx="49">
                  <c:v>0.65909883214223453</c:v>
                </c:pt>
                <c:pt idx="50">
                  <c:v>0.59849943776439329</c:v>
                </c:pt>
                <c:pt idx="51">
                  <c:v>0.26130701648814536</c:v>
                </c:pt>
                <c:pt idx="52">
                  <c:v>0.11781785720913474</c:v>
                </c:pt>
                <c:pt idx="55">
                  <c:v>2.046872946421622</c:v>
                </c:pt>
                <c:pt idx="56">
                  <c:v>2.288357915347734</c:v>
                </c:pt>
                <c:pt idx="57">
                  <c:v>2.2369647402924961</c:v>
                </c:pt>
                <c:pt idx="58">
                  <c:v>2.2813459964174854</c:v>
                </c:pt>
                <c:pt idx="59">
                  <c:v>2.4285317721068478</c:v>
                </c:pt>
                <c:pt idx="60">
                  <c:v>2.4963000730681291</c:v>
                </c:pt>
                <c:pt idx="61">
                  <c:v>2.3768082909005184</c:v>
                </c:pt>
                <c:pt idx="62">
                  <c:v>2.4412629112617874</c:v>
                </c:pt>
                <c:pt idx="63">
                  <c:v>2.9372337321975786</c:v>
                </c:pt>
                <c:pt idx="64">
                  <c:v>2.3094016126723691</c:v>
                </c:pt>
                <c:pt idx="65">
                  <c:v>2.914822169777155</c:v>
                </c:pt>
                <c:pt idx="66">
                  <c:v>2.3623396436623993</c:v>
                </c:pt>
                <c:pt idx="67">
                  <c:v>2.0795635617252275</c:v>
                </c:pt>
                <c:pt idx="68">
                  <c:v>1.8173683783298085</c:v>
                </c:pt>
                <c:pt idx="69">
                  <c:v>0.7544886370171221</c:v>
                </c:pt>
                <c:pt idx="70">
                  <c:v>1.0480099511236634</c:v>
                </c:pt>
                <c:pt idx="71">
                  <c:v>0.62024997995626319</c:v>
                </c:pt>
                <c:pt idx="72">
                  <c:v>0.80611813307087843</c:v>
                </c:pt>
                <c:pt idx="73">
                  <c:v>1.0055628610769507</c:v>
                </c:pt>
                <c:pt idx="74">
                  <c:v>1.2606985617343449</c:v>
                </c:pt>
                <c:pt idx="75">
                  <c:v>1.3888360117963099</c:v>
                </c:pt>
                <c:pt idx="76">
                  <c:v>1.5099077679581141</c:v>
                </c:pt>
                <c:pt idx="77">
                  <c:v>1.7547904242316177</c:v>
                </c:pt>
                <c:pt idx="78">
                  <c:v>2.0405946716999779</c:v>
                </c:pt>
                <c:pt idx="79">
                  <c:v>1.9260631138919189</c:v>
                </c:pt>
                <c:pt idx="82">
                  <c:v>2.1302661224311019</c:v>
                </c:pt>
                <c:pt idx="83">
                  <c:v>1.7360676182747974</c:v>
                </c:pt>
                <c:pt idx="84">
                  <c:v>1.5782511703047537</c:v>
                </c:pt>
                <c:pt idx="85">
                  <c:v>1.4348157875577394</c:v>
                </c:pt>
                <c:pt idx="86">
                  <c:v>1.2115772640436173</c:v>
                </c:pt>
                <c:pt idx="87">
                  <c:v>1.051064669821639</c:v>
                </c:pt>
                <c:pt idx="88">
                  <c:v>0.98496328243385012</c:v>
                </c:pt>
                <c:pt idx="89">
                  <c:v>0.95915508136652639</c:v>
                </c:pt>
                <c:pt idx="90">
                  <c:v>1.2226718746330811</c:v>
                </c:pt>
                <c:pt idx="91">
                  <c:v>1.4907954527830767</c:v>
                </c:pt>
                <c:pt idx="92">
                  <c:v>2.3666027436165438</c:v>
                </c:pt>
                <c:pt idx="93">
                  <c:v>3.5257309365135927</c:v>
                </c:pt>
                <c:pt idx="94">
                  <c:v>3.9733004651583115</c:v>
                </c:pt>
                <c:pt idx="95">
                  <c:v>4.1246111970275408</c:v>
                </c:pt>
                <c:pt idx="96">
                  <c:v>3.228804465009306</c:v>
                </c:pt>
                <c:pt idx="97">
                  <c:v>2.0076059296211439</c:v>
                </c:pt>
                <c:pt idx="98">
                  <c:v>1.2667719358663887</c:v>
                </c:pt>
                <c:pt idx="99">
                  <c:v>1.1310302470494076</c:v>
                </c:pt>
                <c:pt idx="100">
                  <c:v>1.0744645003716173</c:v>
                </c:pt>
                <c:pt idx="101">
                  <c:v>0.93092707325437929</c:v>
                </c:pt>
                <c:pt idx="102">
                  <c:v>1.019578560237832</c:v>
                </c:pt>
                <c:pt idx="103">
                  <c:v>1.0539914825506618</c:v>
                </c:pt>
                <c:pt idx="104">
                  <c:v>1.1818089921714421</c:v>
                </c:pt>
                <c:pt idx="105">
                  <c:v>1.617153556972873</c:v>
                </c:pt>
                <c:pt idx="106">
                  <c:v>1.5999536973334469</c:v>
                </c:pt>
                <c:pt idx="109">
                  <c:v>1.2795637874432415</c:v>
                </c:pt>
                <c:pt idx="110">
                  <c:v>1.2862326285939067</c:v>
                </c:pt>
                <c:pt idx="111">
                  <c:v>1.8955049311330654</c:v>
                </c:pt>
                <c:pt idx="112">
                  <c:v>2.1124883333600128</c:v>
                </c:pt>
                <c:pt idx="113">
                  <c:v>3.0218210780741304</c:v>
                </c:pt>
                <c:pt idx="114">
                  <c:v>2.8571974619677394</c:v>
                </c:pt>
                <c:pt idx="115">
                  <c:v>2.3184980381164038</c:v>
                </c:pt>
                <c:pt idx="116">
                  <c:v>2.6248740850623884</c:v>
                </c:pt>
                <c:pt idx="117">
                  <c:v>2.5502368808706466</c:v>
                </c:pt>
                <c:pt idx="118">
                  <c:v>2.688004368823989</c:v>
                </c:pt>
                <c:pt idx="119">
                  <c:v>2.946990630458949</c:v>
                </c:pt>
                <c:pt idx="120">
                  <c:v>2.4309268189219027</c:v>
                </c:pt>
                <c:pt idx="121">
                  <c:v>2.2769758761430037</c:v>
                </c:pt>
                <c:pt idx="122">
                  <c:v>2.6101227008747716</c:v>
                </c:pt>
                <c:pt idx="123">
                  <c:v>2.7392754105138275</c:v>
                </c:pt>
                <c:pt idx="124">
                  <c:v>2.4981512565586375</c:v>
                </c:pt>
                <c:pt idx="125">
                  <c:v>1.8167452013704948</c:v>
                </c:pt>
                <c:pt idx="126">
                  <c:v>1.2495378719249082</c:v>
                </c:pt>
                <c:pt idx="127">
                  <c:v>0.75586987828646823</c:v>
                </c:pt>
                <c:pt idx="128">
                  <c:v>1.1849037178957307</c:v>
                </c:pt>
                <c:pt idx="129">
                  <c:v>1.1980668373516072</c:v>
                </c:pt>
                <c:pt idx="130">
                  <c:v>1.2499805533227886</c:v>
                </c:pt>
                <c:pt idx="131">
                  <c:v>1.319728676050864</c:v>
                </c:pt>
                <c:pt idx="132">
                  <c:v>1.2026867232750933</c:v>
                </c:pt>
                <c:pt idx="133">
                  <c:v>1.3928239665582909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'9.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'9. adat'!$C$3:$EF$4</c:f>
              <c:multiLvlStrCache>
                <c:ptCount val="13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5">
                    <c:v>2013</c:v>
                  </c:pt>
                  <c:pt idx="59">
                    <c:v>2014</c:v>
                  </c:pt>
                  <c:pt idx="63">
                    <c:v>2015</c:v>
                  </c:pt>
                  <c:pt idx="67">
                    <c:v>2016</c:v>
                  </c:pt>
                  <c:pt idx="71">
                    <c:v>2017</c:v>
                  </c:pt>
                  <c:pt idx="75">
                    <c:v>2018</c:v>
                  </c:pt>
                  <c:pt idx="79">
                    <c:v>2019</c:v>
                  </c:pt>
                  <c:pt idx="82">
                    <c:v>2013</c:v>
                  </c:pt>
                  <c:pt idx="86">
                    <c:v>2014</c:v>
                  </c:pt>
                  <c:pt idx="90">
                    <c:v>2015</c:v>
                  </c:pt>
                  <c:pt idx="94">
                    <c:v>2016</c:v>
                  </c:pt>
                  <c:pt idx="98">
                    <c:v>2017</c:v>
                  </c:pt>
                  <c:pt idx="102">
                    <c:v>2018</c:v>
                  </c:pt>
                  <c:pt idx="106">
                    <c:v>2019</c:v>
                  </c:pt>
                  <c:pt idx="109">
                    <c:v>2013</c:v>
                  </c:pt>
                  <c:pt idx="113">
                    <c:v>2014</c:v>
                  </c:pt>
                  <c:pt idx="117">
                    <c:v>2015</c:v>
                  </c:pt>
                  <c:pt idx="121">
                    <c:v>2016</c:v>
                  </c:pt>
                  <c:pt idx="125">
                    <c:v>2017</c:v>
                  </c:pt>
                  <c:pt idx="129">
                    <c:v>2018</c:v>
                  </c:pt>
                  <c:pt idx="133">
                    <c:v>2019</c:v>
                  </c:pt>
                </c:lvl>
                <c:lvl>
                  <c:pt idx="0">
                    <c:v>Magyarország</c:v>
                  </c:pt>
                  <c:pt idx="28">
                    <c:v>Csehország</c:v>
                  </c:pt>
                  <c:pt idx="55">
                    <c:v>Lengyelország</c:v>
                  </c:pt>
                  <c:pt idx="82">
                    <c:v>Szlovákia</c:v>
                  </c:pt>
                  <c:pt idx="109">
                    <c:v>Románia</c:v>
                  </c:pt>
                </c:lvl>
              </c:multiLvlStrCache>
            </c:multiLvlStrRef>
          </c:cat>
          <c:val>
            <c:numRef>
              <c:f>'9. adat'!$C$7:$EF$7</c:f>
              <c:numCache>
                <c:formatCode>0.00</c:formatCode>
                <c:ptCount val="134"/>
                <c:pt idx="0">
                  <c:v>5.2133263133428729</c:v>
                </c:pt>
                <c:pt idx="1">
                  <c:v>5.7569321390433057</c:v>
                </c:pt>
                <c:pt idx="2">
                  <c:v>6.361696363909239</c:v>
                </c:pt>
                <c:pt idx="3">
                  <c:v>7.2884938852131125</c:v>
                </c:pt>
                <c:pt idx="4">
                  <c:v>6.7553618906649069</c:v>
                </c:pt>
                <c:pt idx="5">
                  <c:v>5.5402813801242337</c:v>
                </c:pt>
                <c:pt idx="6">
                  <c:v>5.2421989991813485</c:v>
                </c:pt>
                <c:pt idx="7">
                  <c:v>4.896083755034895</c:v>
                </c:pt>
                <c:pt idx="8">
                  <c:v>5.9362221556559156</c:v>
                </c:pt>
                <c:pt idx="9">
                  <c:v>7.018850724865386</c:v>
                </c:pt>
                <c:pt idx="10">
                  <c:v>6.6117691358859503</c:v>
                </c:pt>
                <c:pt idx="11">
                  <c:v>7.0404844950926471</c:v>
                </c:pt>
                <c:pt idx="12">
                  <c:v>6.5022012518955421</c:v>
                </c:pt>
                <c:pt idx="13">
                  <c:v>6.4763229205405297</c:v>
                </c:pt>
                <c:pt idx="14">
                  <c:v>6.5332512261620499</c:v>
                </c:pt>
                <c:pt idx="15">
                  <c:v>4.5541597397255167</c:v>
                </c:pt>
                <c:pt idx="16">
                  <c:v>3.9216540604848089</c:v>
                </c:pt>
                <c:pt idx="17">
                  <c:v>3.8964544297433763</c:v>
                </c:pt>
                <c:pt idx="18">
                  <c:v>3.2201216280837865</c:v>
                </c:pt>
                <c:pt idx="19">
                  <c:v>3.1502277225317155</c:v>
                </c:pt>
                <c:pt idx="20">
                  <c:v>3.3293993324334803</c:v>
                </c:pt>
                <c:pt idx="21">
                  <c:v>2.7317583238758409</c:v>
                </c:pt>
                <c:pt idx="22">
                  <c:v>1.9650041838959063</c:v>
                </c:pt>
                <c:pt idx="23">
                  <c:v>2.079840080766338</c:v>
                </c:pt>
                <c:pt idx="24">
                  <c:v>1.906285582281023</c:v>
                </c:pt>
                <c:pt idx="25">
                  <c:v>1.647300502733499</c:v>
                </c:pt>
                <c:pt idx="28">
                  <c:v>-0.48501052363669939</c:v>
                </c:pt>
                <c:pt idx="29">
                  <c:v>-0.36991152107843284</c:v>
                </c:pt>
                <c:pt idx="30">
                  <c:v>1.3468947973269794</c:v>
                </c:pt>
                <c:pt idx="31">
                  <c:v>1.4803235492759459</c:v>
                </c:pt>
                <c:pt idx="32">
                  <c:v>3.4625855852464462</c:v>
                </c:pt>
                <c:pt idx="33">
                  <c:v>2.6175115678670569</c:v>
                </c:pt>
                <c:pt idx="34">
                  <c:v>1.1043165306577989</c:v>
                </c:pt>
                <c:pt idx="35">
                  <c:v>0.93922817697298222</c:v>
                </c:pt>
                <c:pt idx="36">
                  <c:v>1.3859750827877615</c:v>
                </c:pt>
                <c:pt idx="37">
                  <c:v>2.2844286363995887</c:v>
                </c:pt>
                <c:pt idx="38">
                  <c:v>2.1291526074339315</c:v>
                </c:pt>
                <c:pt idx="39">
                  <c:v>2.4258017963275926</c:v>
                </c:pt>
                <c:pt idx="40">
                  <c:v>2.7464468278617997</c:v>
                </c:pt>
                <c:pt idx="41">
                  <c:v>2.8649606777440226</c:v>
                </c:pt>
                <c:pt idx="42">
                  <c:v>3.5465855365585401</c:v>
                </c:pt>
                <c:pt idx="43">
                  <c:v>2.6782114865703868</c:v>
                </c:pt>
                <c:pt idx="44">
                  <c:v>2.075371132979499</c:v>
                </c:pt>
                <c:pt idx="45">
                  <c:v>1.8964365483409562</c:v>
                </c:pt>
                <c:pt idx="46">
                  <c:v>1.5147130178819839</c:v>
                </c:pt>
                <c:pt idx="47">
                  <c:v>2.4102729701717194</c:v>
                </c:pt>
                <c:pt idx="48">
                  <c:v>1.3285538867084887</c:v>
                </c:pt>
                <c:pt idx="49">
                  <c:v>1.2944780293786742</c:v>
                </c:pt>
                <c:pt idx="50">
                  <c:v>0.79258892071722431</c:v>
                </c:pt>
                <c:pt idx="51">
                  <c:v>0.5633409555903236</c:v>
                </c:pt>
                <c:pt idx="52">
                  <c:v>0.27998395469246717</c:v>
                </c:pt>
                <c:pt idx="55">
                  <c:v>-0.93452410574038569</c:v>
                </c:pt>
                <c:pt idx="56">
                  <c:v>-4.2632171149896694E-3</c:v>
                </c:pt>
                <c:pt idx="57">
                  <c:v>0.67860773301800881</c:v>
                </c:pt>
                <c:pt idx="58">
                  <c:v>1.0078357392382697</c:v>
                </c:pt>
                <c:pt idx="59">
                  <c:v>1.0403296205177528</c:v>
                </c:pt>
                <c:pt idx="60">
                  <c:v>0.44384236636533819</c:v>
                </c:pt>
                <c:pt idx="61">
                  <c:v>1.2545814845783067E-2</c:v>
                </c:pt>
                <c:pt idx="62">
                  <c:v>0.36658229030495659</c:v>
                </c:pt>
                <c:pt idx="63">
                  <c:v>1.5633581749489465</c:v>
                </c:pt>
                <c:pt idx="64">
                  <c:v>1.7293645317643769</c:v>
                </c:pt>
                <c:pt idx="65">
                  <c:v>2.2765080833849827</c:v>
                </c:pt>
                <c:pt idx="66">
                  <c:v>1.8022171476717439</c:v>
                </c:pt>
                <c:pt idx="67">
                  <c:v>1.3483869645915423</c:v>
                </c:pt>
                <c:pt idx="68">
                  <c:v>1.3209674551118338</c:v>
                </c:pt>
                <c:pt idx="69">
                  <c:v>0.12799360806540458</c:v>
                </c:pt>
                <c:pt idx="70">
                  <c:v>0.52278570499045096</c:v>
                </c:pt>
                <c:pt idx="71">
                  <c:v>0.66794025031171467</c:v>
                </c:pt>
                <c:pt idx="72">
                  <c:v>0.43584345253313345</c:v>
                </c:pt>
                <c:pt idx="73">
                  <c:v>1.3303687583642243</c:v>
                </c:pt>
                <c:pt idx="74">
                  <c:v>1.4117471442878591</c:v>
                </c:pt>
                <c:pt idx="75">
                  <c:v>1.2236433260439645</c:v>
                </c:pt>
                <c:pt idx="76">
                  <c:v>1.4454429561904005</c:v>
                </c:pt>
                <c:pt idx="77">
                  <c:v>1.1503832400591087</c:v>
                </c:pt>
                <c:pt idx="78">
                  <c:v>1.4591739005064008</c:v>
                </c:pt>
                <c:pt idx="79">
                  <c:v>1.6084482633952129</c:v>
                </c:pt>
                <c:pt idx="82">
                  <c:v>3.746136557135153</c:v>
                </c:pt>
                <c:pt idx="83">
                  <c:v>4.0355300922017872</c:v>
                </c:pt>
                <c:pt idx="84">
                  <c:v>4.2052363514139888</c:v>
                </c:pt>
                <c:pt idx="85">
                  <c:v>3.2939282565141079</c:v>
                </c:pt>
                <c:pt idx="86">
                  <c:v>2.7248749651190245</c:v>
                </c:pt>
                <c:pt idx="87">
                  <c:v>1.9168591840110123</c:v>
                </c:pt>
                <c:pt idx="88">
                  <c:v>1.8737615106655787</c:v>
                </c:pt>
                <c:pt idx="89">
                  <c:v>2.1030966856710269</c:v>
                </c:pt>
                <c:pt idx="90">
                  <c:v>2.0368732371581624</c:v>
                </c:pt>
                <c:pt idx="91">
                  <c:v>1.2763845593138854</c:v>
                </c:pt>
                <c:pt idx="92">
                  <c:v>0.77603179862576099</c:v>
                </c:pt>
                <c:pt idx="93">
                  <c:v>1.7679199173092135</c:v>
                </c:pt>
                <c:pt idx="94">
                  <c:v>1.658805248532103</c:v>
                </c:pt>
                <c:pt idx="95">
                  <c:v>2.3573475979509553</c:v>
                </c:pt>
                <c:pt idx="96">
                  <c:v>1.8712840123620484</c:v>
                </c:pt>
                <c:pt idx="97">
                  <c:v>-0.15475321356066588</c:v>
                </c:pt>
                <c:pt idx="98">
                  <c:v>-0.76729278637313392</c:v>
                </c:pt>
                <c:pt idx="99">
                  <c:v>-1.3543346688880238</c:v>
                </c:pt>
                <c:pt idx="100">
                  <c:v>-1.5176572085431399</c:v>
                </c:pt>
                <c:pt idx="101">
                  <c:v>-1.0604483865227123</c:v>
                </c:pt>
                <c:pt idx="102">
                  <c:v>-0.97712519787337748</c:v>
                </c:pt>
                <c:pt idx="103">
                  <c:v>-0.76211164146683053</c:v>
                </c:pt>
                <c:pt idx="104">
                  <c:v>-0.65571192703828918</c:v>
                </c:pt>
                <c:pt idx="105">
                  <c:v>-0.87858654548639337</c:v>
                </c:pt>
                <c:pt idx="106">
                  <c:v>-0.54045258672467611</c:v>
                </c:pt>
                <c:pt idx="109">
                  <c:v>-2.6995048051632593</c:v>
                </c:pt>
                <c:pt idx="110">
                  <c:v>-0.89190831537725357</c:v>
                </c:pt>
                <c:pt idx="111">
                  <c:v>0.56999002177457792</c:v>
                </c:pt>
                <c:pt idx="112">
                  <c:v>1.0391226547530636</c:v>
                </c:pt>
                <c:pt idx="113">
                  <c:v>2.0547968862359833</c:v>
                </c:pt>
                <c:pt idx="114">
                  <c:v>1.2149573536317666</c:v>
                </c:pt>
                <c:pt idx="115">
                  <c:v>0.93754978653550269</c:v>
                </c:pt>
                <c:pt idx="116">
                  <c:v>1.9585292471266162</c:v>
                </c:pt>
                <c:pt idx="117">
                  <c:v>2.7843777359381749</c:v>
                </c:pt>
                <c:pt idx="118">
                  <c:v>2.4150822777930192</c:v>
                </c:pt>
                <c:pt idx="119">
                  <c:v>2.3484834047959344</c:v>
                </c:pt>
                <c:pt idx="120">
                  <c:v>1.1976843563047017</c:v>
                </c:pt>
                <c:pt idx="121">
                  <c:v>7.3736185290620745E-2</c:v>
                </c:pt>
                <c:pt idx="122">
                  <c:v>0.22396912343348963</c:v>
                </c:pt>
                <c:pt idx="123">
                  <c:v>0.4812021965972515</c:v>
                </c:pt>
                <c:pt idx="124">
                  <c:v>0.41593792917258454</c:v>
                </c:pt>
                <c:pt idx="125">
                  <c:v>-0.546024173430389</c:v>
                </c:pt>
                <c:pt idx="126">
                  <c:v>-1.4575872257922498</c:v>
                </c:pt>
                <c:pt idx="127">
                  <c:v>-2.2234080008248047</c:v>
                </c:pt>
                <c:pt idx="128">
                  <c:v>-2.0142295242336576</c:v>
                </c:pt>
                <c:pt idx="129">
                  <c:v>-2.1118171084999937</c:v>
                </c:pt>
                <c:pt idx="130">
                  <c:v>-1.9825757772188659</c:v>
                </c:pt>
                <c:pt idx="131">
                  <c:v>-2.801039224973787</c:v>
                </c:pt>
                <c:pt idx="132">
                  <c:v>-3.3135990843807956</c:v>
                </c:pt>
                <c:pt idx="133">
                  <c:v>-3.0600228363523763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adat'!$C$3:$EF$4</c:f>
              <c:multiLvlStrCache>
                <c:ptCount val="13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5">
                    <c:v>2013</c:v>
                  </c:pt>
                  <c:pt idx="59">
                    <c:v>2014</c:v>
                  </c:pt>
                  <c:pt idx="63">
                    <c:v>2015</c:v>
                  </c:pt>
                  <c:pt idx="67">
                    <c:v>2016</c:v>
                  </c:pt>
                  <c:pt idx="71">
                    <c:v>2017</c:v>
                  </c:pt>
                  <c:pt idx="75">
                    <c:v>2018</c:v>
                  </c:pt>
                  <c:pt idx="79">
                    <c:v>2019</c:v>
                  </c:pt>
                  <c:pt idx="82">
                    <c:v>2013</c:v>
                  </c:pt>
                  <c:pt idx="86">
                    <c:v>2014</c:v>
                  </c:pt>
                  <c:pt idx="90">
                    <c:v>2015</c:v>
                  </c:pt>
                  <c:pt idx="94">
                    <c:v>2016</c:v>
                  </c:pt>
                  <c:pt idx="98">
                    <c:v>2017</c:v>
                  </c:pt>
                  <c:pt idx="102">
                    <c:v>2018</c:v>
                  </c:pt>
                  <c:pt idx="106">
                    <c:v>2019</c:v>
                  </c:pt>
                  <c:pt idx="109">
                    <c:v>2013</c:v>
                  </c:pt>
                  <c:pt idx="113">
                    <c:v>2014</c:v>
                  </c:pt>
                  <c:pt idx="117">
                    <c:v>2015</c:v>
                  </c:pt>
                  <c:pt idx="121">
                    <c:v>2016</c:v>
                  </c:pt>
                  <c:pt idx="125">
                    <c:v>2017</c:v>
                  </c:pt>
                  <c:pt idx="129">
                    <c:v>2018</c:v>
                  </c:pt>
                  <c:pt idx="133">
                    <c:v>2019</c:v>
                  </c:pt>
                </c:lvl>
                <c:lvl>
                  <c:pt idx="0">
                    <c:v>Magyarország</c:v>
                  </c:pt>
                  <c:pt idx="28">
                    <c:v>Csehország</c:v>
                  </c:pt>
                  <c:pt idx="55">
                    <c:v>Lengyelország</c:v>
                  </c:pt>
                  <c:pt idx="82">
                    <c:v>Szlovákia</c:v>
                  </c:pt>
                  <c:pt idx="109">
                    <c:v>Románia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34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2263543587058205"/>
          <c:w val="1"/>
          <c:h val="7.7364564129417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387326055871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 adat'!$C$1:$EF$2</c:f>
              <c:multiLvlStrCache>
                <c:ptCount val="13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5">
                    <c:v>2013</c:v>
                  </c:pt>
                  <c:pt idx="59">
                    <c:v>2014</c:v>
                  </c:pt>
                  <c:pt idx="63">
                    <c:v>2015</c:v>
                  </c:pt>
                  <c:pt idx="67">
                    <c:v>2016</c:v>
                  </c:pt>
                  <c:pt idx="71">
                    <c:v>2017</c:v>
                  </c:pt>
                  <c:pt idx="75">
                    <c:v>2018</c:v>
                  </c:pt>
                  <c:pt idx="79">
                    <c:v>2019</c:v>
                  </c:pt>
                  <c:pt idx="82">
                    <c:v>2013</c:v>
                  </c:pt>
                  <c:pt idx="86">
                    <c:v>2014</c:v>
                  </c:pt>
                  <c:pt idx="90">
                    <c:v>2015</c:v>
                  </c:pt>
                  <c:pt idx="94">
                    <c:v>2016</c:v>
                  </c:pt>
                  <c:pt idx="98">
                    <c:v>2017</c:v>
                  </c:pt>
                  <c:pt idx="102">
                    <c:v>2018</c:v>
                  </c:pt>
                  <c:pt idx="106">
                    <c:v>2019</c:v>
                  </c:pt>
                  <c:pt idx="109">
                    <c:v>2013</c:v>
                  </c:pt>
                  <c:pt idx="113">
                    <c:v>2014</c:v>
                  </c:pt>
                  <c:pt idx="117">
                    <c:v>2015</c:v>
                  </c:pt>
                  <c:pt idx="121">
                    <c:v>2016</c:v>
                  </c:pt>
                  <c:pt idx="125">
                    <c:v>2017</c:v>
                  </c:pt>
                  <c:pt idx="129">
                    <c:v>2018</c:v>
                  </c:pt>
                  <c:pt idx="133">
                    <c:v>2019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  <c:pt idx="109">
                    <c:v>Romania</c:v>
                  </c:pt>
                </c:lvl>
              </c:multiLvlStrCache>
            </c:multiLvlStrRef>
          </c:cat>
          <c:val>
            <c:numRef>
              <c:f>'9. adat'!$C$5:$EF$5</c:f>
              <c:numCache>
                <c:formatCode>0.00</c:formatCode>
                <c:ptCount val="134"/>
                <c:pt idx="0">
                  <c:v>2.464588501159036</c:v>
                </c:pt>
                <c:pt idx="1">
                  <c:v>2.6258305853342203</c:v>
                </c:pt>
                <c:pt idx="2">
                  <c:v>3.0918482358582167</c:v>
                </c:pt>
                <c:pt idx="3">
                  <c:v>3.506038010067178</c:v>
                </c:pt>
                <c:pt idx="4">
                  <c:v>3.267011184067786</c:v>
                </c:pt>
                <c:pt idx="5">
                  <c:v>2.3729740256626362</c:v>
                </c:pt>
                <c:pt idx="6">
                  <c:v>1.7756950075853404</c:v>
                </c:pt>
                <c:pt idx="7">
                  <c:v>1.1938970055319325</c:v>
                </c:pt>
                <c:pt idx="8">
                  <c:v>1.8487183452384319</c:v>
                </c:pt>
                <c:pt idx="9">
                  <c:v>2.3259519897753349</c:v>
                </c:pt>
                <c:pt idx="10">
                  <c:v>2.2170209144690713</c:v>
                </c:pt>
                <c:pt idx="11">
                  <c:v>2.387925793683241</c:v>
                </c:pt>
                <c:pt idx="12">
                  <c:v>2.4944801881704928</c:v>
                </c:pt>
                <c:pt idx="13">
                  <c:v>3.5957355423613939</c:v>
                </c:pt>
                <c:pt idx="14">
                  <c:v>4.4354960394804896</c:v>
                </c:pt>
                <c:pt idx="15">
                  <c:v>4.5727072745667261</c:v>
                </c:pt>
                <c:pt idx="16">
                  <c:v>3.8230529482931876</c:v>
                </c:pt>
                <c:pt idx="17">
                  <c:v>3.5071521330615694</c:v>
                </c:pt>
                <c:pt idx="18">
                  <c:v>2.6588224971013439</c:v>
                </c:pt>
                <c:pt idx="19">
                  <c:v>2.2828575226048651</c:v>
                </c:pt>
                <c:pt idx="20">
                  <c:v>2.1069860162181469</c:v>
                </c:pt>
                <c:pt idx="21">
                  <c:v>1.2676879887407355</c:v>
                </c:pt>
                <c:pt idx="22">
                  <c:v>0.16819968861145379</c:v>
                </c:pt>
                <c:pt idx="23">
                  <c:v>-0.54411691008279239</c:v>
                </c:pt>
                <c:pt idx="24">
                  <c:v>-0.81309311926070338</c:v>
                </c:pt>
                <c:pt idx="25">
                  <c:v>-1.1050190516307357</c:v>
                </c:pt>
                <c:pt idx="28">
                  <c:v>-1.8004963014438657</c:v>
                </c:pt>
                <c:pt idx="29">
                  <c:v>-1.7773567980729721</c:v>
                </c:pt>
                <c:pt idx="30">
                  <c:v>-1.2531829916534185</c:v>
                </c:pt>
                <c:pt idx="31">
                  <c:v>-0.52597367594973632</c:v>
                </c:pt>
                <c:pt idx="32">
                  <c:v>0.96280411434463298</c:v>
                </c:pt>
                <c:pt idx="33">
                  <c:v>0.18722079077613218</c:v>
                </c:pt>
                <c:pt idx="34">
                  <c:v>1.4966411917868849E-2</c:v>
                </c:pt>
                <c:pt idx="35">
                  <c:v>0.18882871932889844</c:v>
                </c:pt>
                <c:pt idx="36">
                  <c:v>0.43563892765221418</c:v>
                </c:pt>
                <c:pt idx="37">
                  <c:v>0.18222781381001335</c:v>
                </c:pt>
                <c:pt idx="38">
                  <c:v>-5.9758676663177246E-2</c:v>
                </c:pt>
                <c:pt idx="39">
                  <c:v>0.21860699162599934</c:v>
                </c:pt>
                <c:pt idx="40">
                  <c:v>0.82340248177339981</c:v>
                </c:pt>
                <c:pt idx="41">
                  <c:v>1.615318322887505</c:v>
                </c:pt>
                <c:pt idx="42">
                  <c:v>2.2182228506948909</c:v>
                </c:pt>
                <c:pt idx="43">
                  <c:v>1.5559538396202937</c:v>
                </c:pt>
                <c:pt idx="44">
                  <c:v>1.3540322490153616</c:v>
                </c:pt>
                <c:pt idx="45">
                  <c:v>1.4916530644779602</c:v>
                </c:pt>
                <c:pt idx="46">
                  <c:v>1.2172358181914031</c:v>
                </c:pt>
                <c:pt idx="47">
                  <c:v>1.592560377918635</c:v>
                </c:pt>
                <c:pt idx="48">
                  <c:v>0.50256063475802282</c:v>
                </c:pt>
                <c:pt idx="49">
                  <c:v>0.6354287163072242</c:v>
                </c:pt>
                <c:pt idx="50">
                  <c:v>0.19408948295283132</c:v>
                </c:pt>
                <c:pt idx="51">
                  <c:v>0.30203393910217841</c:v>
                </c:pt>
                <c:pt idx="52">
                  <c:v>0.16211851353454049</c:v>
                </c:pt>
                <c:pt idx="55">
                  <c:v>-2.981397052162007</c:v>
                </c:pt>
                <c:pt idx="56">
                  <c:v>-2.292621132462723</c:v>
                </c:pt>
                <c:pt idx="57">
                  <c:v>-1.5583570072744874</c:v>
                </c:pt>
                <c:pt idx="58">
                  <c:v>-1.2735355860492636</c:v>
                </c:pt>
                <c:pt idx="59">
                  <c:v>-1.3882272506173106</c:v>
                </c:pt>
                <c:pt idx="60">
                  <c:v>-2.0524825176126447</c:v>
                </c:pt>
                <c:pt idx="61">
                  <c:v>-2.3642869318341617</c:v>
                </c:pt>
                <c:pt idx="62">
                  <c:v>-2.0746806209568311</c:v>
                </c:pt>
                <c:pt idx="63">
                  <c:v>-1.3738755572486323</c:v>
                </c:pt>
                <c:pt idx="64">
                  <c:v>-0.58003708090799233</c:v>
                </c:pt>
                <c:pt idx="65">
                  <c:v>-0.63831408639217235</c:v>
                </c:pt>
                <c:pt idx="66">
                  <c:v>-0.56009924667569677</c:v>
                </c:pt>
                <c:pt idx="67">
                  <c:v>-0.73115331496214786</c:v>
                </c:pt>
                <c:pt idx="68">
                  <c:v>-0.49635400219871906</c:v>
                </c:pt>
                <c:pt idx="69">
                  <c:v>-0.62644808466121127</c:v>
                </c:pt>
                <c:pt idx="70">
                  <c:v>-0.52520079862222435</c:v>
                </c:pt>
                <c:pt idx="71">
                  <c:v>4.7713309133400952E-2</c:v>
                </c:pt>
                <c:pt idx="72">
                  <c:v>-0.37027468053774493</c:v>
                </c:pt>
                <c:pt idx="73">
                  <c:v>0.32480589728727333</c:v>
                </c:pt>
                <c:pt idx="74">
                  <c:v>0.15102719665764111</c:v>
                </c:pt>
                <c:pt idx="75">
                  <c:v>-0.16519268575234525</c:v>
                </c:pt>
                <c:pt idx="76">
                  <c:v>-6.4464811767713223E-2</c:v>
                </c:pt>
                <c:pt idx="77">
                  <c:v>-0.60440718417250894</c:v>
                </c:pt>
                <c:pt idx="78">
                  <c:v>-0.58140062075442844</c:v>
                </c:pt>
                <c:pt idx="79">
                  <c:v>-0.31761485049670629</c:v>
                </c:pt>
                <c:pt idx="82">
                  <c:v>1.6158704347040518</c:v>
                </c:pt>
                <c:pt idx="83">
                  <c:v>2.2995986254145815</c:v>
                </c:pt>
                <c:pt idx="84">
                  <c:v>2.6272562418512369</c:v>
                </c:pt>
                <c:pt idx="85">
                  <c:v>1.8593821204856964</c:v>
                </c:pt>
                <c:pt idx="86">
                  <c:v>1.5135660162706333</c:v>
                </c:pt>
                <c:pt idx="87">
                  <c:v>0.86592789803072101</c:v>
                </c:pt>
                <c:pt idx="88">
                  <c:v>0.88879822823172872</c:v>
                </c:pt>
                <c:pt idx="89">
                  <c:v>1.143941604304501</c:v>
                </c:pt>
                <c:pt idx="90">
                  <c:v>0.81420136252508091</c:v>
                </c:pt>
                <c:pt idx="91">
                  <c:v>-0.21441089346919145</c:v>
                </c:pt>
                <c:pt idx="92">
                  <c:v>-1.5905709449907828</c:v>
                </c:pt>
                <c:pt idx="93">
                  <c:v>-1.7578110192043792</c:v>
                </c:pt>
                <c:pt idx="94">
                  <c:v>-2.3144952166262089</c:v>
                </c:pt>
                <c:pt idx="95">
                  <c:v>-1.7672635990765857</c:v>
                </c:pt>
                <c:pt idx="96">
                  <c:v>-1.3575204526472577</c:v>
                </c:pt>
                <c:pt idx="97">
                  <c:v>-2.1623591431818094</c:v>
                </c:pt>
                <c:pt idx="98">
                  <c:v>-2.0340647222395223</c:v>
                </c:pt>
                <c:pt idx="99">
                  <c:v>-2.4853649159374309</c:v>
                </c:pt>
                <c:pt idx="100">
                  <c:v>-2.5921217089147572</c:v>
                </c:pt>
                <c:pt idx="101">
                  <c:v>-1.9913754597770918</c:v>
                </c:pt>
                <c:pt idx="102">
                  <c:v>-1.9967037581112088</c:v>
                </c:pt>
                <c:pt idx="103">
                  <c:v>-1.8161031240174923</c:v>
                </c:pt>
                <c:pt idx="104">
                  <c:v>-1.8375209192097315</c:v>
                </c:pt>
                <c:pt idx="105">
                  <c:v>-2.495740102459266</c:v>
                </c:pt>
                <c:pt idx="106">
                  <c:v>-2.1404062840581233</c:v>
                </c:pt>
                <c:pt idx="109">
                  <c:v>-3.9792176130208072</c:v>
                </c:pt>
                <c:pt idx="110">
                  <c:v>-2.1782877239128013</c:v>
                </c:pt>
                <c:pt idx="111">
                  <c:v>-1.3255149093584873</c:v>
                </c:pt>
                <c:pt idx="112">
                  <c:v>-1.073365678606949</c:v>
                </c:pt>
                <c:pt idx="113">
                  <c:v>-0.96709326992885647</c:v>
                </c:pt>
                <c:pt idx="114">
                  <c:v>-1.6423083643670751</c:v>
                </c:pt>
                <c:pt idx="115">
                  <c:v>-1.3809482515809013</c:v>
                </c:pt>
                <c:pt idx="116">
                  <c:v>-0.66647764208882343</c:v>
                </c:pt>
                <c:pt idx="117">
                  <c:v>0.23401037813519762</c:v>
                </c:pt>
                <c:pt idx="118">
                  <c:v>-0.27305149932448869</c:v>
                </c:pt>
                <c:pt idx="119">
                  <c:v>-0.59869779259965061</c:v>
                </c:pt>
                <c:pt idx="120">
                  <c:v>-1.2333048452598547</c:v>
                </c:pt>
                <c:pt idx="121">
                  <c:v>-2.2032396908523832</c:v>
                </c:pt>
                <c:pt idx="122">
                  <c:v>-2.3862142243742452</c:v>
                </c:pt>
                <c:pt idx="123">
                  <c:v>-2.2581331320085445</c:v>
                </c:pt>
                <c:pt idx="124">
                  <c:v>-2.0822720176540326</c:v>
                </c:pt>
                <c:pt idx="125">
                  <c:v>-2.3627118683055253</c:v>
                </c:pt>
                <c:pt idx="126">
                  <c:v>-2.707068654593483</c:v>
                </c:pt>
                <c:pt idx="127">
                  <c:v>-2.9792230383742573</c:v>
                </c:pt>
                <c:pt idx="128">
                  <c:v>-3.1991332421293888</c:v>
                </c:pt>
                <c:pt idx="129">
                  <c:v>-3.3099895024011472</c:v>
                </c:pt>
                <c:pt idx="130">
                  <c:v>-3.2326081883475513</c:v>
                </c:pt>
                <c:pt idx="131">
                  <c:v>-4.1208691110922198</c:v>
                </c:pt>
                <c:pt idx="132">
                  <c:v>-4.516335098095368</c:v>
                </c:pt>
                <c:pt idx="133">
                  <c:v>-4.4528468029106669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'9.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 adat'!$C$1:$EF$2</c:f>
              <c:multiLvlStrCache>
                <c:ptCount val="13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5">
                    <c:v>2013</c:v>
                  </c:pt>
                  <c:pt idx="59">
                    <c:v>2014</c:v>
                  </c:pt>
                  <c:pt idx="63">
                    <c:v>2015</c:v>
                  </c:pt>
                  <c:pt idx="67">
                    <c:v>2016</c:v>
                  </c:pt>
                  <c:pt idx="71">
                    <c:v>2017</c:v>
                  </c:pt>
                  <c:pt idx="75">
                    <c:v>2018</c:v>
                  </c:pt>
                  <c:pt idx="79">
                    <c:v>2019</c:v>
                  </c:pt>
                  <c:pt idx="82">
                    <c:v>2013</c:v>
                  </c:pt>
                  <c:pt idx="86">
                    <c:v>2014</c:v>
                  </c:pt>
                  <c:pt idx="90">
                    <c:v>2015</c:v>
                  </c:pt>
                  <c:pt idx="94">
                    <c:v>2016</c:v>
                  </c:pt>
                  <c:pt idx="98">
                    <c:v>2017</c:v>
                  </c:pt>
                  <c:pt idx="102">
                    <c:v>2018</c:v>
                  </c:pt>
                  <c:pt idx="106">
                    <c:v>2019</c:v>
                  </c:pt>
                  <c:pt idx="109">
                    <c:v>2013</c:v>
                  </c:pt>
                  <c:pt idx="113">
                    <c:v>2014</c:v>
                  </c:pt>
                  <c:pt idx="117">
                    <c:v>2015</c:v>
                  </c:pt>
                  <c:pt idx="121">
                    <c:v>2016</c:v>
                  </c:pt>
                  <c:pt idx="125">
                    <c:v>2017</c:v>
                  </c:pt>
                  <c:pt idx="129">
                    <c:v>2018</c:v>
                  </c:pt>
                  <c:pt idx="133">
                    <c:v>2019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  <c:pt idx="109">
                    <c:v>Romania</c:v>
                  </c:pt>
                </c:lvl>
              </c:multiLvlStrCache>
            </c:multiLvlStrRef>
          </c:cat>
          <c:val>
            <c:numRef>
              <c:f>'9. adat'!$C$6:$EF$6</c:f>
              <c:numCache>
                <c:formatCode>0.00</c:formatCode>
                <c:ptCount val="134"/>
                <c:pt idx="0">
                  <c:v>2.7487378121838382</c:v>
                </c:pt>
                <c:pt idx="1">
                  <c:v>3.1311015537090854</c:v>
                </c:pt>
                <c:pt idx="2">
                  <c:v>3.2698481280510237</c:v>
                </c:pt>
                <c:pt idx="3">
                  <c:v>3.782455875145935</c:v>
                </c:pt>
                <c:pt idx="4">
                  <c:v>3.4883507065971209</c:v>
                </c:pt>
                <c:pt idx="5">
                  <c:v>3.1673073544615975</c:v>
                </c:pt>
                <c:pt idx="6">
                  <c:v>3.4665039915960074</c:v>
                </c:pt>
                <c:pt idx="7">
                  <c:v>3.7021867495029612</c:v>
                </c:pt>
                <c:pt idx="8">
                  <c:v>4.0875038104174841</c:v>
                </c:pt>
                <c:pt idx="9">
                  <c:v>4.6928987350900497</c:v>
                </c:pt>
                <c:pt idx="10">
                  <c:v>4.3947482214168794</c:v>
                </c:pt>
                <c:pt idx="11">
                  <c:v>4.6525587014094079</c:v>
                </c:pt>
                <c:pt idx="12">
                  <c:v>4.0077210637250493</c:v>
                </c:pt>
                <c:pt idx="13">
                  <c:v>2.8805873781791353</c:v>
                </c:pt>
                <c:pt idx="14">
                  <c:v>2.0977551866815607</c:v>
                </c:pt>
                <c:pt idx="15">
                  <c:v>-1.8547534841210318E-2</c:v>
                </c:pt>
                <c:pt idx="16">
                  <c:v>9.8601112191621626E-2</c:v>
                </c:pt>
                <c:pt idx="17">
                  <c:v>0.38930229668180688</c:v>
                </c:pt>
                <c:pt idx="18">
                  <c:v>0.56129913098244244</c:v>
                </c:pt>
                <c:pt idx="19">
                  <c:v>0.86737019992685049</c:v>
                </c:pt>
                <c:pt idx="20">
                  <c:v>1.2224133162153334</c:v>
                </c:pt>
                <c:pt idx="21">
                  <c:v>1.4640703351351054</c:v>
                </c:pt>
                <c:pt idx="22">
                  <c:v>1.7968044952844529</c:v>
                </c:pt>
                <c:pt idx="23">
                  <c:v>2.6239569908491305</c:v>
                </c:pt>
                <c:pt idx="24">
                  <c:v>2.7193787015417263</c:v>
                </c:pt>
                <c:pt idx="25">
                  <c:v>2.7523195543642345</c:v>
                </c:pt>
                <c:pt idx="28">
                  <c:v>1.3156105393566546</c:v>
                </c:pt>
                <c:pt idx="29">
                  <c:v>1.4075080057585005</c:v>
                </c:pt>
                <c:pt idx="30">
                  <c:v>2.6001407250486808</c:v>
                </c:pt>
                <c:pt idx="31">
                  <c:v>2.0063606413910975</c:v>
                </c:pt>
                <c:pt idx="32">
                  <c:v>2.499781470901814</c:v>
                </c:pt>
                <c:pt idx="33">
                  <c:v>2.4302907770909252</c:v>
                </c:pt>
                <c:pt idx="34">
                  <c:v>1.0892222006893504</c:v>
                </c:pt>
                <c:pt idx="35">
                  <c:v>0.75020794778675259</c:v>
                </c:pt>
                <c:pt idx="36">
                  <c:v>0.95021026612307791</c:v>
                </c:pt>
                <c:pt idx="37">
                  <c:v>2.1020772364154077</c:v>
                </c:pt>
                <c:pt idx="38">
                  <c:v>2.1888507383254132</c:v>
                </c:pt>
                <c:pt idx="39">
                  <c:v>2.2071948047015928</c:v>
                </c:pt>
                <c:pt idx="40">
                  <c:v>1.9229859321779452</c:v>
                </c:pt>
                <c:pt idx="41">
                  <c:v>1.2495272175869876</c:v>
                </c:pt>
                <c:pt idx="42">
                  <c:v>1.3281912842267645</c:v>
                </c:pt>
                <c:pt idx="43">
                  <c:v>1.1220875477766055</c:v>
                </c:pt>
                <c:pt idx="44">
                  <c:v>0.72122667444652655</c:v>
                </c:pt>
                <c:pt idx="45">
                  <c:v>0.40472832121869723</c:v>
                </c:pt>
                <c:pt idx="46">
                  <c:v>0.29753099303591352</c:v>
                </c:pt>
                <c:pt idx="47">
                  <c:v>0.81776467585768664</c:v>
                </c:pt>
                <c:pt idx="48">
                  <c:v>0.82604386738351632</c:v>
                </c:pt>
                <c:pt idx="49">
                  <c:v>0.65909883214223453</c:v>
                </c:pt>
                <c:pt idx="50">
                  <c:v>0.59849943776439329</c:v>
                </c:pt>
                <c:pt idx="51">
                  <c:v>0.26130701648814536</c:v>
                </c:pt>
                <c:pt idx="52">
                  <c:v>0.11781785720913474</c:v>
                </c:pt>
                <c:pt idx="55">
                  <c:v>2.046872946421622</c:v>
                </c:pt>
                <c:pt idx="56">
                  <c:v>2.288357915347734</c:v>
                </c:pt>
                <c:pt idx="57">
                  <c:v>2.2369647402924961</c:v>
                </c:pt>
                <c:pt idx="58">
                  <c:v>2.2813459964174854</c:v>
                </c:pt>
                <c:pt idx="59">
                  <c:v>2.4285317721068478</c:v>
                </c:pt>
                <c:pt idx="60">
                  <c:v>2.4963000730681291</c:v>
                </c:pt>
                <c:pt idx="61">
                  <c:v>2.3768082909005184</c:v>
                </c:pt>
                <c:pt idx="62">
                  <c:v>2.4412629112617874</c:v>
                </c:pt>
                <c:pt idx="63">
                  <c:v>2.9372337321975786</c:v>
                </c:pt>
                <c:pt idx="64">
                  <c:v>2.3094016126723691</c:v>
                </c:pt>
                <c:pt idx="65">
                  <c:v>2.914822169777155</c:v>
                </c:pt>
                <c:pt idx="66">
                  <c:v>2.3623396436623993</c:v>
                </c:pt>
                <c:pt idx="67">
                  <c:v>2.0795635617252275</c:v>
                </c:pt>
                <c:pt idx="68">
                  <c:v>1.8173683783298085</c:v>
                </c:pt>
                <c:pt idx="69">
                  <c:v>0.7544886370171221</c:v>
                </c:pt>
                <c:pt idx="70">
                  <c:v>1.0480099511236634</c:v>
                </c:pt>
                <c:pt idx="71">
                  <c:v>0.62024997995626319</c:v>
                </c:pt>
                <c:pt idx="72">
                  <c:v>0.80611813307087843</c:v>
                </c:pt>
                <c:pt idx="73">
                  <c:v>1.0055628610769507</c:v>
                </c:pt>
                <c:pt idx="74">
                  <c:v>1.2606985617343449</c:v>
                </c:pt>
                <c:pt idx="75">
                  <c:v>1.3888360117963099</c:v>
                </c:pt>
                <c:pt idx="76">
                  <c:v>1.5099077679581141</c:v>
                </c:pt>
                <c:pt idx="77">
                  <c:v>1.7547904242316177</c:v>
                </c:pt>
                <c:pt idx="78">
                  <c:v>2.0405946716999779</c:v>
                </c:pt>
                <c:pt idx="79">
                  <c:v>1.9260631138919189</c:v>
                </c:pt>
                <c:pt idx="82">
                  <c:v>2.1302661224311019</c:v>
                </c:pt>
                <c:pt idx="83">
                  <c:v>1.7360676182747974</c:v>
                </c:pt>
                <c:pt idx="84">
                  <c:v>1.5782511703047537</c:v>
                </c:pt>
                <c:pt idx="85">
                  <c:v>1.4348157875577394</c:v>
                </c:pt>
                <c:pt idx="86">
                  <c:v>1.2115772640436173</c:v>
                </c:pt>
                <c:pt idx="87">
                  <c:v>1.051064669821639</c:v>
                </c:pt>
                <c:pt idx="88">
                  <c:v>0.98496328243385012</c:v>
                </c:pt>
                <c:pt idx="89">
                  <c:v>0.95915508136652639</c:v>
                </c:pt>
                <c:pt idx="90">
                  <c:v>1.2226718746330811</c:v>
                </c:pt>
                <c:pt idx="91">
                  <c:v>1.4907954527830767</c:v>
                </c:pt>
                <c:pt idx="92">
                  <c:v>2.3666027436165438</c:v>
                </c:pt>
                <c:pt idx="93">
                  <c:v>3.5257309365135927</c:v>
                </c:pt>
                <c:pt idx="94">
                  <c:v>3.9733004651583115</c:v>
                </c:pt>
                <c:pt idx="95">
                  <c:v>4.1246111970275408</c:v>
                </c:pt>
                <c:pt idx="96">
                  <c:v>3.228804465009306</c:v>
                </c:pt>
                <c:pt idx="97">
                  <c:v>2.0076059296211439</c:v>
                </c:pt>
                <c:pt idx="98">
                  <c:v>1.2667719358663887</c:v>
                </c:pt>
                <c:pt idx="99">
                  <c:v>1.1310302470494076</c:v>
                </c:pt>
                <c:pt idx="100">
                  <c:v>1.0744645003716173</c:v>
                </c:pt>
                <c:pt idx="101">
                  <c:v>0.93092707325437929</c:v>
                </c:pt>
                <c:pt idx="102">
                  <c:v>1.019578560237832</c:v>
                </c:pt>
                <c:pt idx="103">
                  <c:v>1.0539914825506618</c:v>
                </c:pt>
                <c:pt idx="104">
                  <c:v>1.1818089921714421</c:v>
                </c:pt>
                <c:pt idx="105">
                  <c:v>1.617153556972873</c:v>
                </c:pt>
                <c:pt idx="106">
                  <c:v>1.5999536973334469</c:v>
                </c:pt>
                <c:pt idx="109">
                  <c:v>1.2795637874432415</c:v>
                </c:pt>
                <c:pt idx="110">
                  <c:v>1.2862326285939067</c:v>
                </c:pt>
                <c:pt idx="111">
                  <c:v>1.8955049311330654</c:v>
                </c:pt>
                <c:pt idx="112">
                  <c:v>2.1124883333600128</c:v>
                </c:pt>
                <c:pt idx="113">
                  <c:v>3.0218210780741304</c:v>
                </c:pt>
                <c:pt idx="114">
                  <c:v>2.8571974619677394</c:v>
                </c:pt>
                <c:pt idx="115">
                  <c:v>2.3184980381164038</c:v>
                </c:pt>
                <c:pt idx="116">
                  <c:v>2.6248740850623884</c:v>
                </c:pt>
                <c:pt idx="117">
                  <c:v>2.5502368808706466</c:v>
                </c:pt>
                <c:pt idx="118">
                  <c:v>2.688004368823989</c:v>
                </c:pt>
                <c:pt idx="119">
                  <c:v>2.946990630458949</c:v>
                </c:pt>
                <c:pt idx="120">
                  <c:v>2.4309268189219027</c:v>
                </c:pt>
                <c:pt idx="121">
                  <c:v>2.2769758761430037</c:v>
                </c:pt>
                <c:pt idx="122">
                  <c:v>2.6101227008747716</c:v>
                </c:pt>
                <c:pt idx="123">
                  <c:v>2.7392754105138275</c:v>
                </c:pt>
                <c:pt idx="124">
                  <c:v>2.4981512565586375</c:v>
                </c:pt>
                <c:pt idx="125">
                  <c:v>1.8167452013704948</c:v>
                </c:pt>
                <c:pt idx="126">
                  <c:v>1.2495378719249082</c:v>
                </c:pt>
                <c:pt idx="127">
                  <c:v>0.75586987828646823</c:v>
                </c:pt>
                <c:pt idx="128">
                  <c:v>1.1849037178957307</c:v>
                </c:pt>
                <c:pt idx="129">
                  <c:v>1.1980668373516072</c:v>
                </c:pt>
                <c:pt idx="130">
                  <c:v>1.2499805533227886</c:v>
                </c:pt>
                <c:pt idx="131">
                  <c:v>1.319728676050864</c:v>
                </c:pt>
                <c:pt idx="132">
                  <c:v>1.2026867232750933</c:v>
                </c:pt>
                <c:pt idx="133">
                  <c:v>1.3928239665582909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'9.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'9. adat'!$C$1:$EF$2</c:f>
              <c:multiLvlStrCache>
                <c:ptCount val="13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5">
                    <c:v>2013</c:v>
                  </c:pt>
                  <c:pt idx="59">
                    <c:v>2014</c:v>
                  </c:pt>
                  <c:pt idx="63">
                    <c:v>2015</c:v>
                  </c:pt>
                  <c:pt idx="67">
                    <c:v>2016</c:v>
                  </c:pt>
                  <c:pt idx="71">
                    <c:v>2017</c:v>
                  </c:pt>
                  <c:pt idx="75">
                    <c:v>2018</c:v>
                  </c:pt>
                  <c:pt idx="79">
                    <c:v>2019</c:v>
                  </c:pt>
                  <c:pt idx="82">
                    <c:v>2013</c:v>
                  </c:pt>
                  <c:pt idx="86">
                    <c:v>2014</c:v>
                  </c:pt>
                  <c:pt idx="90">
                    <c:v>2015</c:v>
                  </c:pt>
                  <c:pt idx="94">
                    <c:v>2016</c:v>
                  </c:pt>
                  <c:pt idx="98">
                    <c:v>2017</c:v>
                  </c:pt>
                  <c:pt idx="102">
                    <c:v>2018</c:v>
                  </c:pt>
                  <c:pt idx="106">
                    <c:v>2019</c:v>
                  </c:pt>
                  <c:pt idx="109">
                    <c:v>2013</c:v>
                  </c:pt>
                  <c:pt idx="113">
                    <c:v>2014</c:v>
                  </c:pt>
                  <c:pt idx="117">
                    <c:v>2015</c:v>
                  </c:pt>
                  <c:pt idx="121">
                    <c:v>2016</c:v>
                  </c:pt>
                  <c:pt idx="125">
                    <c:v>2017</c:v>
                  </c:pt>
                  <c:pt idx="129">
                    <c:v>2018</c:v>
                  </c:pt>
                  <c:pt idx="133">
                    <c:v>2019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  <c:pt idx="109">
                    <c:v>Romania</c:v>
                  </c:pt>
                </c:lvl>
              </c:multiLvlStrCache>
            </c:multiLvlStrRef>
          </c:cat>
          <c:val>
            <c:numRef>
              <c:f>'9. adat'!$C$7:$EF$7</c:f>
              <c:numCache>
                <c:formatCode>0.00</c:formatCode>
                <c:ptCount val="134"/>
                <c:pt idx="0">
                  <c:v>5.2133263133428729</c:v>
                </c:pt>
                <c:pt idx="1">
                  <c:v>5.7569321390433057</c:v>
                </c:pt>
                <c:pt idx="2">
                  <c:v>6.361696363909239</c:v>
                </c:pt>
                <c:pt idx="3">
                  <c:v>7.2884938852131125</c:v>
                </c:pt>
                <c:pt idx="4">
                  <c:v>6.7553618906649069</c:v>
                </c:pt>
                <c:pt idx="5">
                  <c:v>5.5402813801242337</c:v>
                </c:pt>
                <c:pt idx="6">
                  <c:v>5.2421989991813485</c:v>
                </c:pt>
                <c:pt idx="7">
                  <c:v>4.896083755034895</c:v>
                </c:pt>
                <c:pt idx="8">
                  <c:v>5.9362221556559156</c:v>
                </c:pt>
                <c:pt idx="9">
                  <c:v>7.018850724865386</c:v>
                </c:pt>
                <c:pt idx="10">
                  <c:v>6.6117691358859503</c:v>
                </c:pt>
                <c:pt idx="11">
                  <c:v>7.0404844950926471</c:v>
                </c:pt>
                <c:pt idx="12">
                  <c:v>6.5022012518955421</c:v>
                </c:pt>
                <c:pt idx="13">
                  <c:v>6.4763229205405297</c:v>
                </c:pt>
                <c:pt idx="14">
                  <c:v>6.5332512261620499</c:v>
                </c:pt>
                <c:pt idx="15">
                  <c:v>4.5541597397255167</c:v>
                </c:pt>
                <c:pt idx="16">
                  <c:v>3.9216540604848089</c:v>
                </c:pt>
                <c:pt idx="17">
                  <c:v>3.8964544297433763</c:v>
                </c:pt>
                <c:pt idx="18">
                  <c:v>3.2201216280837865</c:v>
                </c:pt>
                <c:pt idx="19">
                  <c:v>3.1502277225317155</c:v>
                </c:pt>
                <c:pt idx="20">
                  <c:v>3.3293993324334803</c:v>
                </c:pt>
                <c:pt idx="21">
                  <c:v>2.7317583238758409</c:v>
                </c:pt>
                <c:pt idx="22">
                  <c:v>1.9650041838959063</c:v>
                </c:pt>
                <c:pt idx="23">
                  <c:v>2.079840080766338</c:v>
                </c:pt>
                <c:pt idx="24">
                  <c:v>1.906285582281023</c:v>
                </c:pt>
                <c:pt idx="25">
                  <c:v>1.647300502733499</c:v>
                </c:pt>
                <c:pt idx="28">
                  <c:v>-0.48501052363669939</c:v>
                </c:pt>
                <c:pt idx="29">
                  <c:v>-0.36991152107843284</c:v>
                </c:pt>
                <c:pt idx="30">
                  <c:v>1.3468947973269794</c:v>
                </c:pt>
                <c:pt idx="31">
                  <c:v>1.4803235492759459</c:v>
                </c:pt>
                <c:pt idx="32">
                  <c:v>3.4625855852464462</c:v>
                </c:pt>
                <c:pt idx="33">
                  <c:v>2.6175115678670569</c:v>
                </c:pt>
                <c:pt idx="34">
                  <c:v>1.1043165306577989</c:v>
                </c:pt>
                <c:pt idx="35">
                  <c:v>0.93922817697298222</c:v>
                </c:pt>
                <c:pt idx="36">
                  <c:v>1.3859750827877615</c:v>
                </c:pt>
                <c:pt idx="37">
                  <c:v>2.2844286363995887</c:v>
                </c:pt>
                <c:pt idx="38">
                  <c:v>2.1291526074339315</c:v>
                </c:pt>
                <c:pt idx="39">
                  <c:v>2.4258017963275926</c:v>
                </c:pt>
                <c:pt idx="40">
                  <c:v>2.7464468278617997</c:v>
                </c:pt>
                <c:pt idx="41">
                  <c:v>2.8649606777440226</c:v>
                </c:pt>
                <c:pt idx="42">
                  <c:v>3.5465855365585401</c:v>
                </c:pt>
                <c:pt idx="43">
                  <c:v>2.6782114865703868</c:v>
                </c:pt>
                <c:pt idx="44">
                  <c:v>2.075371132979499</c:v>
                </c:pt>
                <c:pt idx="45">
                  <c:v>1.8964365483409562</c:v>
                </c:pt>
                <c:pt idx="46">
                  <c:v>1.5147130178819839</c:v>
                </c:pt>
                <c:pt idx="47">
                  <c:v>2.4102729701717194</c:v>
                </c:pt>
                <c:pt idx="48">
                  <c:v>1.3285538867084887</c:v>
                </c:pt>
                <c:pt idx="49">
                  <c:v>1.2944780293786742</c:v>
                </c:pt>
                <c:pt idx="50">
                  <c:v>0.79258892071722431</c:v>
                </c:pt>
                <c:pt idx="51">
                  <c:v>0.5633409555903236</c:v>
                </c:pt>
                <c:pt idx="52">
                  <c:v>0.27998395469246717</c:v>
                </c:pt>
                <c:pt idx="55">
                  <c:v>-0.93452410574038569</c:v>
                </c:pt>
                <c:pt idx="56">
                  <c:v>-4.2632171149896694E-3</c:v>
                </c:pt>
                <c:pt idx="57">
                  <c:v>0.67860773301800881</c:v>
                </c:pt>
                <c:pt idx="58">
                  <c:v>1.0078357392382697</c:v>
                </c:pt>
                <c:pt idx="59">
                  <c:v>1.0403296205177528</c:v>
                </c:pt>
                <c:pt idx="60">
                  <c:v>0.44384236636533819</c:v>
                </c:pt>
                <c:pt idx="61">
                  <c:v>1.2545814845783067E-2</c:v>
                </c:pt>
                <c:pt idx="62">
                  <c:v>0.36658229030495659</c:v>
                </c:pt>
                <c:pt idx="63">
                  <c:v>1.5633581749489465</c:v>
                </c:pt>
                <c:pt idx="64">
                  <c:v>1.7293645317643769</c:v>
                </c:pt>
                <c:pt idx="65">
                  <c:v>2.2765080833849827</c:v>
                </c:pt>
                <c:pt idx="66">
                  <c:v>1.8022171476717439</c:v>
                </c:pt>
                <c:pt idx="67">
                  <c:v>1.3483869645915423</c:v>
                </c:pt>
                <c:pt idx="68">
                  <c:v>1.3209674551118338</c:v>
                </c:pt>
                <c:pt idx="69">
                  <c:v>0.12799360806540458</c:v>
                </c:pt>
                <c:pt idx="70">
                  <c:v>0.52278570499045096</c:v>
                </c:pt>
                <c:pt idx="71">
                  <c:v>0.66794025031171467</c:v>
                </c:pt>
                <c:pt idx="72">
                  <c:v>0.43584345253313345</c:v>
                </c:pt>
                <c:pt idx="73">
                  <c:v>1.3303687583642243</c:v>
                </c:pt>
                <c:pt idx="74">
                  <c:v>1.4117471442878591</c:v>
                </c:pt>
                <c:pt idx="75">
                  <c:v>1.2236433260439645</c:v>
                </c:pt>
                <c:pt idx="76">
                  <c:v>1.4454429561904005</c:v>
                </c:pt>
                <c:pt idx="77">
                  <c:v>1.1503832400591087</c:v>
                </c:pt>
                <c:pt idx="78">
                  <c:v>1.4591739005064008</c:v>
                </c:pt>
                <c:pt idx="79">
                  <c:v>1.6084482633952129</c:v>
                </c:pt>
                <c:pt idx="82">
                  <c:v>3.746136557135153</c:v>
                </c:pt>
                <c:pt idx="83">
                  <c:v>4.0355300922017872</c:v>
                </c:pt>
                <c:pt idx="84">
                  <c:v>4.2052363514139888</c:v>
                </c:pt>
                <c:pt idx="85">
                  <c:v>3.2939282565141079</c:v>
                </c:pt>
                <c:pt idx="86">
                  <c:v>2.7248749651190245</c:v>
                </c:pt>
                <c:pt idx="87">
                  <c:v>1.9168591840110123</c:v>
                </c:pt>
                <c:pt idx="88">
                  <c:v>1.8737615106655787</c:v>
                </c:pt>
                <c:pt idx="89">
                  <c:v>2.1030966856710269</c:v>
                </c:pt>
                <c:pt idx="90">
                  <c:v>2.0368732371581624</c:v>
                </c:pt>
                <c:pt idx="91">
                  <c:v>1.2763845593138854</c:v>
                </c:pt>
                <c:pt idx="92">
                  <c:v>0.77603179862576099</c:v>
                </c:pt>
                <c:pt idx="93">
                  <c:v>1.7679199173092135</c:v>
                </c:pt>
                <c:pt idx="94">
                  <c:v>1.658805248532103</c:v>
                </c:pt>
                <c:pt idx="95">
                  <c:v>2.3573475979509553</c:v>
                </c:pt>
                <c:pt idx="96">
                  <c:v>1.8712840123620484</c:v>
                </c:pt>
                <c:pt idx="97">
                  <c:v>-0.15475321356066588</c:v>
                </c:pt>
                <c:pt idx="98">
                  <c:v>-0.76729278637313392</c:v>
                </c:pt>
                <c:pt idx="99">
                  <c:v>-1.3543346688880238</c:v>
                </c:pt>
                <c:pt idx="100">
                  <c:v>-1.5176572085431399</c:v>
                </c:pt>
                <c:pt idx="101">
                  <c:v>-1.0604483865227123</c:v>
                </c:pt>
                <c:pt idx="102">
                  <c:v>-0.97712519787337748</c:v>
                </c:pt>
                <c:pt idx="103">
                  <c:v>-0.76211164146683053</c:v>
                </c:pt>
                <c:pt idx="104">
                  <c:v>-0.65571192703828918</c:v>
                </c:pt>
                <c:pt idx="105">
                  <c:v>-0.87858654548639337</c:v>
                </c:pt>
                <c:pt idx="106">
                  <c:v>-0.54045258672467611</c:v>
                </c:pt>
                <c:pt idx="109">
                  <c:v>-2.6995048051632593</c:v>
                </c:pt>
                <c:pt idx="110">
                  <c:v>-0.89190831537725357</c:v>
                </c:pt>
                <c:pt idx="111">
                  <c:v>0.56999002177457792</c:v>
                </c:pt>
                <c:pt idx="112">
                  <c:v>1.0391226547530636</c:v>
                </c:pt>
                <c:pt idx="113">
                  <c:v>2.0547968862359833</c:v>
                </c:pt>
                <c:pt idx="114">
                  <c:v>1.2149573536317666</c:v>
                </c:pt>
                <c:pt idx="115">
                  <c:v>0.93754978653550269</c:v>
                </c:pt>
                <c:pt idx="116">
                  <c:v>1.9585292471266162</c:v>
                </c:pt>
                <c:pt idx="117">
                  <c:v>2.7843777359381749</c:v>
                </c:pt>
                <c:pt idx="118">
                  <c:v>2.4150822777930192</c:v>
                </c:pt>
                <c:pt idx="119">
                  <c:v>2.3484834047959344</c:v>
                </c:pt>
                <c:pt idx="120">
                  <c:v>1.1976843563047017</c:v>
                </c:pt>
                <c:pt idx="121">
                  <c:v>7.3736185290620745E-2</c:v>
                </c:pt>
                <c:pt idx="122">
                  <c:v>0.22396912343348963</c:v>
                </c:pt>
                <c:pt idx="123">
                  <c:v>0.4812021965972515</c:v>
                </c:pt>
                <c:pt idx="124">
                  <c:v>0.41593792917258454</c:v>
                </c:pt>
                <c:pt idx="125">
                  <c:v>-0.546024173430389</c:v>
                </c:pt>
                <c:pt idx="126">
                  <c:v>-1.4575872257922498</c:v>
                </c:pt>
                <c:pt idx="127">
                  <c:v>-2.2234080008248047</c:v>
                </c:pt>
                <c:pt idx="128">
                  <c:v>-2.0142295242336576</c:v>
                </c:pt>
                <c:pt idx="129">
                  <c:v>-2.1118171084999937</c:v>
                </c:pt>
                <c:pt idx="130">
                  <c:v>-1.9825757772188659</c:v>
                </c:pt>
                <c:pt idx="131">
                  <c:v>-2.801039224973787</c:v>
                </c:pt>
                <c:pt idx="132">
                  <c:v>-3.3135990843807956</c:v>
                </c:pt>
                <c:pt idx="133">
                  <c:v>-3.0600228363523763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adat'!$C$1:$EF$2</c:f>
              <c:multiLvlStrCache>
                <c:ptCount val="134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  <c:pt idx="55">
                    <c:v>2013</c:v>
                  </c:pt>
                  <c:pt idx="59">
                    <c:v>2014</c:v>
                  </c:pt>
                  <c:pt idx="63">
                    <c:v>2015</c:v>
                  </c:pt>
                  <c:pt idx="67">
                    <c:v>2016</c:v>
                  </c:pt>
                  <c:pt idx="71">
                    <c:v>2017</c:v>
                  </c:pt>
                  <c:pt idx="75">
                    <c:v>2018</c:v>
                  </c:pt>
                  <c:pt idx="79">
                    <c:v>2019</c:v>
                  </c:pt>
                  <c:pt idx="82">
                    <c:v>2013</c:v>
                  </c:pt>
                  <c:pt idx="86">
                    <c:v>2014</c:v>
                  </c:pt>
                  <c:pt idx="90">
                    <c:v>2015</c:v>
                  </c:pt>
                  <c:pt idx="94">
                    <c:v>2016</c:v>
                  </c:pt>
                  <c:pt idx="98">
                    <c:v>2017</c:v>
                  </c:pt>
                  <c:pt idx="102">
                    <c:v>2018</c:v>
                  </c:pt>
                  <c:pt idx="106">
                    <c:v>2019</c:v>
                  </c:pt>
                  <c:pt idx="109">
                    <c:v>2013</c:v>
                  </c:pt>
                  <c:pt idx="113">
                    <c:v>2014</c:v>
                  </c:pt>
                  <c:pt idx="117">
                    <c:v>2015</c:v>
                  </c:pt>
                  <c:pt idx="121">
                    <c:v>2016</c:v>
                  </c:pt>
                  <c:pt idx="125">
                    <c:v>2017</c:v>
                  </c:pt>
                  <c:pt idx="129">
                    <c:v>2018</c:v>
                  </c:pt>
                  <c:pt idx="133">
                    <c:v>2019</c:v>
                  </c:pt>
                </c:lvl>
                <c:lvl>
                  <c:pt idx="0">
                    <c:v>Hungary</c:v>
                  </c:pt>
                  <c:pt idx="28">
                    <c:v>Czech Republic</c:v>
                  </c:pt>
                  <c:pt idx="55">
                    <c:v>Poland</c:v>
                  </c:pt>
                  <c:pt idx="82">
                    <c:v>Slovakia</c:v>
                  </c:pt>
                  <c:pt idx="109">
                    <c:v>Romania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34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020439814814819"/>
              <c:y val="1.47222136150962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2263543587058205"/>
          <c:w val="1"/>
          <c:h val="7.41095629863528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665439742569E-2"/>
          <c:y val="9.0243146689997084E-2"/>
          <c:w val="0.86129855685105194"/>
          <c:h val="0.58811111111111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'10. adat'!$A$2:$A$29</c:f>
              <c:strCache>
                <c:ptCount val="28"/>
                <c:pt idx="0">
                  <c:v>Oroszoroszág</c:v>
                </c:pt>
                <c:pt idx="1">
                  <c:v>Bulgária</c:v>
                </c:pt>
                <c:pt idx="2">
                  <c:v>Horvátország</c:v>
                </c:pt>
                <c:pt idx="3">
                  <c:v>Malajzia</c:v>
                </c:pt>
                <c:pt idx="4">
                  <c:v>Magyarország</c:v>
                </c:pt>
                <c:pt idx="5">
                  <c:v>Izrael</c:v>
                </c:pt>
                <c:pt idx="6">
                  <c:v>Lengyelország</c:v>
                </c:pt>
                <c:pt idx="7">
                  <c:v>Csehország</c:v>
                </c:pt>
                <c:pt idx="8">
                  <c:v>Kína</c:v>
                </c:pt>
                <c:pt idx="9">
                  <c:v>Brazília</c:v>
                </c:pt>
                <c:pt idx="10">
                  <c:v>Equador</c:v>
                </c:pt>
                <c:pt idx="11">
                  <c:v>Peru</c:v>
                </c:pt>
                <c:pt idx="12">
                  <c:v>Mexikó</c:v>
                </c:pt>
                <c:pt idx="13">
                  <c:v>Fehéro</c:v>
                </c:pt>
                <c:pt idx="14">
                  <c:v>Egyiptom</c:v>
                </c:pt>
                <c:pt idx="15">
                  <c:v>India</c:v>
                </c:pt>
                <c:pt idx="16">
                  <c:v>Indonézia</c:v>
                </c:pt>
                <c:pt idx="17">
                  <c:v>Chile</c:v>
                </c:pt>
                <c:pt idx="18">
                  <c:v>Dél-Afrika</c:v>
                </c:pt>
                <c:pt idx="19">
                  <c:v>Románia</c:v>
                </c:pt>
                <c:pt idx="20">
                  <c:v>Bosznia-Herc.</c:v>
                </c:pt>
                <c:pt idx="21">
                  <c:v>Töröko.</c:v>
                </c:pt>
                <c:pt idx="22">
                  <c:v>Ukrajna</c:v>
                </c:pt>
                <c:pt idx="23">
                  <c:v>Bolívia</c:v>
                </c:pt>
                <c:pt idx="24">
                  <c:v>Szerbia</c:v>
                </c:pt>
                <c:pt idx="25">
                  <c:v>Argentína</c:v>
                </c:pt>
                <c:pt idx="26">
                  <c:v>Albánia</c:v>
                </c:pt>
                <c:pt idx="27">
                  <c:v>Grúzia</c:v>
                </c:pt>
              </c:strCache>
            </c:strRef>
          </c:cat>
          <c:val>
            <c:numRef>
              <c:f>'10. adat'!$C$2:$C$29</c:f>
              <c:numCache>
                <c:formatCode>General</c:formatCode>
                <c:ptCount val="28"/>
                <c:pt idx="0">
                  <c:v>6.9781464928311241</c:v>
                </c:pt>
                <c:pt idx="1">
                  <c:v>4.9589332543139939</c:v>
                </c:pt>
                <c:pt idx="2">
                  <c:v>4.3444537522888957</c:v>
                </c:pt>
                <c:pt idx="3">
                  <c:v>2.3225839592392319</c:v>
                </c:pt>
                <c:pt idx="4">
                  <c:v>2.0776812142064069</c:v>
                </c:pt>
                <c:pt idx="5">
                  <c:v>1.9994471789380901</c:v>
                </c:pt>
                <c:pt idx="6">
                  <c:v>1.2769416226547099</c:v>
                </c:pt>
                <c:pt idx="7">
                  <c:v>0.42125339265212314</c:v>
                </c:pt>
                <c:pt idx="8">
                  <c:v>0.36275900124841504</c:v>
                </c:pt>
                <c:pt idx="9">
                  <c:v>-0.7534649234506311</c:v>
                </c:pt>
                <c:pt idx="10">
                  <c:v>-0.87491532509420056</c:v>
                </c:pt>
                <c:pt idx="11">
                  <c:v>-1.4853153283275153</c:v>
                </c:pt>
                <c:pt idx="12">
                  <c:v>-1.8192845552413026</c:v>
                </c:pt>
                <c:pt idx="13">
                  <c:v>-2.2507964891102059</c:v>
                </c:pt>
                <c:pt idx="14">
                  <c:v>-2.4423240636482753</c:v>
                </c:pt>
                <c:pt idx="15">
                  <c:v>-2.5245311740581378</c:v>
                </c:pt>
                <c:pt idx="16">
                  <c:v>-3.0284978205925888</c:v>
                </c:pt>
                <c:pt idx="17">
                  <c:v>-3.0679847054217029</c:v>
                </c:pt>
                <c:pt idx="18">
                  <c:v>-3.3531254543950122</c:v>
                </c:pt>
                <c:pt idx="19">
                  <c:v>-3.4536858587605517</c:v>
                </c:pt>
                <c:pt idx="20">
                  <c:v>-3.5915802105184902</c:v>
                </c:pt>
                <c:pt idx="21">
                  <c:v>-3.6207800497894129</c:v>
                </c:pt>
                <c:pt idx="22">
                  <c:v>-3.7093056908742166</c:v>
                </c:pt>
                <c:pt idx="23">
                  <c:v>-4.7096804504481611</c:v>
                </c:pt>
                <c:pt idx="24">
                  <c:v>-5.1955268378518511</c:v>
                </c:pt>
                <c:pt idx="25">
                  <c:v>-5.3372161931657027</c:v>
                </c:pt>
                <c:pt idx="26">
                  <c:v>-5.4491712132657479</c:v>
                </c:pt>
                <c:pt idx="27">
                  <c:v>-7.4492306619701054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9-4939-896D-39C4C2B50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68486104"/>
        <c:axId val="843895176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D779-4939-896D-39C4C2B50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168992"/>
        <c:axId val="618173256"/>
      </c:barChart>
      <c:catAx>
        <c:axId val="86848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3895176"/>
        <c:crosses val="autoZero"/>
        <c:auto val="1"/>
        <c:lblAlgn val="ctr"/>
        <c:lblOffset val="100"/>
        <c:tickLblSkip val="1"/>
        <c:noMultiLvlLbl val="0"/>
      </c:catAx>
      <c:valAx>
        <c:axId val="843895176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2106481481481485E-2"/>
              <c:y val="3.64722222222222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8486104"/>
        <c:crosses val="autoZero"/>
        <c:crossBetween val="between"/>
      </c:valAx>
      <c:valAx>
        <c:axId val="618173256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332360017497813"/>
              <c:y val="1.22466462525517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8168992"/>
        <c:crosses val="max"/>
        <c:crossBetween val="between"/>
      </c:valAx>
      <c:catAx>
        <c:axId val="61816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618173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087487993059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[0]!_1_külker</c:f>
              <c:numCache>
                <c:formatCode>0.00</c:formatCode>
                <c:ptCount val="46"/>
                <c:pt idx="0">
                  <c:v>0.54195890523906365</c:v>
                </c:pt>
                <c:pt idx="1">
                  <c:v>0.61060824844331874</c:v>
                </c:pt>
                <c:pt idx="2">
                  <c:v>0.27401345247639475</c:v>
                </c:pt>
                <c:pt idx="3">
                  <c:v>0.34690676617508515</c:v>
                </c:pt>
                <c:pt idx="4">
                  <c:v>0.70817929378714395</c:v>
                </c:pt>
                <c:pt idx="5">
                  <c:v>1.6821074375836083</c:v>
                </c:pt>
                <c:pt idx="6">
                  <c:v>3.0395258416010704</c:v>
                </c:pt>
                <c:pt idx="7">
                  <c:v>4.0224159558403851</c:v>
                </c:pt>
                <c:pt idx="8">
                  <c:v>4.7357136320188804</c:v>
                </c:pt>
                <c:pt idx="9">
                  <c:v>4.8775784753843165</c:v>
                </c:pt>
                <c:pt idx="10">
                  <c:v>4.9067635361159097</c:v>
                </c:pt>
                <c:pt idx="11">
                  <c:v>5.309337259705381</c:v>
                </c:pt>
                <c:pt idx="12">
                  <c:v>5.6337100908655398</c:v>
                </c:pt>
                <c:pt idx="13">
                  <c:v>5.7869104633612976</c:v>
                </c:pt>
                <c:pt idx="14">
                  <c:v>6.0949412946955315</c:v>
                </c:pt>
                <c:pt idx="15">
                  <c:v>6.1631061268180733</c:v>
                </c:pt>
                <c:pt idx="16">
                  <c:v>6.0413269919930359</c:v>
                </c:pt>
                <c:pt idx="17">
                  <c:v>6.4528007177539743</c:v>
                </c:pt>
                <c:pt idx="18">
                  <c:v>6.9789210707301956</c:v>
                </c:pt>
                <c:pt idx="19">
                  <c:v>6.80002250004316</c:v>
                </c:pt>
                <c:pt idx="20">
                  <c:v>7.0730306358572594</c:v>
                </c:pt>
                <c:pt idx="21">
                  <c:v>6.7387681914563649</c:v>
                </c:pt>
                <c:pt idx="22">
                  <c:v>6.9202960069052164</c:v>
                </c:pt>
                <c:pt idx="23">
                  <c:v>6.9953435408846829</c:v>
                </c:pt>
                <c:pt idx="24">
                  <c:v>7.0626856828109332</c:v>
                </c:pt>
                <c:pt idx="25">
                  <c:v>6.6505422791799162</c:v>
                </c:pt>
                <c:pt idx="26">
                  <c:v>6.336153966404388</c:v>
                </c:pt>
                <c:pt idx="27">
                  <c:v>6.3592441927350221</c:v>
                </c:pt>
                <c:pt idx="28">
                  <c:v>6.9045135261917965</c:v>
                </c:pt>
                <c:pt idx="29">
                  <c:v>7.3975129450753769</c:v>
                </c:pt>
                <c:pt idx="30">
                  <c:v>7.5901584469160053</c:v>
                </c:pt>
                <c:pt idx="31">
                  <c:v>8.0787290041670623</c:v>
                </c:pt>
                <c:pt idx="32">
                  <c:v>7.9017529170327112</c:v>
                </c:pt>
                <c:pt idx="33">
                  <c:v>8.6640645704469588</c:v>
                </c:pt>
                <c:pt idx="34">
                  <c:v>9.044955242842871</c:v>
                </c:pt>
                <c:pt idx="35">
                  <c:v>8.8514588617385552</c:v>
                </c:pt>
                <c:pt idx="36">
                  <c:v>8.3709596533130366</c:v>
                </c:pt>
                <c:pt idx="37">
                  <c:v>8.2524205587668344</c:v>
                </c:pt>
                <c:pt idx="38">
                  <c:v>7.6391095301377332</c:v>
                </c:pt>
                <c:pt idx="39">
                  <c:v>7.3824158531298174</c:v>
                </c:pt>
                <c:pt idx="40">
                  <c:v>7.0698755452997073</c:v>
                </c:pt>
                <c:pt idx="41">
                  <c:v>6.3235058799979065</c:v>
                </c:pt>
                <c:pt idx="42">
                  <c:v>5.0660673559331677</c:v>
                </c:pt>
                <c:pt idx="43">
                  <c:v>4.4538817369914279</c:v>
                </c:pt>
                <c:pt idx="44">
                  <c:v>4.3515913937423054</c:v>
                </c:pt>
                <c:pt idx="45">
                  <c:v>3.9688812849110411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6-4355-9F5C-690C951CA13B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46"/>
                <c:pt idx="0">
                  <c:v>-7.5245122120421168</c:v>
                </c:pt>
                <c:pt idx="1">
                  <c:v>-6.9576847547345482</c:v>
                </c:pt>
                <c:pt idx="2">
                  <c:v>-7.1875136022694619</c:v>
                </c:pt>
                <c:pt idx="3">
                  <c:v>-7.3460601541585762</c:v>
                </c:pt>
                <c:pt idx="4">
                  <c:v>-7.2219551915064173</c:v>
                </c:pt>
                <c:pt idx="5">
                  <c:v>-7.0548201912966482</c:v>
                </c:pt>
                <c:pt idx="6">
                  <c:v>-6.3342359053044541</c:v>
                </c:pt>
                <c:pt idx="7">
                  <c:v>-5.4801934131943257</c:v>
                </c:pt>
                <c:pt idx="8">
                  <c:v>-5.5625916609754658</c:v>
                </c:pt>
                <c:pt idx="9">
                  <c:v>-5.573074038458782</c:v>
                </c:pt>
                <c:pt idx="10">
                  <c:v>-5.6059389151767158</c:v>
                </c:pt>
                <c:pt idx="11">
                  <c:v>-5.5979678999139502</c:v>
                </c:pt>
                <c:pt idx="12">
                  <c:v>-5.7161605001048885</c:v>
                </c:pt>
                <c:pt idx="13">
                  <c:v>-5.8366781715704494</c:v>
                </c:pt>
                <c:pt idx="14">
                  <c:v>-5.9125007626014234</c:v>
                </c:pt>
                <c:pt idx="15">
                  <c:v>-6.1580170589527397</c:v>
                </c:pt>
                <c:pt idx="16">
                  <c:v>-5.9351506293760288</c:v>
                </c:pt>
                <c:pt idx="17">
                  <c:v>-5.8524631761320531</c:v>
                </c:pt>
                <c:pt idx="18">
                  <c:v>-5.5998132637505735</c:v>
                </c:pt>
                <c:pt idx="19">
                  <c:v>-5.5564457339444813</c:v>
                </c:pt>
                <c:pt idx="20">
                  <c:v>-5.2314185913976265</c:v>
                </c:pt>
                <c:pt idx="21">
                  <c:v>-4.8816330700156705</c:v>
                </c:pt>
                <c:pt idx="22">
                  <c:v>-4.615435883267204</c:v>
                </c:pt>
                <c:pt idx="23">
                  <c:v>-4.2439948253130177</c:v>
                </c:pt>
                <c:pt idx="24">
                  <c:v>-4.5834771986787182</c:v>
                </c:pt>
                <c:pt idx="25">
                  <c:v>-4.997839992364808</c:v>
                </c:pt>
                <c:pt idx="26">
                  <c:v>-5.3887043886254693</c:v>
                </c:pt>
                <c:pt idx="27">
                  <c:v>-5.6365117645367562</c:v>
                </c:pt>
                <c:pt idx="28">
                  <c:v>-5.3604795914655616</c:v>
                </c:pt>
                <c:pt idx="29">
                  <c:v>-5.2801881744647687</c:v>
                </c:pt>
                <c:pt idx="30">
                  <c:v>-5.3637178409466086</c:v>
                </c:pt>
                <c:pt idx="31">
                  <c:v>-5.7903735731701209</c:v>
                </c:pt>
                <c:pt idx="32">
                  <c:v>-5.4728395312230562</c:v>
                </c:pt>
                <c:pt idx="33">
                  <c:v>-4.9622957563544627</c:v>
                </c:pt>
                <c:pt idx="34">
                  <c:v>-4.4150584503557893</c:v>
                </c:pt>
                <c:pt idx="35">
                  <c:v>-3.7162427466462642</c:v>
                </c:pt>
                <c:pt idx="36">
                  <c:v>-4.1614806204183088</c:v>
                </c:pt>
                <c:pt idx="37">
                  <c:v>-4.6519843757490698</c:v>
                </c:pt>
                <c:pt idx="38">
                  <c:v>-4.9007334062912751</c:v>
                </c:pt>
                <c:pt idx="39">
                  <c:v>-5.1234353186693831</c:v>
                </c:pt>
                <c:pt idx="40">
                  <c:v>-5.0582723290902489</c:v>
                </c:pt>
                <c:pt idx="41">
                  <c:v>-5.0153073321466302</c:v>
                </c:pt>
                <c:pt idx="42">
                  <c:v>-5.0461075270267894</c:v>
                </c:pt>
                <c:pt idx="43">
                  <c:v>-5.0282056714205359</c:v>
                </c:pt>
                <c:pt idx="44">
                  <c:v>-4.9342395424488057</c:v>
                </c:pt>
                <c:pt idx="45">
                  <c:v>-4.8762061576264104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6-4355-9F5C-690C951CA13B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46"/>
                <c:pt idx="0">
                  <c:v>0.63023784275461081</c:v>
                </c:pt>
                <c:pt idx="1">
                  <c:v>0.4774123129590408</c:v>
                </c:pt>
                <c:pt idx="2">
                  <c:v>0.4745427086091647</c:v>
                </c:pt>
                <c:pt idx="3">
                  <c:v>0.79513278883589589</c:v>
                </c:pt>
                <c:pt idx="4">
                  <c:v>1.2559648975700455</c:v>
                </c:pt>
                <c:pt idx="5">
                  <c:v>1.7087979921901437</c:v>
                </c:pt>
                <c:pt idx="6">
                  <c:v>2.3278720529103984</c:v>
                </c:pt>
                <c:pt idx="7">
                  <c:v>2.4840333283574663</c:v>
                </c:pt>
                <c:pt idx="8">
                  <c:v>2.7058582563136215</c:v>
                </c:pt>
                <c:pt idx="9">
                  <c:v>2.8347141237027085</c:v>
                </c:pt>
                <c:pt idx="10">
                  <c:v>2.8999750283014611</c:v>
                </c:pt>
                <c:pt idx="11">
                  <c:v>2.3926781566094735</c:v>
                </c:pt>
                <c:pt idx="12">
                  <c:v>2.2492016840938636</c:v>
                </c:pt>
                <c:pt idx="13">
                  <c:v>2.0274910856186654</c:v>
                </c:pt>
                <c:pt idx="14">
                  <c:v>2.1811984353301299</c:v>
                </c:pt>
                <c:pt idx="15">
                  <c:v>2.9283563921734999</c:v>
                </c:pt>
                <c:pt idx="16">
                  <c:v>2.6438844195850675</c:v>
                </c:pt>
                <c:pt idx="17">
                  <c:v>2.6837037657900229</c:v>
                </c:pt>
                <c:pt idx="18">
                  <c:v>2.3065833282305341</c:v>
                </c:pt>
                <c:pt idx="19">
                  <c:v>2.9167851005592382</c:v>
                </c:pt>
                <c:pt idx="20">
                  <c:v>3.37171426888324</c:v>
                </c:pt>
                <c:pt idx="21">
                  <c:v>3.8997970176026118</c:v>
                </c:pt>
                <c:pt idx="22">
                  <c:v>4.0568362402712275</c:v>
                </c:pt>
                <c:pt idx="23">
                  <c:v>4.5371451696414491</c:v>
                </c:pt>
                <c:pt idx="24">
                  <c:v>4.2761534065326918</c:v>
                </c:pt>
                <c:pt idx="25">
                  <c:v>3.8875790933091245</c:v>
                </c:pt>
                <c:pt idx="26">
                  <c:v>4.2947494214024289</c:v>
                </c:pt>
                <c:pt idx="27">
                  <c:v>4.1733513268366265</c:v>
                </c:pt>
                <c:pt idx="28">
                  <c:v>4.3921882209296808</c:v>
                </c:pt>
                <c:pt idx="29">
                  <c:v>4.9015259542547778</c:v>
                </c:pt>
                <c:pt idx="30">
                  <c:v>4.3853285299165536</c:v>
                </c:pt>
                <c:pt idx="31">
                  <c:v>4.7521290640957048</c:v>
                </c:pt>
                <c:pt idx="32">
                  <c:v>4.0732878660858862</c:v>
                </c:pt>
                <c:pt idx="33">
                  <c:v>2.7745541064480328</c:v>
                </c:pt>
                <c:pt idx="34">
                  <c:v>1.903354433674969</c:v>
                </c:pt>
                <c:pt idx="35">
                  <c:v>-0.58105637536677324</c:v>
                </c:pt>
                <c:pt idx="36">
                  <c:v>-0.28782497240991883</c:v>
                </c:pt>
                <c:pt idx="37">
                  <c:v>0.29601824672561156</c:v>
                </c:pt>
                <c:pt idx="38">
                  <c:v>0.48174550423732931</c:v>
                </c:pt>
                <c:pt idx="39">
                  <c:v>0.89124718807128112</c:v>
                </c:pt>
                <c:pt idx="40">
                  <c:v>1.317796116224021</c:v>
                </c:pt>
                <c:pt idx="41">
                  <c:v>1.4235597760245637</c:v>
                </c:pt>
                <c:pt idx="42">
                  <c:v>1.9450443549895275</c:v>
                </c:pt>
                <c:pt idx="43">
                  <c:v>2.654164015195446</c:v>
                </c:pt>
                <c:pt idx="44">
                  <c:v>2.4889337309875237</c:v>
                </c:pt>
                <c:pt idx="45">
                  <c:v>2.5546253754488681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adat'!$F$2:$AY$2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46"/>
                <c:pt idx="0">
                  <c:v>-6.3523154640484432</c:v>
                </c:pt>
                <c:pt idx="1">
                  <c:v>-5.8696641933321896</c:v>
                </c:pt>
                <c:pt idx="2">
                  <c:v>-6.438957441183903</c:v>
                </c:pt>
                <c:pt idx="3">
                  <c:v>-6.2040205991475954</c:v>
                </c:pt>
                <c:pt idx="4">
                  <c:v>-5.2578110001492293</c:v>
                </c:pt>
                <c:pt idx="5">
                  <c:v>-3.6639147615228964</c:v>
                </c:pt>
                <c:pt idx="6">
                  <c:v>-0.9668380107929857</c:v>
                </c:pt>
                <c:pt idx="7">
                  <c:v>1.026255871003527</c:v>
                </c:pt>
                <c:pt idx="8">
                  <c:v>1.878980227357036</c:v>
                </c:pt>
                <c:pt idx="9">
                  <c:v>2.1392185606282426</c:v>
                </c:pt>
                <c:pt idx="10">
                  <c:v>2.2007996492406545</c:v>
                </c:pt>
                <c:pt idx="11">
                  <c:v>2.1040475164009051</c:v>
                </c:pt>
                <c:pt idx="12">
                  <c:v>2.1667512748545148</c:v>
                </c:pt>
                <c:pt idx="13">
                  <c:v>1.9777233774095131</c:v>
                </c:pt>
                <c:pt idx="14">
                  <c:v>2.3636389674242384</c:v>
                </c:pt>
                <c:pt idx="15">
                  <c:v>2.9334454600388344</c:v>
                </c:pt>
                <c:pt idx="16">
                  <c:v>2.7500607822020755</c:v>
                </c:pt>
                <c:pt idx="17">
                  <c:v>3.2840413074119454</c:v>
                </c:pt>
                <c:pt idx="18">
                  <c:v>3.6856911352101571</c:v>
                </c:pt>
                <c:pt idx="19">
                  <c:v>4.1603618666579152</c:v>
                </c:pt>
                <c:pt idx="20">
                  <c:v>5.2133263133428729</c:v>
                </c:pt>
                <c:pt idx="21">
                  <c:v>5.7569321390433057</c:v>
                </c:pt>
                <c:pt idx="22">
                  <c:v>6.361696363909239</c:v>
                </c:pt>
                <c:pt idx="23">
                  <c:v>7.2884938852131125</c:v>
                </c:pt>
                <c:pt idx="24">
                  <c:v>6.7553618906649069</c:v>
                </c:pt>
                <c:pt idx="25">
                  <c:v>5.5402813801242337</c:v>
                </c:pt>
                <c:pt idx="26">
                  <c:v>5.2421989991813485</c:v>
                </c:pt>
                <c:pt idx="27">
                  <c:v>4.896083755034895</c:v>
                </c:pt>
                <c:pt idx="28">
                  <c:v>5.9362221556559156</c:v>
                </c:pt>
                <c:pt idx="29">
                  <c:v>7.018850724865386</c:v>
                </c:pt>
                <c:pt idx="30">
                  <c:v>6.6117691358859503</c:v>
                </c:pt>
                <c:pt idx="31">
                  <c:v>7.0404844950926471</c:v>
                </c:pt>
                <c:pt idx="32">
                  <c:v>6.5022012518955421</c:v>
                </c:pt>
                <c:pt idx="33">
                  <c:v>6.4763229205405297</c:v>
                </c:pt>
                <c:pt idx="34">
                  <c:v>6.5332512261620499</c:v>
                </c:pt>
                <c:pt idx="35">
                  <c:v>4.5541597397255167</c:v>
                </c:pt>
                <c:pt idx="36">
                  <c:v>3.9216540604848089</c:v>
                </c:pt>
                <c:pt idx="37">
                  <c:v>3.8964544297433763</c:v>
                </c:pt>
                <c:pt idx="38">
                  <c:v>3.2201216280837865</c:v>
                </c:pt>
                <c:pt idx="39">
                  <c:v>3.1502277225317155</c:v>
                </c:pt>
                <c:pt idx="40">
                  <c:v>3.3293993324334803</c:v>
                </c:pt>
                <c:pt idx="41">
                  <c:v>2.7317583238758409</c:v>
                </c:pt>
                <c:pt idx="42">
                  <c:v>1.9650041838959063</c:v>
                </c:pt>
                <c:pt idx="43">
                  <c:v>2.079840080766338</c:v>
                </c:pt>
                <c:pt idx="44">
                  <c:v>1.906285582281023</c:v>
                </c:pt>
                <c:pt idx="45" formatCode="0.0">
                  <c:v>1.647300502733499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6-4355-9F5C-690C951CA13B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adat'!$F$2:$AY$2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'1. adat'!$F$8:$AY$8</c:f>
              <c:numCache>
                <c:formatCode>0.0</c:formatCode>
                <c:ptCount val="46"/>
                <c:pt idx="0">
                  <c:v>-7.0518595107294262</c:v>
                </c:pt>
                <c:pt idx="1">
                  <c:v>-6.4299986785792091</c:v>
                </c:pt>
                <c:pt idx="2">
                  <c:v>-6.8452788471733292</c:v>
                </c:pt>
                <c:pt idx="3">
                  <c:v>-7.1572613312240447</c:v>
                </c:pt>
                <c:pt idx="4">
                  <c:v>-6.4825051989101876</c:v>
                </c:pt>
                <c:pt idx="5">
                  <c:v>-5.2344291921512713</c:v>
                </c:pt>
                <c:pt idx="6">
                  <c:v>-2.9182031057514499</c:v>
                </c:pt>
                <c:pt idx="7">
                  <c:v>-0.72446163047845813</c:v>
                </c:pt>
                <c:pt idx="8">
                  <c:v>-0.1048449786649969</c:v>
                </c:pt>
                <c:pt idx="9">
                  <c:v>2.1442816343171765E-2</c:v>
                </c:pt>
                <c:pt idx="10">
                  <c:v>-2.9334107509630159E-2</c:v>
                </c:pt>
                <c:pt idx="11">
                  <c:v>0.27485054563885281</c:v>
                </c:pt>
                <c:pt idx="12">
                  <c:v>0.40240947242554226</c:v>
                </c:pt>
                <c:pt idx="13">
                  <c:v>0.34775217383580576</c:v>
                </c:pt>
                <c:pt idx="14">
                  <c:v>0.54862682829645237</c:v>
                </c:pt>
                <c:pt idx="15">
                  <c:v>0.56996607900254448</c:v>
                </c:pt>
                <c:pt idx="16">
                  <c:v>0.41679649509502126</c:v>
                </c:pt>
                <c:pt idx="17">
                  <c:v>0.85432887752199571</c:v>
                </c:pt>
                <c:pt idx="18">
                  <c:v>1.4812587263799644</c:v>
                </c:pt>
                <c:pt idx="19">
                  <c:v>1.6028871367732873</c:v>
                </c:pt>
                <c:pt idx="20">
                  <c:v>2.464588501159036</c:v>
                </c:pt>
                <c:pt idx="21">
                  <c:v>2.6258305853342203</c:v>
                </c:pt>
                <c:pt idx="22">
                  <c:v>3.0918482358582167</c:v>
                </c:pt>
                <c:pt idx="23">
                  <c:v>3.506038010067178</c:v>
                </c:pt>
                <c:pt idx="24">
                  <c:v>3.267011184067786</c:v>
                </c:pt>
                <c:pt idx="25">
                  <c:v>2.3729740256626362</c:v>
                </c:pt>
                <c:pt idx="26">
                  <c:v>1.7756950075853404</c:v>
                </c:pt>
                <c:pt idx="27">
                  <c:v>1.1938970055319325</c:v>
                </c:pt>
                <c:pt idx="28">
                  <c:v>1.8487183452384319</c:v>
                </c:pt>
                <c:pt idx="29">
                  <c:v>2.3259519897753349</c:v>
                </c:pt>
                <c:pt idx="30">
                  <c:v>2.2170209144690713</c:v>
                </c:pt>
                <c:pt idx="31">
                  <c:v>2.387925793683241</c:v>
                </c:pt>
                <c:pt idx="32">
                  <c:v>2.4944801881704928</c:v>
                </c:pt>
                <c:pt idx="33">
                  <c:v>3.5957355423613939</c:v>
                </c:pt>
                <c:pt idx="34">
                  <c:v>4.4354960394804896</c:v>
                </c:pt>
                <c:pt idx="35">
                  <c:v>4.5727072745667261</c:v>
                </c:pt>
                <c:pt idx="36">
                  <c:v>3.8230529482931876</c:v>
                </c:pt>
                <c:pt idx="37">
                  <c:v>3.5071521330615694</c:v>
                </c:pt>
                <c:pt idx="38">
                  <c:v>2.6588224971013439</c:v>
                </c:pt>
                <c:pt idx="39">
                  <c:v>2.2828575226048651</c:v>
                </c:pt>
                <c:pt idx="40">
                  <c:v>2.1069860162181469</c:v>
                </c:pt>
                <c:pt idx="41">
                  <c:v>1.2676879887407355</c:v>
                </c:pt>
                <c:pt idx="42">
                  <c:v>0.16819968861145379</c:v>
                </c:pt>
                <c:pt idx="43">
                  <c:v>-0.54411691008279239</c:v>
                </c:pt>
                <c:pt idx="44">
                  <c:v>-0.81309311926070338</c:v>
                </c:pt>
                <c:pt idx="45">
                  <c:v>-1.1050190516307357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212731481481496"/>
              <c:y val="7.309515694233569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459595959595968E-3"/>
          <c:y val="0.81679368646190087"/>
          <c:w val="0.97966944444444459"/>
          <c:h val="0.16909528186990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67665439742569E-2"/>
          <c:y val="6.8317708333333324E-2"/>
          <c:w val="0.86129855685105194"/>
          <c:h val="0.610969097222222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'10. adat'!$B$2:$B$29</c:f>
              <c:strCache>
                <c:ptCount val="28"/>
                <c:pt idx="0">
                  <c:v>Russa</c:v>
                </c:pt>
                <c:pt idx="1">
                  <c:v>Bulgaria</c:v>
                </c:pt>
                <c:pt idx="2">
                  <c:v>Croatia</c:v>
                </c:pt>
                <c:pt idx="3">
                  <c:v>Malaysia</c:v>
                </c:pt>
                <c:pt idx="4">
                  <c:v>Hungary</c:v>
                </c:pt>
                <c:pt idx="5">
                  <c:v>Israel</c:v>
                </c:pt>
                <c:pt idx="6">
                  <c:v>Poland</c:v>
                </c:pt>
                <c:pt idx="7">
                  <c:v>Czechia</c:v>
                </c:pt>
                <c:pt idx="8">
                  <c:v>China</c:v>
                </c:pt>
                <c:pt idx="9">
                  <c:v>Brazil</c:v>
                </c:pt>
                <c:pt idx="10">
                  <c:v>Equator</c:v>
                </c:pt>
                <c:pt idx="11">
                  <c:v>Peru</c:v>
                </c:pt>
                <c:pt idx="12">
                  <c:v>Mexico</c:v>
                </c:pt>
                <c:pt idx="13">
                  <c:v>Belarus</c:v>
                </c:pt>
                <c:pt idx="14">
                  <c:v>Egypt</c:v>
                </c:pt>
                <c:pt idx="15">
                  <c:v>India</c:v>
                </c:pt>
                <c:pt idx="16">
                  <c:v>Indonesia</c:v>
                </c:pt>
                <c:pt idx="17">
                  <c:v>Chile</c:v>
                </c:pt>
                <c:pt idx="18">
                  <c:v>South-Africa</c:v>
                </c:pt>
                <c:pt idx="19">
                  <c:v>Romania</c:v>
                </c:pt>
                <c:pt idx="20">
                  <c:v>Bosnia and Herz.</c:v>
                </c:pt>
                <c:pt idx="21">
                  <c:v>Turkey</c:v>
                </c:pt>
                <c:pt idx="22">
                  <c:v>Uraine</c:v>
                </c:pt>
                <c:pt idx="23">
                  <c:v>Bolivia</c:v>
                </c:pt>
                <c:pt idx="24">
                  <c:v>Serbia</c:v>
                </c:pt>
                <c:pt idx="25">
                  <c:v>Argentina</c:v>
                </c:pt>
                <c:pt idx="26">
                  <c:v>Albania</c:v>
                </c:pt>
                <c:pt idx="27">
                  <c:v>Georgia</c:v>
                </c:pt>
              </c:strCache>
            </c:strRef>
          </c:cat>
          <c:val>
            <c:numRef>
              <c:f>'10. adat'!$C$2:$C$29</c:f>
              <c:numCache>
                <c:formatCode>General</c:formatCode>
                <c:ptCount val="28"/>
                <c:pt idx="0">
                  <c:v>6.9781464928311241</c:v>
                </c:pt>
                <c:pt idx="1">
                  <c:v>4.9589332543139939</c:v>
                </c:pt>
                <c:pt idx="2">
                  <c:v>4.3444537522888957</c:v>
                </c:pt>
                <c:pt idx="3">
                  <c:v>2.3225839592392319</c:v>
                </c:pt>
                <c:pt idx="4">
                  <c:v>2.0776812142064069</c:v>
                </c:pt>
                <c:pt idx="5">
                  <c:v>1.9994471789380901</c:v>
                </c:pt>
                <c:pt idx="6">
                  <c:v>1.2769416226547099</c:v>
                </c:pt>
                <c:pt idx="7">
                  <c:v>0.42125339265212314</c:v>
                </c:pt>
                <c:pt idx="8">
                  <c:v>0.36275900124841504</c:v>
                </c:pt>
                <c:pt idx="9">
                  <c:v>-0.7534649234506311</c:v>
                </c:pt>
                <c:pt idx="10">
                  <c:v>-0.87491532509420056</c:v>
                </c:pt>
                <c:pt idx="11">
                  <c:v>-1.4853153283275153</c:v>
                </c:pt>
                <c:pt idx="12">
                  <c:v>-1.8192845552413026</c:v>
                </c:pt>
                <c:pt idx="13">
                  <c:v>-2.2507964891102059</c:v>
                </c:pt>
                <c:pt idx="14">
                  <c:v>-2.4423240636482753</c:v>
                </c:pt>
                <c:pt idx="15">
                  <c:v>-2.5245311740581378</c:v>
                </c:pt>
                <c:pt idx="16">
                  <c:v>-3.0284978205925888</c:v>
                </c:pt>
                <c:pt idx="17">
                  <c:v>-3.0679847054217029</c:v>
                </c:pt>
                <c:pt idx="18">
                  <c:v>-3.3531254543950122</c:v>
                </c:pt>
                <c:pt idx="19">
                  <c:v>-3.4536858587605517</c:v>
                </c:pt>
                <c:pt idx="20">
                  <c:v>-3.5915802105184902</c:v>
                </c:pt>
                <c:pt idx="21">
                  <c:v>-3.6207800497894129</c:v>
                </c:pt>
                <c:pt idx="22">
                  <c:v>-3.7093056908742166</c:v>
                </c:pt>
                <c:pt idx="23">
                  <c:v>-4.7096804504481611</c:v>
                </c:pt>
                <c:pt idx="24">
                  <c:v>-5.1955268378518511</c:v>
                </c:pt>
                <c:pt idx="25">
                  <c:v>-5.3372161931657027</c:v>
                </c:pt>
                <c:pt idx="26">
                  <c:v>-5.4491712132657479</c:v>
                </c:pt>
                <c:pt idx="27">
                  <c:v>-7.4492306619701054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7-465F-9293-3D582416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868486104"/>
        <c:axId val="843895176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88D7-465F-9293-3D582416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168992"/>
        <c:axId val="618173256"/>
      </c:barChart>
      <c:catAx>
        <c:axId val="86848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43895176"/>
        <c:crosses val="autoZero"/>
        <c:auto val="1"/>
        <c:lblAlgn val="ctr"/>
        <c:lblOffset val="100"/>
        <c:tickLblSkip val="1"/>
        <c:noMultiLvlLbl val="0"/>
      </c:catAx>
      <c:valAx>
        <c:axId val="843895176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2106481481481485E-2"/>
              <c:y val="3.64722222222222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8486104"/>
        <c:crosses val="autoZero"/>
        <c:crossBetween val="between"/>
      </c:valAx>
      <c:valAx>
        <c:axId val="618173256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32360017497813"/>
              <c:y val="1.22466462525517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18168992"/>
        <c:crosses val="max"/>
        <c:crossBetween val="between"/>
      </c:valAx>
      <c:catAx>
        <c:axId val="61816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618173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'11.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46"/>
                <c:pt idx="0">
                  <c:v>-1.4112220617175911E-2</c:v>
                </c:pt>
                <c:pt idx="1">
                  <c:v>-0.36186092083231725</c:v>
                </c:pt>
                <c:pt idx="2">
                  <c:v>-0.85500508019897414</c:v>
                </c:pt>
                <c:pt idx="3">
                  <c:v>-1.7382575534655191</c:v>
                </c:pt>
                <c:pt idx="4">
                  <c:v>-0.73464251276522441</c:v>
                </c:pt>
                <c:pt idx="5">
                  <c:v>0.32251245400783446</c:v>
                </c:pt>
                <c:pt idx="6">
                  <c:v>-0.50434558415994679</c:v>
                </c:pt>
                <c:pt idx="7">
                  <c:v>-0.91352788345820479</c:v>
                </c:pt>
                <c:pt idx="8">
                  <c:v>-1.0844844212653755</c:v>
                </c:pt>
                <c:pt idx="9">
                  <c:v>-1.7903611230803855</c:v>
                </c:pt>
                <c:pt idx="10">
                  <c:v>-1.4965097034143147</c:v>
                </c:pt>
                <c:pt idx="11">
                  <c:v>-1.0047047303447343</c:v>
                </c:pt>
                <c:pt idx="12">
                  <c:v>-1.4787313197315437</c:v>
                </c:pt>
                <c:pt idx="13">
                  <c:v>-2.0593367399488627</c:v>
                </c:pt>
                <c:pt idx="14">
                  <c:v>-2.1407034925315394</c:v>
                </c:pt>
                <c:pt idx="15">
                  <c:v>-2.3652202063885968</c:v>
                </c:pt>
                <c:pt idx="16">
                  <c:v>-2.3999909153709393</c:v>
                </c:pt>
                <c:pt idx="17">
                  <c:v>-1.1251241421071283</c:v>
                </c:pt>
                <c:pt idx="18">
                  <c:v>3.590685264289329E-2</c:v>
                </c:pt>
                <c:pt idx="19">
                  <c:v>0.37745668654600589</c:v>
                </c:pt>
                <c:pt idx="20">
                  <c:v>1.1289653619404436</c:v>
                </c:pt>
                <c:pt idx="21">
                  <c:v>0.50528135484309344</c:v>
                </c:pt>
                <c:pt idx="22">
                  <c:v>-0.11650896462837065</c:v>
                </c:pt>
                <c:pt idx="23">
                  <c:v>-1.0420633496551428</c:v>
                </c:pt>
                <c:pt idx="24">
                  <c:v>-1.6505038244221442</c:v>
                </c:pt>
                <c:pt idx="25">
                  <c:v>-1.3939598755901834</c:v>
                </c:pt>
                <c:pt idx="26">
                  <c:v>-1.6228899849291551</c:v>
                </c:pt>
                <c:pt idx="27">
                  <c:v>-0.63551149830361553</c:v>
                </c:pt>
                <c:pt idx="28">
                  <c:v>-1.1274282032892344</c:v>
                </c:pt>
                <c:pt idx="29">
                  <c:v>-1.2456023891332453</c:v>
                </c:pt>
                <c:pt idx="30">
                  <c:v>-0.90008412274591598</c:v>
                </c:pt>
                <c:pt idx="31">
                  <c:v>-1.036792452779409</c:v>
                </c:pt>
                <c:pt idx="32">
                  <c:v>-0.72817462459863536</c:v>
                </c:pt>
                <c:pt idx="33">
                  <c:v>-0.43609945793573796</c:v>
                </c:pt>
                <c:pt idx="34">
                  <c:v>-0.92653758624836757</c:v>
                </c:pt>
                <c:pt idx="35">
                  <c:v>-1.4394211535164481</c:v>
                </c:pt>
                <c:pt idx="36">
                  <c:v>-1.7801136985151123</c:v>
                </c:pt>
                <c:pt idx="37" formatCode="0.000">
                  <c:v>-1.4457230499675093</c:v>
                </c:pt>
                <c:pt idx="38">
                  <c:v>-1.8827550445427916</c:v>
                </c:pt>
                <c:pt idx="39">
                  <c:v>-1.7355540272155843</c:v>
                </c:pt>
                <c:pt idx="40">
                  <c:v>-1.1759015523350496</c:v>
                </c:pt>
                <c:pt idx="41">
                  <c:v>-2.0975444210430769</c:v>
                </c:pt>
                <c:pt idx="42">
                  <c:v>-1.4476448344043831</c:v>
                </c:pt>
                <c:pt idx="43">
                  <c:v>-1.2039699877452366</c:v>
                </c:pt>
                <c:pt idx="44">
                  <c:v>-2.2217368968454934</c:v>
                </c:pt>
                <c:pt idx="45">
                  <c:v>-2.1598637141412231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'11.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'11. adat'!$C$1:$AS$1</c:f>
              <c:strCache>
                <c:ptCount val="43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46"/>
                <c:pt idx="0">
                  <c:v>-6.3605016623808801</c:v>
                </c:pt>
                <c:pt idx="1">
                  <c:v>-6.2225291752372485</c:v>
                </c:pt>
                <c:pt idx="2">
                  <c:v>-7.2800827156540029</c:v>
                </c:pt>
                <c:pt idx="3">
                  <c:v>-7.9413902784290444</c:v>
                </c:pt>
                <c:pt idx="4">
                  <c:v>-6.0084700773257795</c:v>
                </c:pt>
                <c:pt idx="5">
                  <c:v>-3.3506655680361521</c:v>
                </c:pt>
                <c:pt idx="6">
                  <c:v>-1.4732293696428584</c:v>
                </c:pt>
                <c:pt idx="7">
                  <c:v>0.11481956650684863</c:v>
                </c:pt>
                <c:pt idx="8">
                  <c:v>0.79219637829353418</c:v>
                </c:pt>
                <c:pt idx="9">
                  <c:v>0.34429018706796227</c:v>
                </c:pt>
                <c:pt idx="10">
                  <c:v>0.70261565848515395</c:v>
                </c:pt>
                <c:pt idx="11">
                  <c:v>1.0978196539380403</c:v>
                </c:pt>
                <c:pt idx="12">
                  <c:v>0.68425652949413385</c:v>
                </c:pt>
                <c:pt idx="13">
                  <c:v>-8.5926708817959441E-2</c:v>
                </c:pt>
                <c:pt idx="14">
                  <c:v>0.22254888419379282</c:v>
                </c:pt>
                <c:pt idx="15">
                  <c:v>0.56093052597145243</c:v>
                </c:pt>
                <c:pt idx="16">
                  <c:v>0.34934970138140797</c:v>
                </c:pt>
                <c:pt idx="17">
                  <c:v>2.1622500746126527</c:v>
                </c:pt>
                <c:pt idx="18">
                  <c:v>3.7290615595050092</c:v>
                </c:pt>
                <c:pt idx="19">
                  <c:v>4.5427422781966129</c:v>
                </c:pt>
                <c:pt idx="20">
                  <c:v>6.3463846974923603</c:v>
                </c:pt>
                <c:pt idx="21">
                  <c:v>6.2727025233311684</c:v>
                </c:pt>
                <c:pt idx="22">
                  <c:v>6.259791962932022</c:v>
                </c:pt>
                <c:pt idx="23">
                  <c:v>6.2456320555738118</c:v>
                </c:pt>
                <c:pt idx="24">
                  <c:v>5.0974926618994871</c:v>
                </c:pt>
                <c:pt idx="25">
                  <c:v>4.1425638319617111</c:v>
                </c:pt>
                <c:pt idx="26">
                  <c:v>3.6187595663960646</c:v>
                </c:pt>
                <c:pt idx="27">
                  <c:v>4.2600108774062324</c:v>
                </c:pt>
                <c:pt idx="28">
                  <c:v>4.7966738320044868</c:v>
                </c:pt>
                <c:pt idx="29">
                  <c:v>5.760233282562754</c:v>
                </c:pt>
                <c:pt idx="30">
                  <c:v>5.6995850891370106</c:v>
                </c:pt>
                <c:pt idx="31">
                  <c:v>6.0017866719754194</c:v>
                </c:pt>
                <c:pt idx="32">
                  <c:v>5.7676711385908606</c:v>
                </c:pt>
                <c:pt idx="33">
                  <c:v>6.0386979472570124</c:v>
                </c:pt>
                <c:pt idx="34">
                  <c:v>5.6006234810371609</c:v>
                </c:pt>
                <c:pt idx="35">
                  <c:v>3.1155314808336572</c:v>
                </c:pt>
                <c:pt idx="36">
                  <c:v>2.1356275335786186</c:v>
                </c:pt>
                <c:pt idx="37">
                  <c:v>2.4442716184276332</c:v>
                </c:pt>
                <c:pt idx="38">
                  <c:v>1.33043994567196</c:v>
                </c:pt>
                <c:pt idx="39">
                  <c:v>1.4142846602044734</c:v>
                </c:pt>
                <c:pt idx="40">
                  <c:v>2.1475713969940089</c:v>
                </c:pt>
                <c:pt idx="41">
                  <c:v>0.62822507277349371</c:v>
                </c:pt>
                <c:pt idx="42">
                  <c:v>0.51297967393419575</c:v>
                </c:pt>
                <c:pt idx="43">
                  <c:v>0.87400568563610237</c:v>
                </c:pt>
                <c:pt idx="44">
                  <c:v>-0.31916978697144083</c:v>
                </c:pt>
                <c:pt idx="45">
                  <c:v>-0.52104569961577152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'11.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46"/>
                <c:pt idx="0">
                  <c:v>-6.3463894417637041</c:v>
                </c:pt>
                <c:pt idx="1">
                  <c:v>-5.8606682544049304</c:v>
                </c:pt>
                <c:pt idx="2">
                  <c:v>-6.425077635455029</c:v>
                </c:pt>
                <c:pt idx="3">
                  <c:v>-6.203132724963524</c:v>
                </c:pt>
                <c:pt idx="4">
                  <c:v>-5.2738275645605555</c:v>
                </c:pt>
                <c:pt idx="5">
                  <c:v>-3.6731780220439871</c:v>
                </c:pt>
                <c:pt idx="6">
                  <c:v>-0.96888378548291154</c:v>
                </c:pt>
                <c:pt idx="7">
                  <c:v>1.0283474499650533</c:v>
                </c:pt>
                <c:pt idx="8">
                  <c:v>1.8766807995589097</c:v>
                </c:pt>
                <c:pt idx="9">
                  <c:v>2.1346513101483477</c:v>
                </c:pt>
                <c:pt idx="10">
                  <c:v>2.1991253618994686</c:v>
                </c:pt>
                <c:pt idx="11">
                  <c:v>2.1025243842827743</c:v>
                </c:pt>
                <c:pt idx="12">
                  <c:v>2.1629878492256776</c:v>
                </c:pt>
                <c:pt idx="13">
                  <c:v>1.9734100311309031</c:v>
                </c:pt>
                <c:pt idx="14">
                  <c:v>2.3632523767253324</c:v>
                </c:pt>
                <c:pt idx="15">
                  <c:v>2.9261507323600484</c:v>
                </c:pt>
                <c:pt idx="16">
                  <c:v>2.7493406167523471</c:v>
                </c:pt>
                <c:pt idx="17">
                  <c:v>3.287374216719781</c:v>
                </c:pt>
                <c:pt idx="18">
                  <c:v>3.6931547068621158</c:v>
                </c:pt>
                <c:pt idx="19">
                  <c:v>4.1652855916506057</c:v>
                </c:pt>
                <c:pt idx="20">
                  <c:v>5.2174193355519165</c:v>
                </c:pt>
                <c:pt idx="21">
                  <c:v>5.7674211684880747</c:v>
                </c:pt>
                <c:pt idx="22">
                  <c:v>6.3763009275603926</c:v>
                </c:pt>
                <c:pt idx="23">
                  <c:v>7.2876954052289555</c:v>
                </c:pt>
                <c:pt idx="24">
                  <c:v>6.7479964863216324</c:v>
                </c:pt>
                <c:pt idx="25">
                  <c:v>5.5365237075518943</c:v>
                </c:pt>
                <c:pt idx="26">
                  <c:v>5.2416495513252199</c:v>
                </c:pt>
                <c:pt idx="27">
                  <c:v>4.8955223757098487</c:v>
                </c:pt>
                <c:pt idx="28">
                  <c:v>5.9241020352937213</c:v>
                </c:pt>
                <c:pt idx="29">
                  <c:v>7.0058356716960004</c:v>
                </c:pt>
                <c:pt idx="30">
                  <c:v>6.5996692118829259</c:v>
                </c:pt>
                <c:pt idx="31">
                  <c:v>7.0385791247548273</c:v>
                </c:pt>
                <c:pt idx="32">
                  <c:v>6.4958457631894948</c:v>
                </c:pt>
                <c:pt idx="33">
                  <c:v>6.4747974051927493</c:v>
                </c:pt>
                <c:pt idx="34">
                  <c:v>6.5271610672855278</c:v>
                </c:pt>
                <c:pt idx="35">
                  <c:v>4.554952634350105</c:v>
                </c:pt>
                <c:pt idx="36">
                  <c:v>3.9157412320937315</c:v>
                </c:pt>
                <c:pt idx="37">
                  <c:v>3.8899946683951421</c:v>
                </c:pt>
                <c:pt idx="38">
                  <c:v>3.2131949902147507</c:v>
                </c:pt>
                <c:pt idx="39">
                  <c:v>3.1498386874200581</c:v>
                </c:pt>
                <c:pt idx="40">
                  <c:v>3.3234729493290587</c:v>
                </c:pt>
                <c:pt idx="41">
                  <c:v>2.7257694938165704</c:v>
                </c:pt>
                <c:pt idx="42">
                  <c:v>1.9606245083385785</c:v>
                </c:pt>
                <c:pt idx="43">
                  <c:v>2.0779756733813386</c:v>
                </c:pt>
                <c:pt idx="44">
                  <c:v>1.9025671098740524</c:v>
                </c:pt>
                <c:pt idx="45">
                  <c:v>1.6388180145254523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'11.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46"/>
                <c:pt idx="0">
                  <c:v>-1.4112220617175911E-2</c:v>
                </c:pt>
                <c:pt idx="1">
                  <c:v>-0.36186092083231725</c:v>
                </c:pt>
                <c:pt idx="2">
                  <c:v>-0.85500508019897414</c:v>
                </c:pt>
                <c:pt idx="3">
                  <c:v>-1.7382575534655191</c:v>
                </c:pt>
                <c:pt idx="4">
                  <c:v>-0.73464251276522441</c:v>
                </c:pt>
                <c:pt idx="5">
                  <c:v>0.32251245400783446</c:v>
                </c:pt>
                <c:pt idx="6">
                  <c:v>-0.50434558415994679</c:v>
                </c:pt>
                <c:pt idx="7">
                  <c:v>-0.91352788345820479</c:v>
                </c:pt>
                <c:pt idx="8">
                  <c:v>-1.0844844212653755</c:v>
                </c:pt>
                <c:pt idx="9">
                  <c:v>-1.7903611230803855</c:v>
                </c:pt>
                <c:pt idx="10">
                  <c:v>-1.4965097034143147</c:v>
                </c:pt>
                <c:pt idx="11">
                  <c:v>-1.0047047303447343</c:v>
                </c:pt>
                <c:pt idx="12">
                  <c:v>-1.4787313197315437</c:v>
                </c:pt>
                <c:pt idx="13">
                  <c:v>-2.0593367399488627</c:v>
                </c:pt>
                <c:pt idx="14">
                  <c:v>-2.1407034925315394</c:v>
                </c:pt>
                <c:pt idx="15">
                  <c:v>-2.3652202063885968</c:v>
                </c:pt>
                <c:pt idx="16">
                  <c:v>-2.3999909153709393</c:v>
                </c:pt>
                <c:pt idx="17">
                  <c:v>-1.1251241421071283</c:v>
                </c:pt>
                <c:pt idx="18">
                  <c:v>3.590685264289329E-2</c:v>
                </c:pt>
                <c:pt idx="19">
                  <c:v>0.37745668654600589</c:v>
                </c:pt>
                <c:pt idx="20">
                  <c:v>1.1289653619404436</c:v>
                </c:pt>
                <c:pt idx="21">
                  <c:v>0.50528135484309344</c:v>
                </c:pt>
                <c:pt idx="22">
                  <c:v>-0.11650896462837065</c:v>
                </c:pt>
                <c:pt idx="23">
                  <c:v>-1.0420633496551428</c:v>
                </c:pt>
                <c:pt idx="24">
                  <c:v>-1.6505038244221442</c:v>
                </c:pt>
                <c:pt idx="25">
                  <c:v>-1.3939598755901834</c:v>
                </c:pt>
                <c:pt idx="26">
                  <c:v>-1.6228899849291551</c:v>
                </c:pt>
                <c:pt idx="27">
                  <c:v>-0.63551149830361553</c:v>
                </c:pt>
                <c:pt idx="28">
                  <c:v>-1.1274282032892344</c:v>
                </c:pt>
                <c:pt idx="29">
                  <c:v>-1.2456023891332453</c:v>
                </c:pt>
                <c:pt idx="30">
                  <c:v>-0.90008412274591598</c:v>
                </c:pt>
                <c:pt idx="31">
                  <c:v>-1.036792452779409</c:v>
                </c:pt>
                <c:pt idx="32">
                  <c:v>-0.72817462459863536</c:v>
                </c:pt>
                <c:pt idx="33">
                  <c:v>-0.43609945793573796</c:v>
                </c:pt>
                <c:pt idx="34">
                  <c:v>-0.92653758624836757</c:v>
                </c:pt>
                <c:pt idx="35">
                  <c:v>-1.4394211535164481</c:v>
                </c:pt>
                <c:pt idx="36">
                  <c:v>-1.7801136985151123</c:v>
                </c:pt>
                <c:pt idx="37" formatCode="0.000">
                  <c:v>-1.4457230499675093</c:v>
                </c:pt>
                <c:pt idx="38">
                  <c:v>-1.8827550445427916</c:v>
                </c:pt>
                <c:pt idx="39">
                  <c:v>-1.7355540272155843</c:v>
                </c:pt>
                <c:pt idx="40">
                  <c:v>-1.1759015523350496</c:v>
                </c:pt>
                <c:pt idx="41">
                  <c:v>-2.0975444210430769</c:v>
                </c:pt>
                <c:pt idx="42">
                  <c:v>-1.4476448344043831</c:v>
                </c:pt>
                <c:pt idx="43">
                  <c:v>-1.2039699877452366</c:v>
                </c:pt>
                <c:pt idx="44">
                  <c:v>-2.2217368968454934</c:v>
                </c:pt>
                <c:pt idx="45">
                  <c:v>-2.1598637141412231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'11.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('11. adat'!$C$1:$AM$1,'11. adat'!$AQ$2)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46"/>
                <c:pt idx="0">
                  <c:v>-6.3605016623808801</c:v>
                </c:pt>
                <c:pt idx="1">
                  <c:v>-6.2225291752372485</c:v>
                </c:pt>
                <c:pt idx="2">
                  <c:v>-7.2800827156540029</c:v>
                </c:pt>
                <c:pt idx="3">
                  <c:v>-7.9413902784290444</c:v>
                </c:pt>
                <c:pt idx="4">
                  <c:v>-6.0084700773257795</c:v>
                </c:pt>
                <c:pt idx="5">
                  <c:v>-3.3506655680361521</c:v>
                </c:pt>
                <c:pt idx="6">
                  <c:v>-1.4732293696428584</c:v>
                </c:pt>
                <c:pt idx="7">
                  <c:v>0.11481956650684863</c:v>
                </c:pt>
                <c:pt idx="8">
                  <c:v>0.79219637829353418</c:v>
                </c:pt>
                <c:pt idx="9">
                  <c:v>0.34429018706796227</c:v>
                </c:pt>
                <c:pt idx="10">
                  <c:v>0.70261565848515395</c:v>
                </c:pt>
                <c:pt idx="11">
                  <c:v>1.0978196539380403</c:v>
                </c:pt>
                <c:pt idx="12">
                  <c:v>0.68425652949413385</c:v>
                </c:pt>
                <c:pt idx="13">
                  <c:v>-8.5926708817959441E-2</c:v>
                </c:pt>
                <c:pt idx="14">
                  <c:v>0.22254888419379282</c:v>
                </c:pt>
                <c:pt idx="15">
                  <c:v>0.56093052597145243</c:v>
                </c:pt>
                <c:pt idx="16">
                  <c:v>0.34934970138140797</c:v>
                </c:pt>
                <c:pt idx="17">
                  <c:v>2.1622500746126527</c:v>
                </c:pt>
                <c:pt idx="18">
                  <c:v>3.7290615595050092</c:v>
                </c:pt>
                <c:pt idx="19">
                  <c:v>4.5427422781966129</c:v>
                </c:pt>
                <c:pt idx="20">
                  <c:v>6.3463846974923603</c:v>
                </c:pt>
                <c:pt idx="21">
                  <c:v>6.2727025233311684</c:v>
                </c:pt>
                <c:pt idx="22">
                  <c:v>6.259791962932022</c:v>
                </c:pt>
                <c:pt idx="23">
                  <c:v>6.2456320555738118</c:v>
                </c:pt>
                <c:pt idx="24">
                  <c:v>5.0974926618994871</c:v>
                </c:pt>
                <c:pt idx="25">
                  <c:v>4.1425638319617111</c:v>
                </c:pt>
                <c:pt idx="26">
                  <c:v>3.6187595663960646</c:v>
                </c:pt>
                <c:pt idx="27">
                  <c:v>4.2600108774062324</c:v>
                </c:pt>
                <c:pt idx="28">
                  <c:v>4.7966738320044868</c:v>
                </c:pt>
                <c:pt idx="29">
                  <c:v>5.760233282562754</c:v>
                </c:pt>
                <c:pt idx="30">
                  <c:v>5.6995850891370106</c:v>
                </c:pt>
                <c:pt idx="31">
                  <c:v>6.0017866719754194</c:v>
                </c:pt>
                <c:pt idx="32">
                  <c:v>5.7676711385908606</c:v>
                </c:pt>
                <c:pt idx="33">
                  <c:v>6.0386979472570124</c:v>
                </c:pt>
                <c:pt idx="34">
                  <c:v>5.6006234810371609</c:v>
                </c:pt>
                <c:pt idx="35">
                  <c:v>3.1155314808336572</c:v>
                </c:pt>
                <c:pt idx="36">
                  <c:v>2.1356275335786186</c:v>
                </c:pt>
                <c:pt idx="37">
                  <c:v>2.4442716184276332</c:v>
                </c:pt>
                <c:pt idx="38">
                  <c:v>1.33043994567196</c:v>
                </c:pt>
                <c:pt idx="39">
                  <c:v>1.4142846602044734</c:v>
                </c:pt>
                <c:pt idx="40">
                  <c:v>2.1475713969940089</c:v>
                </c:pt>
                <c:pt idx="41">
                  <c:v>0.62822507277349371</c:v>
                </c:pt>
                <c:pt idx="42">
                  <c:v>0.51297967393419575</c:v>
                </c:pt>
                <c:pt idx="43">
                  <c:v>0.87400568563610237</c:v>
                </c:pt>
                <c:pt idx="44">
                  <c:v>-0.31916978697144083</c:v>
                </c:pt>
                <c:pt idx="45">
                  <c:v>-0.52104569961577152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'11.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46"/>
                <c:pt idx="0">
                  <c:v>-6.3463894417637041</c:v>
                </c:pt>
                <c:pt idx="1">
                  <c:v>-5.8606682544049304</c:v>
                </c:pt>
                <c:pt idx="2">
                  <c:v>-6.425077635455029</c:v>
                </c:pt>
                <c:pt idx="3">
                  <c:v>-6.203132724963524</c:v>
                </c:pt>
                <c:pt idx="4">
                  <c:v>-5.2738275645605555</c:v>
                </c:pt>
                <c:pt idx="5">
                  <c:v>-3.6731780220439871</c:v>
                </c:pt>
                <c:pt idx="6">
                  <c:v>-0.96888378548291154</c:v>
                </c:pt>
                <c:pt idx="7">
                  <c:v>1.0283474499650533</c:v>
                </c:pt>
                <c:pt idx="8">
                  <c:v>1.8766807995589097</c:v>
                </c:pt>
                <c:pt idx="9">
                  <c:v>2.1346513101483477</c:v>
                </c:pt>
                <c:pt idx="10">
                  <c:v>2.1991253618994686</c:v>
                </c:pt>
                <c:pt idx="11">
                  <c:v>2.1025243842827743</c:v>
                </c:pt>
                <c:pt idx="12">
                  <c:v>2.1629878492256776</c:v>
                </c:pt>
                <c:pt idx="13">
                  <c:v>1.9734100311309031</c:v>
                </c:pt>
                <c:pt idx="14">
                  <c:v>2.3632523767253324</c:v>
                </c:pt>
                <c:pt idx="15">
                  <c:v>2.9261507323600484</c:v>
                </c:pt>
                <c:pt idx="16">
                  <c:v>2.7493406167523471</c:v>
                </c:pt>
                <c:pt idx="17">
                  <c:v>3.287374216719781</c:v>
                </c:pt>
                <c:pt idx="18">
                  <c:v>3.6931547068621158</c:v>
                </c:pt>
                <c:pt idx="19">
                  <c:v>4.1652855916506057</c:v>
                </c:pt>
                <c:pt idx="20">
                  <c:v>5.2174193355519165</c:v>
                </c:pt>
                <c:pt idx="21">
                  <c:v>5.7674211684880747</c:v>
                </c:pt>
                <c:pt idx="22">
                  <c:v>6.3763009275603926</c:v>
                </c:pt>
                <c:pt idx="23">
                  <c:v>7.2876954052289555</c:v>
                </c:pt>
                <c:pt idx="24">
                  <c:v>6.7479964863216324</c:v>
                </c:pt>
                <c:pt idx="25">
                  <c:v>5.5365237075518943</c:v>
                </c:pt>
                <c:pt idx="26">
                  <c:v>5.2416495513252199</c:v>
                </c:pt>
                <c:pt idx="27">
                  <c:v>4.8955223757098487</c:v>
                </c:pt>
                <c:pt idx="28">
                  <c:v>5.9241020352937213</c:v>
                </c:pt>
                <c:pt idx="29">
                  <c:v>7.0058356716960004</c:v>
                </c:pt>
                <c:pt idx="30">
                  <c:v>6.5996692118829259</c:v>
                </c:pt>
                <c:pt idx="31">
                  <c:v>7.0385791247548273</c:v>
                </c:pt>
                <c:pt idx="32">
                  <c:v>6.4958457631894948</c:v>
                </c:pt>
                <c:pt idx="33">
                  <c:v>6.4747974051927493</c:v>
                </c:pt>
                <c:pt idx="34">
                  <c:v>6.5271610672855278</c:v>
                </c:pt>
                <c:pt idx="35">
                  <c:v>4.554952634350105</c:v>
                </c:pt>
                <c:pt idx="36">
                  <c:v>3.9157412320937315</c:v>
                </c:pt>
                <c:pt idx="37">
                  <c:v>3.8899946683951421</c:v>
                </c:pt>
                <c:pt idx="38">
                  <c:v>3.2131949902147507</c:v>
                </c:pt>
                <c:pt idx="39">
                  <c:v>3.1498386874200581</c:v>
                </c:pt>
                <c:pt idx="40">
                  <c:v>3.3234729493290587</c:v>
                </c:pt>
                <c:pt idx="41">
                  <c:v>2.7257694938165704</c:v>
                </c:pt>
                <c:pt idx="42">
                  <c:v>1.9606245083385785</c:v>
                </c:pt>
                <c:pt idx="43">
                  <c:v>2.0779756733813386</c:v>
                </c:pt>
                <c:pt idx="44">
                  <c:v>1.9025671098740524</c:v>
                </c:pt>
                <c:pt idx="45">
                  <c:v>1.6388180145254523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154861111111111"/>
              <c:y val="1.3137917144362161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331911111111111"/>
          <c:w val="0.9552291902424257"/>
          <c:h val="0.1589724999999999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0299997191134944E-2"/>
          <c:w val="0.92389765136649615"/>
          <c:h val="0.55130114605162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46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0.33346057031210014</c:v>
                </c:pt>
                <c:pt idx="37">
                  <c:v>-1.0793064146093001</c:v>
                </c:pt>
                <c:pt idx="38" formatCode="0.00">
                  <c:v>1.0544684876381001</c:v>
                </c:pt>
                <c:pt idx="39">
                  <c:v>1.0663802458225</c:v>
                </c:pt>
                <c:pt idx="40">
                  <c:v>0.48853543770610008</c:v>
                </c:pt>
                <c:pt idx="41">
                  <c:v>-1.535345116870002E-2</c:v>
                </c:pt>
                <c:pt idx="42">
                  <c:v>2.0172572426146997</c:v>
                </c:pt>
                <c:pt idx="43">
                  <c:v>0.21074113778360015</c:v>
                </c:pt>
                <c:pt idx="44">
                  <c:v>1.6289371657269998</c:v>
                </c:pt>
                <c:pt idx="45">
                  <c:v>-0.66845891058389995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'12.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46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-0.3994181002891003</c:v>
                </c:pt>
                <c:pt idx="37">
                  <c:v>-1.3243614192599003</c:v>
                </c:pt>
                <c:pt idx="38" formatCode="0.00">
                  <c:v>-0.94532294813200013</c:v>
                </c:pt>
                <c:pt idx="39">
                  <c:v>-1.5092269342753002</c:v>
                </c:pt>
                <c:pt idx="40">
                  <c:v>-1.1934533805042999</c:v>
                </c:pt>
                <c:pt idx="41">
                  <c:v>-0.61880425062959998</c:v>
                </c:pt>
                <c:pt idx="42">
                  <c:v>-1.5002416955037998</c:v>
                </c:pt>
                <c:pt idx="43">
                  <c:v>-1.4745795223495999</c:v>
                </c:pt>
                <c:pt idx="44">
                  <c:v>-0.80152691012809996</c:v>
                </c:pt>
                <c:pt idx="45">
                  <c:v>0.22049668973889985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'12. adat'!$A$3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46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0.20790874628330006</c:v>
                </c:pt>
                <c:pt idx="45">
                  <c:v>-9.141172564399995E-3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'12. adat'!$A$6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46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0.41827075229949989</c:v>
                </c:pt>
                <c:pt idx="37">
                  <c:v>-2.6541944622791003</c:v>
                </c:pt>
                <c:pt idx="38" formatCode="0.00">
                  <c:v>0.50009520766889992</c:v>
                </c:pt>
                <c:pt idx="39">
                  <c:v>-1.791725742039995E-2</c:v>
                </c:pt>
                <c:pt idx="40">
                  <c:v>-0.54689209104579994</c:v>
                </c:pt>
                <c:pt idx="41">
                  <c:v>-0.74424803774830006</c:v>
                </c:pt>
                <c:pt idx="42">
                  <c:v>0.64125980420549999</c:v>
                </c:pt>
                <c:pt idx="43">
                  <c:v>-0.50330232154629984</c:v>
                </c:pt>
                <c:pt idx="44">
                  <c:v>1.0353190018821998</c:v>
                </c:pt>
                <c:pt idx="45">
                  <c:v>-0.45710339340940009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'12. adat'!$A$7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46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-0.84725877054400012</c:v>
                </c:pt>
                <c:pt idx="37">
                  <c:v>-1.7629870343367002</c:v>
                </c:pt>
                <c:pt idx="38" formatCode="0.00">
                  <c:v>-0.92706316205380002</c:v>
                </c:pt>
                <c:pt idx="39">
                  <c:v>-0.36856401418179996</c:v>
                </c:pt>
                <c:pt idx="40">
                  <c:v>-1.1490313218046999</c:v>
                </c:pt>
                <c:pt idx="41">
                  <c:v>-1.0653007880418999</c:v>
                </c:pt>
                <c:pt idx="42">
                  <c:v>3.055268348879997E-2</c:v>
                </c:pt>
                <c:pt idx="43">
                  <c:v>-0.5579481447732999</c:v>
                </c:pt>
                <c:pt idx="44">
                  <c:v>-0.9647369582909</c:v>
                </c:pt>
                <c:pt idx="45">
                  <c:v>-0.76040965903880009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6030788134568148"/>
              <c:y val="1.42468524395773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9515564406757"/>
          <c:w val="0.99850826220929134"/>
          <c:h val="0.2226590797256467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6217033446099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46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0.33346057031210014</c:v>
                </c:pt>
                <c:pt idx="37">
                  <c:v>-1.0793064146093001</c:v>
                </c:pt>
                <c:pt idx="38" formatCode="0.00">
                  <c:v>1.0544684876381001</c:v>
                </c:pt>
                <c:pt idx="39">
                  <c:v>1.0663802458225</c:v>
                </c:pt>
                <c:pt idx="40">
                  <c:v>0.48853543770610008</c:v>
                </c:pt>
                <c:pt idx="41">
                  <c:v>-1.535345116870002E-2</c:v>
                </c:pt>
                <c:pt idx="42">
                  <c:v>2.0172572426146997</c:v>
                </c:pt>
                <c:pt idx="43">
                  <c:v>0.21074113778360015</c:v>
                </c:pt>
                <c:pt idx="44">
                  <c:v>1.6289371657269998</c:v>
                </c:pt>
                <c:pt idx="45">
                  <c:v>-0.66845891058389995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'12.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46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-0.3994181002891003</c:v>
                </c:pt>
                <c:pt idx="37">
                  <c:v>-1.3243614192599003</c:v>
                </c:pt>
                <c:pt idx="38" formatCode="0.00">
                  <c:v>-0.94532294813200013</c:v>
                </c:pt>
                <c:pt idx="39">
                  <c:v>-1.5092269342753002</c:v>
                </c:pt>
                <c:pt idx="40">
                  <c:v>-1.1934533805042999</c:v>
                </c:pt>
                <c:pt idx="41">
                  <c:v>-0.61880425062959998</c:v>
                </c:pt>
                <c:pt idx="42">
                  <c:v>-1.5002416955037998</c:v>
                </c:pt>
                <c:pt idx="43">
                  <c:v>-1.4745795223495999</c:v>
                </c:pt>
                <c:pt idx="44">
                  <c:v>-0.80152691012809996</c:v>
                </c:pt>
                <c:pt idx="45">
                  <c:v>0.22049668973889985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'12. adat'!$B$3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46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0.20790874628330006</c:v>
                </c:pt>
                <c:pt idx="45">
                  <c:v>-9.141172564399995E-3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'12.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46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0.41827075229949989</c:v>
                </c:pt>
                <c:pt idx="37">
                  <c:v>-2.6541944622791003</c:v>
                </c:pt>
                <c:pt idx="38" formatCode="0.00">
                  <c:v>0.50009520766889992</c:v>
                </c:pt>
                <c:pt idx="39">
                  <c:v>-1.791725742039995E-2</c:v>
                </c:pt>
                <c:pt idx="40">
                  <c:v>-0.54689209104579994</c:v>
                </c:pt>
                <c:pt idx="41">
                  <c:v>-0.74424803774830006</c:v>
                </c:pt>
                <c:pt idx="42">
                  <c:v>0.64125980420549999</c:v>
                </c:pt>
                <c:pt idx="43">
                  <c:v>-0.50330232154629984</c:v>
                </c:pt>
                <c:pt idx="44">
                  <c:v>1.0353190018821998</c:v>
                </c:pt>
                <c:pt idx="45">
                  <c:v>-0.45710339340940009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'12.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46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-0.84725877054400012</c:v>
                </c:pt>
                <c:pt idx="37">
                  <c:v>-1.7629870343367002</c:v>
                </c:pt>
                <c:pt idx="38" formatCode="0.00">
                  <c:v>-0.92706316205380002</c:v>
                </c:pt>
                <c:pt idx="39">
                  <c:v>-0.36856401418179996</c:v>
                </c:pt>
                <c:pt idx="40">
                  <c:v>-1.1490313218046999</c:v>
                </c:pt>
                <c:pt idx="41">
                  <c:v>-1.0653007880418999</c:v>
                </c:pt>
                <c:pt idx="42">
                  <c:v>3.055268348879997E-2</c:v>
                </c:pt>
                <c:pt idx="43">
                  <c:v>-0.5579481447732999</c:v>
                </c:pt>
                <c:pt idx="44">
                  <c:v>-0.9647369582909</c:v>
                </c:pt>
                <c:pt idx="45">
                  <c:v>-0.76040965903880009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3749342812010108"/>
              <c:y val="5.853939245980539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813993121184888"/>
          <c:w val="0.99850826220929134"/>
          <c:h val="0.210599572397979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57132812499999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adat'!$A$14</c:f>
              <c:strCache>
                <c:ptCount val="1"/>
                <c:pt idx="0">
                  <c:v>FDI Magyarországon: részesedések és hitelek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46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8.2655066717064951</c:v>
                </c:pt>
                <c:pt idx="37">
                  <c:v>8.0249350020146952</c:v>
                </c:pt>
                <c:pt idx="38">
                  <c:v>7.2685250088325954</c:v>
                </c:pt>
                <c:pt idx="39">
                  <c:v>7.2988145804447955</c:v>
                </c:pt>
                <c:pt idx="40">
                  <c:v>6.6925441569759956</c:v>
                </c:pt>
                <c:pt idx="41">
                  <c:v>6.6737899915169958</c:v>
                </c:pt>
                <c:pt idx="42">
                  <c:v>6.9408503129742956</c:v>
                </c:pt>
                <c:pt idx="43">
                  <c:v>6.6892606309826954</c:v>
                </c:pt>
                <c:pt idx="44">
                  <c:v>6.8537011813557953</c:v>
                </c:pt>
                <c:pt idx="45">
                  <c:v>5.9036938314059952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'13. adat'!$A$15</c:f>
              <c:strCache>
                <c:ptCount val="1"/>
                <c:pt idx="0">
                  <c:v>FDI Magyarországon: újrabefektett jövedelmek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46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17.7070452516835</c:v>
                </c:pt>
                <c:pt idx="37">
                  <c:v>18.155255064838101</c:v>
                </c:pt>
                <c:pt idx="38">
                  <c:v>20.352353464109001</c:v>
                </c:pt>
                <c:pt idx="39">
                  <c:v>22.523891017120501</c:v>
                </c:pt>
                <c:pt idx="40">
                  <c:v>23.939372319059203</c:v>
                </c:pt>
                <c:pt idx="41">
                  <c:v>24.140252254169901</c:v>
                </c:pt>
                <c:pt idx="42">
                  <c:v>26.237255441228903</c:v>
                </c:pt>
                <c:pt idx="43">
                  <c:v>28.456348662549203</c:v>
                </c:pt>
                <c:pt idx="44">
                  <c:v>30.041727991925502</c:v>
                </c:pt>
                <c:pt idx="45">
                  <c:v>30.146790216503501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'13. adat'!$A$16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46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-9.424624312145701</c:v>
                </c:pt>
                <c:pt idx="37">
                  <c:v>-10.4056396748955</c:v>
                </c:pt>
                <c:pt idx="38">
                  <c:v>-10.823376314530501</c:v>
                </c:pt>
                <c:pt idx="39">
                  <c:v>-11.7792814853153</c:v>
                </c:pt>
                <c:pt idx="40">
                  <c:v>-12.1099271469451</c:v>
                </c:pt>
                <c:pt idx="41">
                  <c:v>-12.229498352680901</c:v>
                </c:pt>
                <c:pt idx="42">
                  <c:v>-12.3990067783194</c:v>
                </c:pt>
                <c:pt idx="43">
                  <c:v>-14.2902707271219</c:v>
                </c:pt>
                <c:pt idx="44">
                  <c:v>-14.4850842236816</c:v>
                </c:pt>
                <c:pt idx="45">
                  <c:v>-14.0432196678943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'13. adat'!$A$17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46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16.54792761124429</c:v>
                </c:pt>
                <c:pt idx="37">
                  <c:v>15.774550391957295</c:v>
                </c:pt>
                <c:pt idx="38">
                  <c:v>16.797502158411099</c:v>
                </c:pt>
                <c:pt idx="39">
                  <c:v>18.043424112249994</c:v>
                </c:pt>
                <c:pt idx="40">
                  <c:v>18.521989329090097</c:v>
                </c:pt>
                <c:pt idx="41">
                  <c:v>18.584543893006</c:v>
                </c:pt>
                <c:pt idx="42">
                  <c:v>20.779098975883802</c:v>
                </c:pt>
                <c:pt idx="43">
                  <c:v>20.855338566409998</c:v>
                </c:pt>
                <c:pt idx="44">
                  <c:v>22.4103449495997</c:v>
                </c:pt>
                <c:pt idx="45">
                  <c:v>22.007264380015194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602495977031455"/>
              <c:y val="5.597600530115440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989781327381163"/>
          <c:w val="1"/>
          <c:h val="0.1601021867261884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56891052971576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adat'!$B$14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46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8.2655066717064951</c:v>
                </c:pt>
                <c:pt idx="37">
                  <c:v>8.0249350020146952</c:v>
                </c:pt>
                <c:pt idx="38">
                  <c:v>7.2685250088325954</c:v>
                </c:pt>
                <c:pt idx="39">
                  <c:v>7.2988145804447955</c:v>
                </c:pt>
                <c:pt idx="40">
                  <c:v>6.6925441569759956</c:v>
                </c:pt>
                <c:pt idx="41">
                  <c:v>6.6737899915169958</c:v>
                </c:pt>
                <c:pt idx="42">
                  <c:v>6.9408503129742956</c:v>
                </c:pt>
                <c:pt idx="43">
                  <c:v>6.6892606309826954</c:v>
                </c:pt>
                <c:pt idx="44">
                  <c:v>6.8537011813557953</c:v>
                </c:pt>
                <c:pt idx="45">
                  <c:v>5.9036938314059952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'13. adat'!$B$15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46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17.7070452516835</c:v>
                </c:pt>
                <c:pt idx="37">
                  <c:v>18.155255064838101</c:v>
                </c:pt>
                <c:pt idx="38">
                  <c:v>20.352353464109001</c:v>
                </c:pt>
                <c:pt idx="39">
                  <c:v>22.523891017120501</c:v>
                </c:pt>
                <c:pt idx="40">
                  <c:v>23.939372319059203</c:v>
                </c:pt>
                <c:pt idx="41">
                  <c:v>24.140252254169901</c:v>
                </c:pt>
                <c:pt idx="42">
                  <c:v>26.237255441228903</c:v>
                </c:pt>
                <c:pt idx="43">
                  <c:v>28.456348662549203</c:v>
                </c:pt>
                <c:pt idx="44">
                  <c:v>30.041727991925502</c:v>
                </c:pt>
                <c:pt idx="45">
                  <c:v>30.146790216503501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'13. adat'!$B$16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46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-9.424624312145701</c:v>
                </c:pt>
                <c:pt idx="37">
                  <c:v>-10.4056396748955</c:v>
                </c:pt>
                <c:pt idx="38">
                  <c:v>-10.823376314530501</c:v>
                </c:pt>
                <c:pt idx="39">
                  <c:v>-11.7792814853153</c:v>
                </c:pt>
                <c:pt idx="40">
                  <c:v>-12.1099271469451</c:v>
                </c:pt>
                <c:pt idx="41">
                  <c:v>-12.229498352680901</c:v>
                </c:pt>
                <c:pt idx="42">
                  <c:v>-12.3990067783194</c:v>
                </c:pt>
                <c:pt idx="43">
                  <c:v>-14.2902707271219</c:v>
                </c:pt>
                <c:pt idx="44">
                  <c:v>-14.4850842236816</c:v>
                </c:pt>
                <c:pt idx="45">
                  <c:v>-14.0432196678943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'13. adat'!$B$17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46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16.54792761124429</c:v>
                </c:pt>
                <c:pt idx="37">
                  <c:v>15.774550391957295</c:v>
                </c:pt>
                <c:pt idx="38">
                  <c:v>16.797502158411099</c:v>
                </c:pt>
                <c:pt idx="39">
                  <c:v>18.043424112249994</c:v>
                </c:pt>
                <c:pt idx="40">
                  <c:v>18.521989329090097</c:v>
                </c:pt>
                <c:pt idx="41">
                  <c:v>18.584543893006</c:v>
                </c:pt>
                <c:pt idx="42">
                  <c:v>20.779098975883802</c:v>
                </c:pt>
                <c:pt idx="43">
                  <c:v>20.855338566409998</c:v>
                </c:pt>
                <c:pt idx="44">
                  <c:v>22.4103449495997</c:v>
                </c:pt>
                <c:pt idx="45">
                  <c:v>22.007264380015194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224722963076512"/>
              <c:y val="5.597600530115440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893719208006697"/>
          <c:w val="1"/>
          <c:h val="0.18138691785703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590235416666666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46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-0.27719234169939988</c:v>
                </c:pt>
                <c:pt idx="37" formatCode="0.00">
                  <c:v>-1.6298766569085998</c:v>
                </c:pt>
                <c:pt idx="38" formatCode="0.00">
                  <c:v>0.50420162723740003</c:v>
                </c:pt>
                <c:pt idx="39" formatCode="0.00">
                  <c:v>-1.5548248223684999</c:v>
                </c:pt>
                <c:pt idx="40" formatCode="0.00">
                  <c:v>0.20046308235920005</c:v>
                </c:pt>
                <c:pt idx="41" formatCode="0.00">
                  <c:v>-1.3828667772109999</c:v>
                </c:pt>
                <c:pt idx="42" formatCode="0.00">
                  <c:v>-0.38063934644800013</c:v>
                </c:pt>
                <c:pt idx="43" formatCode="0.00">
                  <c:v>-1.1264217515818</c:v>
                </c:pt>
                <c:pt idx="44" formatCode="0.00">
                  <c:v>-0.54868238766339994</c:v>
                </c:pt>
                <c:pt idx="45" formatCode="0.00">
                  <c:v>0.7695483796921001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'14. 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46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0.77321044093670011</c:v>
                </c:pt>
                <c:pt idx="37" formatCode="0.00">
                  <c:v>1.2144788403453999</c:v>
                </c:pt>
                <c:pt idx="38" formatCode="0.00">
                  <c:v>-1.1491452478924002</c:v>
                </c:pt>
                <c:pt idx="39" formatCode="0.00">
                  <c:v>0.22829289893919996</c:v>
                </c:pt>
                <c:pt idx="40" formatCode="0.00">
                  <c:v>-0.67567008248569993</c:v>
                </c:pt>
                <c:pt idx="41" formatCode="0.00">
                  <c:v>0.32042340046880002</c:v>
                </c:pt>
                <c:pt idx="42" formatCode="0.00">
                  <c:v>-0.44920673137580003</c:v>
                </c:pt>
                <c:pt idx="43" formatCode="0.00">
                  <c:v>-0.73696873358680004</c:v>
                </c:pt>
                <c:pt idx="44" formatCode="0.00">
                  <c:v>0.98530157758359993</c:v>
                </c:pt>
                <c:pt idx="45" formatCode="0.00">
                  <c:v>-0.53957891365590005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'14. 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46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-0.89543619952530007</c:v>
                </c:pt>
                <c:pt idx="37" formatCode="0.00">
                  <c:v>-0.91368907970760005</c:v>
                </c:pt>
                <c:pt idx="38" formatCode="0.00">
                  <c:v>-0.3003793274753</c:v>
                </c:pt>
                <c:pt idx="39" formatCode="0.00">
                  <c:v>-0.1826950108464</c:v>
                </c:pt>
                <c:pt idx="40" formatCode="0.00">
                  <c:v>-0.71824475654120001</c:v>
                </c:pt>
                <c:pt idx="41" formatCode="0.00">
                  <c:v>0.44364275034970002</c:v>
                </c:pt>
                <c:pt idx="42" formatCode="0.00">
                  <c:v>-0.67039562296689992</c:v>
                </c:pt>
                <c:pt idx="43" formatCode="0.00">
                  <c:v>0.3888113231653999</c:v>
                </c:pt>
                <c:pt idx="44" formatCode="0.00">
                  <c:v>-1.2381461000478002</c:v>
                </c:pt>
                <c:pt idx="45" formatCode="0.00">
                  <c:v>-9.4727762966999481E-3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'14. 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46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-0.39941810028799984</c:v>
                </c:pt>
                <c:pt idx="37" formatCode="0.00">
                  <c:v>-1.3290868962708</c:v>
                </c:pt>
                <c:pt idx="38" formatCode="0.00">
                  <c:v>-0.94532294813030027</c:v>
                </c:pt>
                <c:pt idx="39" formatCode="0.00">
                  <c:v>-1.5092269342757001</c:v>
                </c:pt>
                <c:pt idx="40" formatCode="0.00">
                  <c:v>-1.1934517566676999</c:v>
                </c:pt>
                <c:pt idx="41" formatCode="0.00">
                  <c:v>-0.61880062639249989</c:v>
                </c:pt>
                <c:pt idx="42" formatCode="0.00">
                  <c:v>-1.5002417007907001</c:v>
                </c:pt>
                <c:pt idx="43" formatCode="0.00">
                  <c:v>-1.4745791620032001</c:v>
                </c:pt>
                <c:pt idx="44" formatCode="0.00">
                  <c:v>-0.80152691012760025</c:v>
                </c:pt>
                <c:pt idx="45" formatCode="0.00">
                  <c:v>0.2204966897395001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5773490740506166"/>
              <c:y val="1.1425731524430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932296346791435"/>
          <c:w val="1"/>
          <c:h val="0.13301676323862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9002184039783E-2"/>
          <c:y val="6.7454248013518861E-2"/>
          <c:w val="0.87137977741237393"/>
          <c:h val="0.612021065113521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46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-0.27719234169939988</c:v>
                </c:pt>
                <c:pt idx="37" formatCode="0.00">
                  <c:v>-1.6298766569085998</c:v>
                </c:pt>
                <c:pt idx="38" formatCode="0.00">
                  <c:v>0.50420162723740003</c:v>
                </c:pt>
                <c:pt idx="39" formatCode="0.00">
                  <c:v>-1.5548248223684999</c:v>
                </c:pt>
                <c:pt idx="40" formatCode="0.00">
                  <c:v>0.20046308235920005</c:v>
                </c:pt>
                <c:pt idx="41" formatCode="0.00">
                  <c:v>-1.3828667772109999</c:v>
                </c:pt>
                <c:pt idx="42" formatCode="0.00">
                  <c:v>-0.38063934644800013</c:v>
                </c:pt>
                <c:pt idx="43" formatCode="0.00">
                  <c:v>-1.1264217515818</c:v>
                </c:pt>
                <c:pt idx="44" formatCode="0.00">
                  <c:v>-0.54868238766339994</c:v>
                </c:pt>
                <c:pt idx="45" formatCode="0.00">
                  <c:v>0.7695483796921001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'14. 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46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0.77321044093670011</c:v>
                </c:pt>
                <c:pt idx="37" formatCode="0.00">
                  <c:v>1.2144788403453999</c:v>
                </c:pt>
                <c:pt idx="38" formatCode="0.00">
                  <c:v>-1.1491452478924002</c:v>
                </c:pt>
                <c:pt idx="39" formatCode="0.00">
                  <c:v>0.22829289893919996</c:v>
                </c:pt>
                <c:pt idx="40" formatCode="0.00">
                  <c:v>-0.67567008248569993</c:v>
                </c:pt>
                <c:pt idx="41" formatCode="0.00">
                  <c:v>0.32042340046880002</c:v>
                </c:pt>
                <c:pt idx="42" formatCode="0.00">
                  <c:v>-0.44920673137580003</c:v>
                </c:pt>
                <c:pt idx="43" formatCode="0.00">
                  <c:v>-0.73696873358680004</c:v>
                </c:pt>
                <c:pt idx="44" formatCode="0.00">
                  <c:v>0.98530157758359993</c:v>
                </c:pt>
                <c:pt idx="45" formatCode="0.00">
                  <c:v>-0.53957891365590005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'14. 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46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-0.89543619952530007</c:v>
                </c:pt>
                <c:pt idx="37" formatCode="0.00">
                  <c:v>-0.91368907970760005</c:v>
                </c:pt>
                <c:pt idx="38" formatCode="0.00">
                  <c:v>-0.3003793274753</c:v>
                </c:pt>
                <c:pt idx="39" formatCode="0.00">
                  <c:v>-0.1826950108464</c:v>
                </c:pt>
                <c:pt idx="40" formatCode="0.00">
                  <c:v>-0.71824475654120001</c:v>
                </c:pt>
                <c:pt idx="41" formatCode="0.00">
                  <c:v>0.44364275034970002</c:v>
                </c:pt>
                <c:pt idx="42" formatCode="0.00">
                  <c:v>-0.67039562296689992</c:v>
                </c:pt>
                <c:pt idx="43" formatCode="0.00">
                  <c:v>0.3888113231653999</c:v>
                </c:pt>
                <c:pt idx="44" formatCode="0.00">
                  <c:v>-1.2381461000478002</c:v>
                </c:pt>
                <c:pt idx="45" formatCode="0.00">
                  <c:v>-9.4727762966999481E-3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'14. 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46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-0.39941810028799984</c:v>
                </c:pt>
                <c:pt idx="37" formatCode="0.00">
                  <c:v>-1.3290868962708</c:v>
                </c:pt>
                <c:pt idx="38" formatCode="0.00">
                  <c:v>-0.94532294813030027</c:v>
                </c:pt>
                <c:pt idx="39" formatCode="0.00">
                  <c:v>-1.5092269342757001</c:v>
                </c:pt>
                <c:pt idx="40" formatCode="0.00">
                  <c:v>-1.1934517566676999</c:v>
                </c:pt>
                <c:pt idx="41" formatCode="0.00">
                  <c:v>-0.61880062639249989</c:v>
                </c:pt>
                <c:pt idx="42" formatCode="0.00">
                  <c:v>-1.5002417007907001</c:v>
                </c:pt>
                <c:pt idx="43" formatCode="0.00">
                  <c:v>-1.4745791620032001</c:v>
                </c:pt>
                <c:pt idx="44" formatCode="0.00">
                  <c:v>-0.80152691012760025</c:v>
                </c:pt>
                <c:pt idx="45" formatCode="0.00">
                  <c:v>0.2204966897395001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914984189648414"/>
          <c:w val="1"/>
          <c:h val="0.10968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46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-18.871308304202003</c:v>
                </c:pt>
                <c:pt idx="41">
                  <c:v>-18.956215646022503</c:v>
                </c:pt>
                <c:pt idx="42">
                  <c:v>-18.516170936979304</c:v>
                </c:pt>
                <c:pt idx="43">
                  <c:v>-19.411586693523205</c:v>
                </c:pt>
                <c:pt idx="44">
                  <c:v>-18.670928693572705</c:v>
                </c:pt>
                <c:pt idx="45">
                  <c:v>-19.220142226585104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'15. 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46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5.7945851088723987</c:v>
                </c:pt>
                <c:pt idx="37">
                  <c:v>6.1464765490815987</c:v>
                </c:pt>
                <c:pt idx="38">
                  <c:v>7.4780601026173983</c:v>
                </c:pt>
                <c:pt idx="39">
                  <c:v>6.4242739605373984</c:v>
                </c:pt>
                <c:pt idx="40">
                  <c:v>7.2953136178376985</c:v>
                </c:pt>
                <c:pt idx="41">
                  <c:v>6.8899828755483981</c:v>
                </c:pt>
                <c:pt idx="42">
                  <c:v>7.7792343159673978</c:v>
                </c:pt>
                <c:pt idx="43">
                  <c:v>7.6207872930102978</c:v>
                </c:pt>
                <c:pt idx="44">
                  <c:v>7.3761437153771974</c:v>
                </c:pt>
                <c:pt idx="45">
                  <c:v>7.3665090960206978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'15. 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46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-25.784578330946204</c:v>
                </c:pt>
                <c:pt idx="37">
                  <c:v>-24.5700994906008</c:v>
                </c:pt>
                <c:pt idx="38">
                  <c:v>-25.719244738493199</c:v>
                </c:pt>
                <c:pt idx="39">
                  <c:v>-25.490951839554</c:v>
                </c:pt>
                <c:pt idx="40">
                  <c:v>-26.166621922039702</c:v>
                </c:pt>
                <c:pt idx="41">
                  <c:v>-25.846198521570901</c:v>
                </c:pt>
                <c:pt idx="42">
                  <c:v>-26.295405252946701</c:v>
                </c:pt>
                <c:pt idx="43">
                  <c:v>-27.032373986533504</c:v>
                </c:pt>
                <c:pt idx="44">
                  <c:v>-26.047072408949902</c:v>
                </c:pt>
                <c:pt idx="45">
                  <c:v>-26.586651322605803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158680555555551"/>
          <c:w val="1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02516951181082E-2"/>
          <c:y val="5.6340966812672054E-2"/>
          <c:w val="0.89478909319000199"/>
          <c:h val="0.54278883692323621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'2. adat'!$A$7</c:f>
              <c:strCache>
                <c:ptCount val="1"/>
                <c:pt idx="0">
                  <c:v>Revízió hatása a jövelemegyenlegre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'2. adat'!$C$7:$M$7</c:f>
              <c:numCache>
                <c:formatCode>0.0</c:formatCode>
                <c:ptCount val="11"/>
                <c:pt idx="0">
                  <c:v>-0.47295055175474054</c:v>
                </c:pt>
                <c:pt idx="1">
                  <c:v>0.16928840348112484</c:v>
                </c:pt>
                <c:pt idx="2">
                  <c:v>9.7999837871472373E-2</c:v>
                </c:pt>
                <c:pt idx="3">
                  <c:v>-4.8249486938227726E-2</c:v>
                </c:pt>
                <c:pt idx="4">
                  <c:v>-2.3492057180866333E-2</c:v>
                </c:pt>
                <c:pt idx="5">
                  <c:v>-0.22289889547269492</c:v>
                </c:pt>
                <c:pt idx="6">
                  <c:v>-0.15839820526204562</c:v>
                </c:pt>
                <c:pt idx="7">
                  <c:v>-0.172693627146284</c:v>
                </c:pt>
                <c:pt idx="8">
                  <c:v>-0.1338149246437248</c:v>
                </c:pt>
                <c:pt idx="9">
                  <c:v>-4.0003981972595248E-2</c:v>
                </c:pt>
                <c:pt idx="10">
                  <c:v>-0.19118329642640575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8-437F-94E6-1C9D9E4918E7}"/>
            </c:ext>
          </c:extLst>
        </c:ser>
        <c:ser>
          <c:idx val="1"/>
          <c:order val="5"/>
          <c:tx>
            <c:strRef>
              <c:f>'2. adat'!$A$8</c:f>
              <c:strCache>
                <c:ptCount val="1"/>
                <c:pt idx="0">
                  <c:v>Revízió hatása a nettó exportra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'2. adat'!$C$8:$M$8</c:f>
              <c:numCache>
                <c:formatCode>#\ ##0.0</c:formatCode>
                <c:ptCount val="11"/>
                <c:pt idx="0">
                  <c:v>-9.2454286903768113E-3</c:v>
                </c:pt>
                <c:pt idx="1">
                  <c:v>4.7317092700254193E-3</c:v>
                </c:pt>
                <c:pt idx="2">
                  <c:v>-1.3276164828223358E-2</c:v>
                </c:pt>
                <c:pt idx="3">
                  <c:v>2.9787853945465237E-2</c:v>
                </c:pt>
                <c:pt idx="4">
                  <c:v>4.6654238212328281E-2</c:v>
                </c:pt>
                <c:pt idx="5">
                  <c:v>3.1168320219016721E-2</c:v>
                </c:pt>
                <c:pt idx="6">
                  <c:v>-1.8846250555630384E-2</c:v>
                </c:pt>
                <c:pt idx="7">
                  <c:v>-1.7827089324077505E-2</c:v>
                </c:pt>
                <c:pt idx="8">
                  <c:v>-1.1285024998701036</c:v>
                </c:pt>
                <c:pt idx="9">
                  <c:v>-6.7134156515407106E-2</c:v>
                </c:pt>
                <c:pt idx="10">
                  <c:v>-0.26207603839986149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78-437F-94E6-1C9D9E4918E7}"/>
            </c:ext>
          </c:extLst>
        </c:ser>
        <c:ser>
          <c:idx val="2"/>
          <c:order val="6"/>
          <c:tx>
            <c:strRef>
              <c:f>'2. adat'!$A$9</c:f>
              <c:strCache>
                <c:ptCount val="1"/>
                <c:pt idx="0">
                  <c:v>Revízió hatása a tőkemérlegre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'2. adat'!$C$9:$M$9</c:f>
              <c:numCache>
                <c:formatCode>#,##0</c:formatCode>
                <c:ptCount val="11"/>
                <c:pt idx="0">
                  <c:v>3.7014835641002719E-13</c:v>
                </c:pt>
                <c:pt idx="1">
                  <c:v>5.5260016544877999E-6</c:v>
                </c:pt>
                <c:pt idx="2">
                  <c:v>1.1503345563084855E-2</c:v>
                </c:pt>
                <c:pt idx="3">
                  <c:v>4.03610532250398E-2</c:v>
                </c:pt>
                <c:pt idx="4">
                  <c:v>2.5565330354223814E-2</c:v>
                </c:pt>
                <c:pt idx="5">
                  <c:v>0.22273113380448883</c:v>
                </c:pt>
                <c:pt idx="6">
                  <c:v>-2.3410413367852989E-2</c:v>
                </c:pt>
                <c:pt idx="7">
                  <c:v>3.0642882954862394E-2</c:v>
                </c:pt>
                <c:pt idx="8">
                  <c:v>-2.3137339493662402E-3</c:v>
                </c:pt>
                <c:pt idx="9">
                  <c:v>-0.26525494958290308</c:v>
                </c:pt>
                <c:pt idx="10">
                  <c:v>0.75160608109916893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78-437F-94E6-1C9D9E4918E7}"/>
            </c:ext>
          </c:extLst>
        </c:ser>
        <c:ser>
          <c:idx val="7"/>
          <c:order val="7"/>
          <c:tx>
            <c:strRef>
              <c:f>'2. adat'!$A$10</c:f>
              <c:strCache>
                <c:ptCount val="1"/>
                <c:pt idx="0">
                  <c:v>Revízió hatása a viszonzatlan folyó átutalásra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'2. adat'!$C$10:$M$10</c:f>
              <c:numCache>
                <c:formatCode>#\ ##0.0</c:formatCode>
                <c:ptCount val="11"/>
                <c:pt idx="0">
                  <c:v>0.3616230898786702</c:v>
                </c:pt>
                <c:pt idx="1">
                  <c:v>-9.9906030693865722E-2</c:v>
                </c:pt>
                <c:pt idx="2">
                  <c:v>-8.6925435552463459E-2</c:v>
                </c:pt>
                <c:pt idx="3">
                  <c:v>-0.15567929998934538</c:v>
                </c:pt>
                <c:pt idx="4">
                  <c:v>-0.17824530243861053</c:v>
                </c:pt>
                <c:pt idx="5">
                  <c:v>-0.12454753760141357</c:v>
                </c:pt>
                <c:pt idx="6">
                  <c:v>-0.13276517062682525</c:v>
                </c:pt>
                <c:pt idx="7">
                  <c:v>-0.24105989153199742</c:v>
                </c:pt>
                <c:pt idx="8">
                  <c:v>-0.34040766105923642</c:v>
                </c:pt>
                <c:pt idx="9">
                  <c:v>-0.39542119296781725</c:v>
                </c:pt>
                <c:pt idx="10">
                  <c:v>-0.46042920328423631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78-437F-94E6-1C9D9E49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'2. adat'!$A$3</c:f>
              <c:strCache>
                <c:ptCount val="1"/>
                <c:pt idx="0">
                  <c:v>Külső finanszírozási képesség revízió után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 adat'!$C$3:$M$3</c:f>
              <c:numCache>
                <c:formatCode>0.0</c:formatCode>
                <c:ptCount val="11"/>
                <c:pt idx="0">
                  <c:v>-6.2124761320583488</c:v>
                </c:pt>
                <c:pt idx="1">
                  <c:v>1.029633147279081</c:v>
                </c:pt>
                <c:pt idx="2">
                  <c:v>2.1028308029262432</c:v>
                </c:pt>
                <c:pt idx="3">
                  <c:v>2.9315758927733304</c:v>
                </c:pt>
                <c:pt idx="4">
                  <c:v>4.1614403036741976</c:v>
                </c:pt>
                <c:pt idx="5">
                  <c:v>7.2875204537894396</c:v>
                </c:pt>
                <c:pt idx="6">
                  <c:v>4.8955366748279001</c:v>
                </c:pt>
                <c:pt idx="7">
                  <c:v>7.0379179634328448</c:v>
                </c:pt>
                <c:pt idx="8">
                  <c:v>4.5553034364752856</c:v>
                </c:pt>
                <c:pt idx="9">
                  <c:v>3.1639524124500178</c:v>
                </c:pt>
                <c:pt idx="10">
                  <c:v>2.0776812142064069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78-437F-94E6-1C9D9E4918E7}"/>
            </c:ext>
          </c:extLst>
        </c:ser>
        <c:ser>
          <c:idx val="4"/>
          <c:order val="1"/>
          <c:tx>
            <c:strRef>
              <c:f>'2. adat'!$A$2</c:f>
              <c:strCache>
                <c:ptCount val="1"/>
                <c:pt idx="0">
                  <c:v>Külső finanszírozási képesség revízió előtt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'2.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 adat'!$C$2:$M$2</c:f>
              <c:numCache>
                <c:formatCode>0.0</c:formatCode>
                <c:ptCount val="11"/>
                <c:pt idx="0">
                  <c:v>-6.0919032414922727</c:v>
                </c:pt>
                <c:pt idx="1">
                  <c:v>0.95551353922014171</c:v>
                </c:pt>
                <c:pt idx="2">
                  <c:v>2.0935292198723707</c:v>
                </c:pt>
                <c:pt idx="3">
                  <c:v>3.0653557725303977</c:v>
                </c:pt>
                <c:pt idx="4">
                  <c:v>4.2909580947271238</c:v>
                </c:pt>
                <c:pt idx="5">
                  <c:v>7.3810674328400436</c:v>
                </c:pt>
                <c:pt idx="6">
                  <c:v>5.2289567146402556</c:v>
                </c:pt>
                <c:pt idx="7">
                  <c:v>7.4388556884803378</c:v>
                </c:pt>
                <c:pt idx="8">
                  <c:v>6.1603422559977155</c:v>
                </c:pt>
                <c:pt idx="9">
                  <c:v>3.9317666934887399</c:v>
                </c:pt>
                <c:pt idx="10">
                  <c:v>2.2397636712177413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78-437F-94E6-1C9D9E4918E7}"/>
            </c:ext>
          </c:extLst>
        </c:ser>
        <c:ser>
          <c:idx val="5"/>
          <c:order val="2"/>
          <c:tx>
            <c:strRef>
              <c:f>'2. adat'!$A$5</c:f>
              <c:strCache>
                <c:ptCount val="1"/>
                <c:pt idx="0">
                  <c:v>Folyó fizetési mérleg revízió előtt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'2.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 adat'!$C$5:$M$5</c:f>
              <c:numCache>
                <c:formatCode>0.0</c:formatCode>
                <c:ptCount val="11"/>
                <c:pt idx="0">
                  <c:v>-7.0464431566147541</c:v>
                </c:pt>
                <c:pt idx="1">
                  <c:v>-0.80095982272336241</c:v>
                </c:pt>
                <c:pt idx="2">
                  <c:v>0.27689336955005839</c:v>
                </c:pt>
                <c:pt idx="3">
                  <c:v>0.74374375657790681</c:v>
                </c:pt>
                <c:pt idx="4">
                  <c:v>1.7583857539658081</c:v>
                </c:pt>
                <c:pt idx="5">
                  <c:v>3.8218478660196316</c:v>
                </c:pt>
                <c:pt idx="6">
                  <c:v>1.5037732279225831</c:v>
                </c:pt>
                <c:pt idx="7">
                  <c:v>2.8186359094410594</c:v>
                </c:pt>
                <c:pt idx="8">
                  <c:v>6.1765807147752119</c:v>
                </c:pt>
                <c:pt idx="9">
                  <c:v>2.7953626466779351</c:v>
                </c:pt>
                <c:pt idx="10">
                  <c:v>0.37013641943294118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78-437F-94E6-1C9D9E4918E7}"/>
            </c:ext>
          </c:extLst>
        </c:ser>
        <c:ser>
          <c:idx val="6"/>
          <c:order val="3"/>
          <c:tx>
            <c:strRef>
              <c:f>'2. adat'!$A$6</c:f>
              <c:strCache>
                <c:ptCount val="1"/>
                <c:pt idx="0">
                  <c:v>Folyó fizetési mérleg revízió után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'2.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 adat'!$C$6:$M$6</c:f>
              <c:numCache>
                <c:formatCode>0.0</c:formatCode>
                <c:ptCount val="11"/>
                <c:pt idx="0">
                  <c:v>-7.1670160471812006</c:v>
                </c:pt>
                <c:pt idx="1">
                  <c:v>-0.72684574066607777</c:v>
                </c:pt>
                <c:pt idx="2">
                  <c:v>0.27469160704084572</c:v>
                </c:pt>
                <c:pt idx="3">
                  <c:v>0.56960282359579928</c:v>
                </c:pt>
                <c:pt idx="4">
                  <c:v>1.6033026325586588</c:v>
                </c:pt>
                <c:pt idx="5">
                  <c:v>3.5055697531645391</c:v>
                </c:pt>
                <c:pt idx="6">
                  <c:v>1.1937636014780815</c:v>
                </c:pt>
                <c:pt idx="7">
                  <c:v>2.3870553014387057</c:v>
                </c:pt>
                <c:pt idx="8">
                  <c:v>4.5738556292021482</c:v>
                </c:pt>
                <c:pt idx="9">
                  <c:v>2.2928033152221161</c:v>
                </c:pt>
                <c:pt idx="10">
                  <c:v>-0.54355211867756192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78-437F-94E6-1C9D9E491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870376176255896E-2"/>
              <c:y val="1.196991126395593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687168"/>
        <c:crosses val="autoZero"/>
        <c:crossBetween val="between"/>
        <c:majorUnit val="2"/>
      </c:valAx>
      <c:valAx>
        <c:axId val="67694976"/>
        <c:scaling>
          <c:orientation val="minMax"/>
          <c:max val="8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696512"/>
        <c:crosses val="max"/>
        <c:crossBetween val="between"/>
        <c:majorUnit val="2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15780561594428"/>
              <c:y val="1.86333699637370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69020949633800543"/>
          <c:w val="0.99578257575757578"/>
          <c:h val="0.30979018793197782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46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-18.871308304202003</c:v>
                </c:pt>
                <c:pt idx="41">
                  <c:v>-18.956215646022503</c:v>
                </c:pt>
                <c:pt idx="42">
                  <c:v>-18.516170936979304</c:v>
                </c:pt>
                <c:pt idx="43">
                  <c:v>-19.411586693523205</c:v>
                </c:pt>
                <c:pt idx="44">
                  <c:v>-18.670928693572705</c:v>
                </c:pt>
                <c:pt idx="45">
                  <c:v>-19.220142226585104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'15. 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46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5.7945851088723987</c:v>
                </c:pt>
                <c:pt idx="37">
                  <c:v>6.1464765490815987</c:v>
                </c:pt>
                <c:pt idx="38">
                  <c:v>7.4780601026173983</c:v>
                </c:pt>
                <c:pt idx="39">
                  <c:v>6.4242739605373984</c:v>
                </c:pt>
                <c:pt idx="40">
                  <c:v>7.2953136178376985</c:v>
                </c:pt>
                <c:pt idx="41">
                  <c:v>6.8899828755483981</c:v>
                </c:pt>
                <c:pt idx="42">
                  <c:v>7.7792343159673978</c:v>
                </c:pt>
                <c:pt idx="43">
                  <c:v>7.6207872930102978</c:v>
                </c:pt>
                <c:pt idx="44">
                  <c:v>7.3761437153771974</c:v>
                </c:pt>
                <c:pt idx="45">
                  <c:v>7.3665090960206978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'15. 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46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-25.784578330946204</c:v>
                </c:pt>
                <c:pt idx="37">
                  <c:v>-24.5700994906008</c:v>
                </c:pt>
                <c:pt idx="38">
                  <c:v>-25.719244738493199</c:v>
                </c:pt>
                <c:pt idx="39">
                  <c:v>-25.490951839554</c:v>
                </c:pt>
                <c:pt idx="40">
                  <c:v>-26.166621922039702</c:v>
                </c:pt>
                <c:pt idx="41">
                  <c:v>-25.846198521570901</c:v>
                </c:pt>
                <c:pt idx="42">
                  <c:v>-26.295405252946701</c:v>
                </c:pt>
                <c:pt idx="43">
                  <c:v>-27.032373986533504</c:v>
                </c:pt>
                <c:pt idx="44">
                  <c:v>-26.047072408949902</c:v>
                </c:pt>
                <c:pt idx="45">
                  <c:v>-26.586651322605803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765655501502807"/>
          <c:w val="1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7.5811805555555556E-2"/>
          <c:w val="0.87180351386434585"/>
          <c:h val="0.560104166666666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adat'!$A$17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-1.8322329755896993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'16. adat'!$A$18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0.64723136726860009</c:v>
                </c:pt>
                <c:pt idx="41">
                  <c:v>0.3858345519448001</c:v>
                </c:pt>
                <c:pt idx="42">
                  <c:v>0.85775253664360007</c:v>
                </c:pt>
                <c:pt idx="43">
                  <c:v>1.5353000911376</c:v>
                </c:pt>
                <c:pt idx="44">
                  <c:v>2.1154790592632997</c:v>
                </c:pt>
                <c:pt idx="45">
                  <c:v>2.6805323276633999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'16. adat'!$A$20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4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'16. adat'!$A$14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-8.3032653205931073</c:v>
                </c:pt>
                <c:pt idx="40">
                  <c:v>-8.0132525057620079</c:v>
                </c:pt>
                <c:pt idx="41">
                  <c:v>-8.7466019954810079</c:v>
                </c:pt>
                <c:pt idx="42">
                  <c:v>-8.5871936204550074</c:v>
                </c:pt>
                <c:pt idx="43">
                  <c:v>-11.900781182262808</c:v>
                </c:pt>
                <c:pt idx="44">
                  <c:v>-11.588698336345807</c:v>
                </c:pt>
                <c:pt idx="45">
                  <c:v>-11.133934653935107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6"/>
          <c:order val="5"/>
          <c:tx>
            <c:strRef>
              <c:f>'16. adat'!$A$15</c:f>
              <c:strCache>
                <c:ptCount val="1"/>
                <c:pt idx="0">
                  <c:v>Egyéb követelés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[0]!_14_egyéb_köv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-6.2385682262199996E-2</c:v>
                </c:pt>
                <c:pt idx="3">
                  <c:v>-0.2126579363385</c:v>
                </c:pt>
                <c:pt idx="4">
                  <c:v>-0.1260379084805</c:v>
                </c:pt>
                <c:pt idx="5">
                  <c:v>8.1951691588999787E-3</c:v>
                </c:pt>
                <c:pt idx="6">
                  <c:v>0.12759168693529999</c:v>
                </c:pt>
                <c:pt idx="7">
                  <c:v>-0.48450443838650004</c:v>
                </c:pt>
                <c:pt idx="8">
                  <c:v>9.5512817259299942E-2</c:v>
                </c:pt>
                <c:pt idx="9">
                  <c:v>0.35041901695319994</c:v>
                </c:pt>
                <c:pt idx="10">
                  <c:v>0.33274913755329993</c:v>
                </c:pt>
                <c:pt idx="11">
                  <c:v>-0.59930827542160003</c:v>
                </c:pt>
                <c:pt idx="12">
                  <c:v>0.1755317138489999</c:v>
                </c:pt>
                <c:pt idx="13">
                  <c:v>2.3657507108399894E-2</c:v>
                </c:pt>
                <c:pt idx="14">
                  <c:v>0.21177757204649988</c:v>
                </c:pt>
                <c:pt idx="15">
                  <c:v>-0.15071143910800011</c:v>
                </c:pt>
                <c:pt idx="16">
                  <c:v>0.34349787624869987</c:v>
                </c:pt>
                <c:pt idx="17">
                  <c:v>0.52533374250639986</c:v>
                </c:pt>
                <c:pt idx="18">
                  <c:v>0.53162216755519986</c:v>
                </c:pt>
                <c:pt idx="19">
                  <c:v>-4.0314409428600206E-2</c:v>
                </c:pt>
                <c:pt idx="20">
                  <c:v>0.14124049081689979</c:v>
                </c:pt>
                <c:pt idx="21">
                  <c:v>-0.17522809991230023</c:v>
                </c:pt>
                <c:pt idx="22">
                  <c:v>-0.30495619343290026</c:v>
                </c:pt>
                <c:pt idx="23">
                  <c:v>-0.57538777161060017</c:v>
                </c:pt>
                <c:pt idx="24">
                  <c:v>-0.69083971046060011</c:v>
                </c:pt>
                <c:pt idx="25">
                  <c:v>-0.1848252479682001</c:v>
                </c:pt>
                <c:pt idx="26">
                  <c:v>8.6222042692998824E-3</c:v>
                </c:pt>
                <c:pt idx="27">
                  <c:v>-6.6795234941001182E-3</c:v>
                </c:pt>
                <c:pt idx="28">
                  <c:v>-9.2294665241300117E-2</c:v>
                </c:pt>
                <c:pt idx="29">
                  <c:v>-0.13341477773860011</c:v>
                </c:pt>
                <c:pt idx="30">
                  <c:v>-0.47705576358640012</c:v>
                </c:pt>
                <c:pt idx="31">
                  <c:v>-1.9547786498984001</c:v>
                </c:pt>
                <c:pt idx="32">
                  <c:v>-1.9873892288786001</c:v>
                </c:pt>
                <c:pt idx="33">
                  <c:v>-1.9918683159303001</c:v>
                </c:pt>
                <c:pt idx="34">
                  <c:v>-0.80634257863540015</c:v>
                </c:pt>
                <c:pt idx="35">
                  <c:v>-0.17735945898080019</c:v>
                </c:pt>
                <c:pt idx="36">
                  <c:v>0.44906648808479988</c:v>
                </c:pt>
                <c:pt idx="37">
                  <c:v>-0.73259266084499997</c:v>
                </c:pt>
                <c:pt idx="38">
                  <c:v>7.5206955211099991E-2</c:v>
                </c:pt>
                <c:pt idx="39">
                  <c:v>0.65421790965530002</c:v>
                </c:pt>
                <c:pt idx="40">
                  <c:v>0.46278437715770004</c:v>
                </c:pt>
                <c:pt idx="41">
                  <c:v>0.39923816126320005</c:v>
                </c:pt>
                <c:pt idx="42">
                  <c:v>-0.13412073057849999</c:v>
                </c:pt>
                <c:pt idx="43">
                  <c:v>0.59166207204220012</c:v>
                </c:pt>
                <c:pt idx="44">
                  <c:v>0.59621270599140008</c:v>
                </c:pt>
                <c:pt idx="45">
                  <c:v>0.32546012400860008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B-4C60-AD90-3520CD903D04}"/>
            </c:ext>
          </c:extLst>
        </c:ser>
        <c:ser>
          <c:idx val="2"/>
          <c:order val="6"/>
          <c:tx>
            <c:strRef>
              <c:f>'16. adat'!$A$19</c:f>
              <c:strCache>
                <c:ptCount val="1"/>
                <c:pt idx="0">
                  <c:v>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46"/>
                <c:pt idx="0">
                  <c:v>0</c:v>
                </c:pt>
                <c:pt idx="1">
                  <c:v>-0.49817621053600003</c:v>
                </c:pt>
                <c:pt idx="2">
                  <c:v>-0.46716143379000019</c:v>
                </c:pt>
                <c:pt idx="3">
                  <c:v>-5.3227106357700893E-2</c:v>
                </c:pt>
                <c:pt idx="4">
                  <c:v>0.87655186940520047</c:v>
                </c:pt>
                <c:pt idx="5">
                  <c:v>1.6087631966857967</c:v>
                </c:pt>
                <c:pt idx="6">
                  <c:v>2.8442246678691969</c:v>
                </c:pt>
                <c:pt idx="7">
                  <c:v>2.8908939100563971</c:v>
                </c:pt>
                <c:pt idx="8">
                  <c:v>3.2830153965175981</c:v>
                </c:pt>
                <c:pt idx="9">
                  <c:v>4.2062003473548986</c:v>
                </c:pt>
                <c:pt idx="10">
                  <c:v>4.6544604135688985</c:v>
                </c:pt>
                <c:pt idx="11">
                  <c:v>6.6300664878158981</c:v>
                </c:pt>
                <c:pt idx="12">
                  <c:v>3.4359765392035975</c:v>
                </c:pt>
                <c:pt idx="13">
                  <c:v>3.4646718509274974</c:v>
                </c:pt>
                <c:pt idx="14">
                  <c:v>4.7266901167081983</c:v>
                </c:pt>
                <c:pt idx="15">
                  <c:v>8.4495031261468991</c:v>
                </c:pt>
                <c:pt idx="16">
                  <c:v>5.5596597879803991</c:v>
                </c:pt>
                <c:pt idx="17">
                  <c:v>5.2337114581324986</c:v>
                </c:pt>
                <c:pt idx="18">
                  <c:v>4.2362934125836986</c:v>
                </c:pt>
                <c:pt idx="19">
                  <c:v>4.1670075542857985</c:v>
                </c:pt>
                <c:pt idx="20">
                  <c:v>3.1591083230213988</c:v>
                </c:pt>
                <c:pt idx="21">
                  <c:v>3.4107916310243986</c:v>
                </c:pt>
                <c:pt idx="22">
                  <c:v>2.7210655827005992</c:v>
                </c:pt>
                <c:pt idx="23">
                  <c:v>2.9561103804162991</c:v>
                </c:pt>
                <c:pt idx="24">
                  <c:v>3.2054090025761992</c:v>
                </c:pt>
                <c:pt idx="25">
                  <c:v>3.388786791282099</c:v>
                </c:pt>
                <c:pt idx="26">
                  <c:v>2.0531552219475993</c:v>
                </c:pt>
                <c:pt idx="27">
                  <c:v>1.9795598970700992</c:v>
                </c:pt>
                <c:pt idx="28">
                  <c:v>3.3547882991423994</c:v>
                </c:pt>
                <c:pt idx="29">
                  <c:v>3.1395452173615999</c:v>
                </c:pt>
                <c:pt idx="30">
                  <c:v>2.4976238610956001</c:v>
                </c:pt>
                <c:pt idx="31">
                  <c:v>3.485174469196</c:v>
                </c:pt>
                <c:pt idx="32">
                  <c:v>4.2274838728692998</c:v>
                </c:pt>
                <c:pt idx="33">
                  <c:v>4.4325295172715</c:v>
                </c:pt>
                <c:pt idx="34">
                  <c:v>3.3525200072930996</c:v>
                </c:pt>
                <c:pt idx="35">
                  <c:v>4.0996966578067999</c:v>
                </c:pt>
                <c:pt idx="36">
                  <c:v>3.6418579578086998</c:v>
                </c:pt>
                <c:pt idx="37">
                  <c:v>3.5343241524336997</c:v>
                </c:pt>
                <c:pt idx="38">
                  <c:v>2.1885274238885999</c:v>
                </c:pt>
                <c:pt idx="39">
                  <c:v>1.8501787499023998</c:v>
                </c:pt>
                <c:pt idx="40">
                  <c:v>1.4043766946677998</c:v>
                </c:pt>
                <c:pt idx="41">
                  <c:v>1.8936648914167997</c:v>
                </c:pt>
                <c:pt idx="42">
                  <c:v>1.5399825195105996</c:v>
                </c:pt>
                <c:pt idx="43">
                  <c:v>2.0940606872722998</c:v>
                </c:pt>
                <c:pt idx="44">
                  <c:v>1.8775527704911998</c:v>
                </c:pt>
                <c:pt idx="45">
                  <c:v>1.9965752950539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'16. adat'!$A$13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-5.0293351664419967</c:v>
                </c:pt>
                <c:pt idx="37">
                  <c:v>-6.6592118233505966</c:v>
                </c:pt>
                <c:pt idx="38">
                  <c:v>-6.1550101961131967</c:v>
                </c:pt>
                <c:pt idx="39">
                  <c:v>-7.7098350184816971</c:v>
                </c:pt>
                <c:pt idx="40">
                  <c:v>-7.5093719361224966</c:v>
                </c:pt>
                <c:pt idx="41">
                  <c:v>-8.8922387133334961</c:v>
                </c:pt>
                <c:pt idx="42">
                  <c:v>-9.2728780597814957</c:v>
                </c:pt>
                <c:pt idx="43">
                  <c:v>-10.399299811363296</c:v>
                </c:pt>
                <c:pt idx="44">
                  <c:v>-10.947982199026695</c:v>
                </c:pt>
                <c:pt idx="45">
                  <c:v>-10.178433819334595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5824964625009827"/>
              <c:y val="1.01673611111111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8190840640783321"/>
          <c:w val="1"/>
          <c:h val="0.206286111111111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598879782373661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adat'!$B$17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-1.8322329755896993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'16. adat'!$B$18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0.64723136726860009</c:v>
                </c:pt>
                <c:pt idx="41">
                  <c:v>0.3858345519448001</c:v>
                </c:pt>
                <c:pt idx="42">
                  <c:v>0.85775253664360007</c:v>
                </c:pt>
                <c:pt idx="43">
                  <c:v>1.5353000911376</c:v>
                </c:pt>
                <c:pt idx="44">
                  <c:v>2.1154790592632997</c:v>
                </c:pt>
                <c:pt idx="45">
                  <c:v>2.6805323276633999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'16. adat'!$B$20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4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'16. adat'!$B$14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-8.3032653205931073</c:v>
                </c:pt>
                <c:pt idx="40">
                  <c:v>-8.0132525057620079</c:v>
                </c:pt>
                <c:pt idx="41">
                  <c:v>-8.7466019954810079</c:v>
                </c:pt>
                <c:pt idx="42">
                  <c:v>-8.5871936204550074</c:v>
                </c:pt>
                <c:pt idx="43">
                  <c:v>-11.900781182262808</c:v>
                </c:pt>
                <c:pt idx="44">
                  <c:v>-11.588698336345807</c:v>
                </c:pt>
                <c:pt idx="45">
                  <c:v>-11.133934653935107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6"/>
          <c:order val="5"/>
          <c:tx>
            <c:strRef>
              <c:f>'16. adat'!$B$15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[0]!_14_egyéb_köv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-6.2385682262199996E-2</c:v>
                </c:pt>
                <c:pt idx="3">
                  <c:v>-0.2126579363385</c:v>
                </c:pt>
                <c:pt idx="4">
                  <c:v>-0.1260379084805</c:v>
                </c:pt>
                <c:pt idx="5">
                  <c:v>8.1951691588999787E-3</c:v>
                </c:pt>
                <c:pt idx="6">
                  <c:v>0.12759168693529999</c:v>
                </c:pt>
                <c:pt idx="7">
                  <c:v>-0.48450443838650004</c:v>
                </c:pt>
                <c:pt idx="8">
                  <c:v>9.5512817259299942E-2</c:v>
                </c:pt>
                <c:pt idx="9">
                  <c:v>0.35041901695319994</c:v>
                </c:pt>
                <c:pt idx="10">
                  <c:v>0.33274913755329993</c:v>
                </c:pt>
                <c:pt idx="11">
                  <c:v>-0.59930827542160003</c:v>
                </c:pt>
                <c:pt idx="12">
                  <c:v>0.1755317138489999</c:v>
                </c:pt>
                <c:pt idx="13">
                  <c:v>2.3657507108399894E-2</c:v>
                </c:pt>
                <c:pt idx="14">
                  <c:v>0.21177757204649988</c:v>
                </c:pt>
                <c:pt idx="15">
                  <c:v>-0.15071143910800011</c:v>
                </c:pt>
                <c:pt idx="16">
                  <c:v>0.34349787624869987</c:v>
                </c:pt>
                <c:pt idx="17">
                  <c:v>0.52533374250639986</c:v>
                </c:pt>
                <c:pt idx="18">
                  <c:v>0.53162216755519986</c:v>
                </c:pt>
                <c:pt idx="19">
                  <c:v>-4.0314409428600206E-2</c:v>
                </c:pt>
                <c:pt idx="20">
                  <c:v>0.14124049081689979</c:v>
                </c:pt>
                <c:pt idx="21">
                  <c:v>-0.17522809991230023</c:v>
                </c:pt>
                <c:pt idx="22">
                  <c:v>-0.30495619343290026</c:v>
                </c:pt>
                <c:pt idx="23">
                  <c:v>-0.57538777161060017</c:v>
                </c:pt>
                <c:pt idx="24">
                  <c:v>-0.69083971046060011</c:v>
                </c:pt>
                <c:pt idx="25">
                  <c:v>-0.1848252479682001</c:v>
                </c:pt>
                <c:pt idx="26">
                  <c:v>8.6222042692998824E-3</c:v>
                </c:pt>
                <c:pt idx="27">
                  <c:v>-6.6795234941001182E-3</c:v>
                </c:pt>
                <c:pt idx="28">
                  <c:v>-9.2294665241300117E-2</c:v>
                </c:pt>
                <c:pt idx="29">
                  <c:v>-0.13341477773860011</c:v>
                </c:pt>
                <c:pt idx="30">
                  <c:v>-0.47705576358640012</c:v>
                </c:pt>
                <c:pt idx="31">
                  <c:v>-1.9547786498984001</c:v>
                </c:pt>
                <c:pt idx="32">
                  <c:v>-1.9873892288786001</c:v>
                </c:pt>
                <c:pt idx="33">
                  <c:v>-1.9918683159303001</c:v>
                </c:pt>
                <c:pt idx="34">
                  <c:v>-0.80634257863540015</c:v>
                </c:pt>
                <c:pt idx="35">
                  <c:v>-0.17735945898080019</c:v>
                </c:pt>
                <c:pt idx="36">
                  <c:v>0.44906648808479988</c:v>
                </c:pt>
                <c:pt idx="37">
                  <c:v>-0.73259266084499997</c:v>
                </c:pt>
                <c:pt idx="38">
                  <c:v>7.5206955211099991E-2</c:v>
                </c:pt>
                <c:pt idx="39">
                  <c:v>0.65421790965530002</c:v>
                </c:pt>
                <c:pt idx="40">
                  <c:v>0.46278437715770004</c:v>
                </c:pt>
                <c:pt idx="41">
                  <c:v>0.39923816126320005</c:v>
                </c:pt>
                <c:pt idx="42">
                  <c:v>-0.13412073057849999</c:v>
                </c:pt>
                <c:pt idx="43">
                  <c:v>0.59166207204220012</c:v>
                </c:pt>
                <c:pt idx="44">
                  <c:v>0.59621270599140008</c:v>
                </c:pt>
                <c:pt idx="45">
                  <c:v>0.32546012400860008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CC-4F10-9094-B044D74A67CD}"/>
            </c:ext>
          </c:extLst>
        </c:ser>
        <c:ser>
          <c:idx val="2"/>
          <c:order val="6"/>
          <c:tx>
            <c:strRef>
              <c:f>'16. adat'!$B$19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46"/>
                <c:pt idx="0">
                  <c:v>0</c:v>
                </c:pt>
                <c:pt idx="1">
                  <c:v>-0.49817621053600003</c:v>
                </c:pt>
                <c:pt idx="2">
                  <c:v>-0.46716143379000019</c:v>
                </c:pt>
                <c:pt idx="3">
                  <c:v>-5.3227106357700893E-2</c:v>
                </c:pt>
                <c:pt idx="4">
                  <c:v>0.87655186940520047</c:v>
                </c:pt>
                <c:pt idx="5">
                  <c:v>1.6087631966857967</c:v>
                </c:pt>
                <c:pt idx="6">
                  <c:v>2.8442246678691969</c:v>
                </c:pt>
                <c:pt idx="7">
                  <c:v>2.8908939100563971</c:v>
                </c:pt>
                <c:pt idx="8">
                  <c:v>3.2830153965175981</c:v>
                </c:pt>
                <c:pt idx="9">
                  <c:v>4.2062003473548986</c:v>
                </c:pt>
                <c:pt idx="10">
                  <c:v>4.6544604135688985</c:v>
                </c:pt>
                <c:pt idx="11">
                  <c:v>6.6300664878158981</c:v>
                </c:pt>
                <c:pt idx="12">
                  <c:v>3.4359765392035975</c:v>
                </c:pt>
                <c:pt idx="13">
                  <c:v>3.4646718509274974</c:v>
                </c:pt>
                <c:pt idx="14">
                  <c:v>4.7266901167081983</c:v>
                </c:pt>
                <c:pt idx="15">
                  <c:v>8.4495031261468991</c:v>
                </c:pt>
                <c:pt idx="16">
                  <c:v>5.5596597879803991</c:v>
                </c:pt>
                <c:pt idx="17">
                  <c:v>5.2337114581324986</c:v>
                </c:pt>
                <c:pt idx="18">
                  <c:v>4.2362934125836986</c:v>
                </c:pt>
                <c:pt idx="19">
                  <c:v>4.1670075542857985</c:v>
                </c:pt>
                <c:pt idx="20">
                  <c:v>3.1591083230213988</c:v>
                </c:pt>
                <c:pt idx="21">
                  <c:v>3.4107916310243986</c:v>
                </c:pt>
                <c:pt idx="22">
                  <c:v>2.7210655827005992</c:v>
                </c:pt>
                <c:pt idx="23">
                  <c:v>2.9561103804162991</c:v>
                </c:pt>
                <c:pt idx="24">
                  <c:v>3.2054090025761992</c:v>
                </c:pt>
                <c:pt idx="25">
                  <c:v>3.388786791282099</c:v>
                </c:pt>
                <c:pt idx="26">
                  <c:v>2.0531552219475993</c:v>
                </c:pt>
                <c:pt idx="27">
                  <c:v>1.9795598970700992</c:v>
                </c:pt>
                <c:pt idx="28">
                  <c:v>3.3547882991423994</c:v>
                </c:pt>
                <c:pt idx="29">
                  <c:v>3.1395452173615999</c:v>
                </c:pt>
                <c:pt idx="30">
                  <c:v>2.4976238610956001</c:v>
                </c:pt>
                <c:pt idx="31">
                  <c:v>3.485174469196</c:v>
                </c:pt>
                <c:pt idx="32">
                  <c:v>4.2274838728692998</c:v>
                </c:pt>
                <c:pt idx="33">
                  <c:v>4.4325295172715</c:v>
                </c:pt>
                <c:pt idx="34">
                  <c:v>3.3525200072930996</c:v>
                </c:pt>
                <c:pt idx="35">
                  <c:v>4.0996966578067999</c:v>
                </c:pt>
                <c:pt idx="36">
                  <c:v>3.6418579578086998</c:v>
                </c:pt>
                <c:pt idx="37">
                  <c:v>3.5343241524336997</c:v>
                </c:pt>
                <c:pt idx="38">
                  <c:v>2.1885274238885999</c:v>
                </c:pt>
                <c:pt idx="39">
                  <c:v>1.8501787499023998</c:v>
                </c:pt>
                <c:pt idx="40">
                  <c:v>1.4043766946677998</c:v>
                </c:pt>
                <c:pt idx="41">
                  <c:v>1.8936648914167997</c:v>
                </c:pt>
                <c:pt idx="42">
                  <c:v>1.5399825195105996</c:v>
                </c:pt>
                <c:pt idx="43">
                  <c:v>2.0940606872722998</c:v>
                </c:pt>
                <c:pt idx="44">
                  <c:v>1.8775527704911998</c:v>
                </c:pt>
                <c:pt idx="45">
                  <c:v>1.9965752950539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'16. adat'!$B$13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46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-5.0293351664419967</c:v>
                </c:pt>
                <c:pt idx="37">
                  <c:v>-6.6592118233505966</c:v>
                </c:pt>
                <c:pt idx="38">
                  <c:v>-6.1550101961131967</c:v>
                </c:pt>
                <c:pt idx="39">
                  <c:v>-7.7098350184816971</c:v>
                </c:pt>
                <c:pt idx="40">
                  <c:v>-7.5093719361224966</c:v>
                </c:pt>
                <c:pt idx="41">
                  <c:v>-8.8922387133334961</c:v>
                </c:pt>
                <c:pt idx="42">
                  <c:v>-9.2728780597814957</c:v>
                </c:pt>
                <c:pt idx="43">
                  <c:v>-10.399299811363296</c:v>
                </c:pt>
                <c:pt idx="44">
                  <c:v>-10.947982199026695</c:v>
                </c:pt>
                <c:pt idx="45">
                  <c:v>-10.178433819334595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834722523471628"/>
          <c:w val="1"/>
          <c:h val="0.139847243050953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00782443308455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'17. adat'!$C$3:$P$3</c:f>
              <c:strCache>
                <c:ptCount val="14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</c:strCache>
            </c:strRef>
          </c:cat>
          <c:val>
            <c:numRef>
              <c:f>'17. adat'!$C$7:$P$7</c:f>
              <c:numCache>
                <c:formatCode>0.0</c:formatCode>
                <c:ptCount val="14"/>
                <c:pt idx="0">
                  <c:v>-0.25365591736155946</c:v>
                </c:pt>
                <c:pt idx="1">
                  <c:v>-1.1658503853679254</c:v>
                </c:pt>
                <c:pt idx="2">
                  <c:v>-2.2587227969045429</c:v>
                </c:pt>
                <c:pt idx="3">
                  <c:v>-1.5130022700269994</c:v>
                </c:pt>
                <c:pt idx="4">
                  <c:v>-0.34201821240463937</c:v>
                </c:pt>
                <c:pt idx="5">
                  <c:v>-1.1202453574997042</c:v>
                </c:pt>
                <c:pt idx="6">
                  <c:v>-0.77322027248243841</c:v>
                </c:pt>
                <c:pt idx="7">
                  <c:v>-1.2261329137495742</c:v>
                </c:pt>
                <c:pt idx="8">
                  <c:v>-0.86729767337853092</c:v>
                </c:pt>
                <c:pt idx="9">
                  <c:v>-0.48100544509877569</c:v>
                </c:pt>
                <c:pt idx="10">
                  <c:v>-1.1876468123311226</c:v>
                </c:pt>
                <c:pt idx="11">
                  <c:v>-0.38942274955573414</c:v>
                </c:pt>
                <c:pt idx="12">
                  <c:v>-0.59352706033633085</c:v>
                </c:pt>
                <c:pt idx="13">
                  <c:v>0.16692585197387128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'17. adat'!$A$8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'17. adat'!$C$3:$P$3</c:f>
              <c:strCache>
                <c:ptCount val="14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</c:strCache>
            </c:strRef>
          </c:cat>
          <c:val>
            <c:numRef>
              <c:f>'17. adat'!$C$8:$P$8</c:f>
              <c:numCache>
                <c:formatCode>0.0</c:formatCode>
                <c:ptCount val="14"/>
                <c:pt idx="0">
                  <c:v>-0.65715687518775778</c:v>
                </c:pt>
                <c:pt idx="1">
                  <c:v>-0.13151652869275013</c:v>
                </c:pt>
                <c:pt idx="2">
                  <c:v>-0.28276521553926415</c:v>
                </c:pt>
                <c:pt idx="3">
                  <c:v>1.0722598119787723</c:v>
                </c:pt>
                <c:pt idx="4">
                  <c:v>-0.27446639960637331</c:v>
                </c:pt>
                <c:pt idx="5">
                  <c:v>-0.49743467999913127</c:v>
                </c:pt>
                <c:pt idx="6">
                  <c:v>-0.22052544829909629</c:v>
                </c:pt>
                <c:pt idx="7">
                  <c:v>-7.3504751138928917E-2</c:v>
                </c:pt>
                <c:pt idx="8">
                  <c:v>-0.3305620088026302</c:v>
                </c:pt>
                <c:pt idx="9">
                  <c:v>0.19384376109475671</c:v>
                </c:pt>
                <c:pt idx="10">
                  <c:v>0.18420486548764314</c:v>
                </c:pt>
                <c:pt idx="11">
                  <c:v>-7.112517748646352E-3</c:v>
                </c:pt>
                <c:pt idx="12">
                  <c:v>2.8418808146568116E-2</c:v>
                </c:pt>
                <c:pt idx="13">
                  <c:v>-0.15957365196154485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2"/>
          <c:order val="2"/>
          <c:tx>
            <c:strRef>
              <c:f>'17. adat'!$A$9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'17. adat'!$C$3:$P$3</c:f>
              <c:strCache>
                <c:ptCount val="14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</c:strCache>
            </c:strRef>
          </c:cat>
          <c:val>
            <c:numRef>
              <c:f>'17. adat'!$C$9:$P$9</c:f>
              <c:numCache>
                <c:formatCode>0.0</c:formatCode>
                <c:ptCount val="14"/>
                <c:pt idx="0">
                  <c:v>0.53263261549855645</c:v>
                </c:pt>
                <c:pt idx="1">
                  <c:v>-0.24051014576475524</c:v>
                </c:pt>
                <c:pt idx="2">
                  <c:v>0.59487906925357259</c:v>
                </c:pt>
                <c:pt idx="3">
                  <c:v>-0.63195832421299247</c:v>
                </c:pt>
                <c:pt idx="4">
                  <c:v>0.16291100312236134</c:v>
                </c:pt>
                <c:pt idx="5">
                  <c:v>0.22906197291693453</c:v>
                </c:pt>
                <c:pt idx="6">
                  <c:v>0.22705876328606772</c:v>
                </c:pt>
                <c:pt idx="7">
                  <c:v>-2.9992290793809367E-2</c:v>
                </c:pt>
                <c:pt idx="8">
                  <c:v>-0.53822776582152332</c:v>
                </c:pt>
                <c:pt idx="9">
                  <c:v>-0.66364718789294097</c:v>
                </c:pt>
                <c:pt idx="10">
                  <c:v>0.12935391673487026</c:v>
                </c:pt>
                <c:pt idx="11">
                  <c:v>8.598617609064442E-2</c:v>
                </c:pt>
                <c:pt idx="12">
                  <c:v>2.3193483881300922E-2</c:v>
                </c:pt>
                <c:pt idx="13">
                  <c:v>0.74200518994340425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3-4EAA-9683-042FB700A1E8}"/>
            </c:ext>
          </c:extLst>
        </c:ser>
        <c:ser>
          <c:idx val="3"/>
          <c:order val="3"/>
          <c:tx>
            <c:strRef>
              <c:f>'17. adat'!$A$10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'17. adat'!$C$3:$P$3</c:f>
              <c:strCache>
                <c:ptCount val="14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</c:strCache>
            </c:strRef>
          </c:cat>
          <c:val>
            <c:numRef>
              <c:f>'17. adat'!$C$10:$P$10</c:f>
              <c:numCache>
                <c:formatCode>0.0</c:formatCode>
                <c:ptCount val="14"/>
                <c:pt idx="0">
                  <c:v>-0.17026350493992604</c:v>
                </c:pt>
                <c:pt idx="1">
                  <c:v>-0.30173259070391989</c:v>
                </c:pt>
                <c:pt idx="2">
                  <c:v>-0.18093818575444254</c:v>
                </c:pt>
                <c:pt idx="3">
                  <c:v>-7.9407155769319893E-2</c:v>
                </c:pt>
                <c:pt idx="4">
                  <c:v>-0.302329088310407</c:v>
                </c:pt>
                <c:pt idx="5">
                  <c:v>-0.3086606842479761</c:v>
                </c:pt>
                <c:pt idx="6">
                  <c:v>-0.33005778437491962</c:v>
                </c:pt>
                <c:pt idx="7">
                  <c:v>-0.39163285065963654</c:v>
                </c:pt>
                <c:pt idx="8">
                  <c:v>-0.28373019571218694</c:v>
                </c:pt>
                <c:pt idx="9">
                  <c:v>-0.2625501799546569</c:v>
                </c:pt>
                <c:pt idx="10">
                  <c:v>-0.26571616500672257</c:v>
                </c:pt>
                <c:pt idx="11">
                  <c:v>-0.22965061163563139</c:v>
                </c:pt>
                <c:pt idx="12">
                  <c:v>-0.19775813845817741</c:v>
                </c:pt>
                <c:pt idx="13">
                  <c:v>-0.19372715466616608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4"/>
          <c:tx>
            <c:strRef>
              <c:f>'17. 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'17. adat'!$C$3:$P$3</c:f>
              <c:strCache>
                <c:ptCount val="14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</c:strCache>
            </c:strRef>
          </c:cat>
          <c:val>
            <c:numRef>
              <c:f>'17. adat'!$C$6:$P$6</c:f>
              <c:numCache>
                <c:formatCode>0.0</c:formatCode>
                <c:ptCount val="14"/>
                <c:pt idx="0">
                  <c:v>-0.54844368199068683</c:v>
                </c:pt>
                <c:pt idx="1">
                  <c:v>-1.8396096505293507</c:v>
                </c:pt>
                <c:pt idx="2">
                  <c:v>-2.127547128944677</c:v>
                </c:pt>
                <c:pt idx="3">
                  <c:v>-1.1521079380305395</c:v>
                </c:pt>
                <c:pt idx="4">
                  <c:v>-0.75590269719905834</c:v>
                </c:pt>
                <c:pt idx="5">
                  <c:v>-1.6972787488298771</c:v>
                </c:pt>
                <c:pt idx="6">
                  <c:v>-1.0967447418703866</c:v>
                </c:pt>
                <c:pt idx="7">
                  <c:v>-1.7212628063419491</c:v>
                </c:pt>
                <c:pt idx="8">
                  <c:v>-2.0198176437148714</c:v>
                </c:pt>
                <c:pt idx="9">
                  <c:v>-1.2133590518516169</c:v>
                </c:pt>
                <c:pt idx="10">
                  <c:v>-1.1398041951153317</c:v>
                </c:pt>
                <c:pt idx="11">
                  <c:v>-0.54019970284936747</c:v>
                </c:pt>
                <c:pt idx="12">
                  <c:v>-0.73967290676663922</c:v>
                </c:pt>
                <c:pt idx="13">
                  <c:v>0.55563023528956457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5"/>
          <c:tx>
            <c:strRef>
              <c:f>'17. 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'17. adat'!$C$3:$P$3</c:f>
              <c:strCache>
                <c:ptCount val="14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</c:strCache>
            </c:strRef>
          </c:cat>
          <c:val>
            <c:numRef>
              <c:f>'17. adat'!$C$5:$P$5</c:f>
              <c:numCache>
                <c:formatCode>0</c:formatCode>
                <c:ptCount val="14"/>
                <c:pt idx="0">
                  <c:v>24.300530151751037</c:v>
                </c:pt>
                <c:pt idx="1">
                  <c:v>22.460920501221686</c:v>
                </c:pt>
                <c:pt idx="2">
                  <c:v>20.333373372277009</c:v>
                </c:pt>
                <c:pt idx="3">
                  <c:v>19.18126543424647</c:v>
                </c:pt>
                <c:pt idx="4">
                  <c:v>18.425362737047411</c:v>
                </c:pt>
                <c:pt idx="5">
                  <c:v>16.728083988217534</c:v>
                </c:pt>
                <c:pt idx="6">
                  <c:v>15.631339246347148</c:v>
                </c:pt>
                <c:pt idx="7">
                  <c:v>13.910076440005199</c:v>
                </c:pt>
                <c:pt idx="8">
                  <c:v>11.890258796290327</c:v>
                </c:pt>
                <c:pt idx="9">
                  <c:v>10.67689974443871</c:v>
                </c:pt>
                <c:pt idx="10">
                  <c:v>9.5370955493233787</c:v>
                </c:pt>
                <c:pt idx="11">
                  <c:v>8.9968958464740112</c:v>
                </c:pt>
                <c:pt idx="12" formatCode="0.0">
                  <c:v>8.257222939707372</c:v>
                </c:pt>
                <c:pt idx="13" formatCode="0.0">
                  <c:v>8.8128531749969365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460954924082388"/>
              <c:y val="1.44888888888888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0668298577758502"/>
          <c:w val="1"/>
          <c:h val="0.16577076813435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00782443308455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'17. adat'!$C$4:$P$4</c:f>
              <c:strCache>
                <c:ptCount val="14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  <c:pt idx="13">
                  <c:v>Q2</c:v>
                </c:pt>
              </c:strCache>
            </c:strRef>
          </c:cat>
          <c:val>
            <c:numRef>
              <c:f>'17. adat'!$C$7:$P$7</c:f>
              <c:numCache>
                <c:formatCode>0.0</c:formatCode>
                <c:ptCount val="14"/>
                <c:pt idx="0">
                  <c:v>-0.25365591736155946</c:v>
                </c:pt>
                <c:pt idx="1">
                  <c:v>-1.1658503853679254</c:v>
                </c:pt>
                <c:pt idx="2">
                  <c:v>-2.2587227969045429</c:v>
                </c:pt>
                <c:pt idx="3">
                  <c:v>-1.5130022700269994</c:v>
                </c:pt>
                <c:pt idx="4">
                  <c:v>-0.34201821240463937</c:v>
                </c:pt>
                <c:pt idx="5">
                  <c:v>-1.1202453574997042</c:v>
                </c:pt>
                <c:pt idx="6">
                  <c:v>-0.77322027248243841</c:v>
                </c:pt>
                <c:pt idx="7">
                  <c:v>-1.2261329137495742</c:v>
                </c:pt>
                <c:pt idx="8">
                  <c:v>-0.86729767337853092</c:v>
                </c:pt>
                <c:pt idx="9">
                  <c:v>-0.48100544509877569</c:v>
                </c:pt>
                <c:pt idx="10">
                  <c:v>-1.1876468123311226</c:v>
                </c:pt>
                <c:pt idx="11">
                  <c:v>-0.38942274955573414</c:v>
                </c:pt>
                <c:pt idx="12">
                  <c:v>-0.59352706033633085</c:v>
                </c:pt>
                <c:pt idx="13">
                  <c:v>0.16692585197387128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'17. adat'!$B$8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'17. adat'!$C$4:$P$4</c:f>
              <c:strCache>
                <c:ptCount val="14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  <c:pt idx="13">
                  <c:v>Q2</c:v>
                </c:pt>
              </c:strCache>
            </c:strRef>
          </c:cat>
          <c:val>
            <c:numRef>
              <c:f>'17. adat'!$C$8:$P$8</c:f>
              <c:numCache>
                <c:formatCode>0.0</c:formatCode>
                <c:ptCount val="14"/>
                <c:pt idx="0">
                  <c:v>-0.65715687518775778</c:v>
                </c:pt>
                <c:pt idx="1">
                  <c:v>-0.13151652869275013</c:v>
                </c:pt>
                <c:pt idx="2">
                  <c:v>-0.28276521553926415</c:v>
                </c:pt>
                <c:pt idx="3">
                  <c:v>1.0722598119787723</c:v>
                </c:pt>
                <c:pt idx="4">
                  <c:v>-0.27446639960637331</c:v>
                </c:pt>
                <c:pt idx="5">
                  <c:v>-0.49743467999913127</c:v>
                </c:pt>
                <c:pt idx="6">
                  <c:v>-0.22052544829909629</c:v>
                </c:pt>
                <c:pt idx="7">
                  <c:v>-7.3504751138928917E-2</c:v>
                </c:pt>
                <c:pt idx="8">
                  <c:v>-0.3305620088026302</c:v>
                </c:pt>
                <c:pt idx="9">
                  <c:v>0.19384376109475671</c:v>
                </c:pt>
                <c:pt idx="10">
                  <c:v>0.18420486548764314</c:v>
                </c:pt>
                <c:pt idx="11">
                  <c:v>-7.112517748646352E-3</c:v>
                </c:pt>
                <c:pt idx="12">
                  <c:v>2.8418808146568116E-2</c:v>
                </c:pt>
                <c:pt idx="13">
                  <c:v>-0.15957365196154485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2"/>
          <c:order val="2"/>
          <c:tx>
            <c:strRef>
              <c:f>'17. adat'!$B$9</c:f>
              <c:strCache>
                <c:ptCount val="1"/>
                <c:pt idx="0">
                  <c:v>Price and other effects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'17. adat'!$C$4:$P$4</c:f>
              <c:strCache>
                <c:ptCount val="14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  <c:pt idx="13">
                  <c:v>Q2</c:v>
                </c:pt>
              </c:strCache>
            </c:strRef>
          </c:cat>
          <c:val>
            <c:numRef>
              <c:f>'17. adat'!$C$9:$P$9</c:f>
              <c:numCache>
                <c:formatCode>0.0</c:formatCode>
                <c:ptCount val="14"/>
                <c:pt idx="0">
                  <c:v>0.53263261549855645</c:v>
                </c:pt>
                <c:pt idx="1">
                  <c:v>-0.24051014576475524</c:v>
                </c:pt>
                <c:pt idx="2">
                  <c:v>0.59487906925357259</c:v>
                </c:pt>
                <c:pt idx="3">
                  <c:v>-0.63195832421299247</c:v>
                </c:pt>
                <c:pt idx="4">
                  <c:v>0.16291100312236134</c:v>
                </c:pt>
                <c:pt idx="5">
                  <c:v>0.22906197291693453</c:v>
                </c:pt>
                <c:pt idx="6">
                  <c:v>0.22705876328606772</c:v>
                </c:pt>
                <c:pt idx="7">
                  <c:v>-2.9992290793809367E-2</c:v>
                </c:pt>
                <c:pt idx="8">
                  <c:v>-0.53822776582152332</c:v>
                </c:pt>
                <c:pt idx="9">
                  <c:v>-0.66364718789294097</c:v>
                </c:pt>
                <c:pt idx="10">
                  <c:v>0.12935391673487026</c:v>
                </c:pt>
                <c:pt idx="11">
                  <c:v>8.598617609064442E-2</c:v>
                </c:pt>
                <c:pt idx="12">
                  <c:v>2.3193483881300922E-2</c:v>
                </c:pt>
                <c:pt idx="13">
                  <c:v>0.74200518994340425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F-47CB-B603-402BBE46B25B}"/>
            </c:ext>
          </c:extLst>
        </c:ser>
        <c:ser>
          <c:idx val="3"/>
          <c:order val="3"/>
          <c:tx>
            <c:strRef>
              <c:f>'17. adat'!$B$10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'17. adat'!$C$4:$P$4</c:f>
              <c:strCache>
                <c:ptCount val="14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  <c:pt idx="13">
                  <c:v>Q2</c:v>
                </c:pt>
              </c:strCache>
            </c:strRef>
          </c:cat>
          <c:val>
            <c:numRef>
              <c:f>'17. adat'!$C$10:$P$10</c:f>
              <c:numCache>
                <c:formatCode>0.0</c:formatCode>
                <c:ptCount val="14"/>
                <c:pt idx="0">
                  <c:v>-0.17026350493992604</c:v>
                </c:pt>
                <c:pt idx="1">
                  <c:v>-0.30173259070391989</c:v>
                </c:pt>
                <c:pt idx="2">
                  <c:v>-0.18093818575444254</c:v>
                </c:pt>
                <c:pt idx="3">
                  <c:v>-7.9407155769319893E-2</c:v>
                </c:pt>
                <c:pt idx="4">
                  <c:v>-0.302329088310407</c:v>
                </c:pt>
                <c:pt idx="5">
                  <c:v>-0.3086606842479761</c:v>
                </c:pt>
                <c:pt idx="6">
                  <c:v>-0.33005778437491962</c:v>
                </c:pt>
                <c:pt idx="7">
                  <c:v>-0.39163285065963654</c:v>
                </c:pt>
                <c:pt idx="8">
                  <c:v>-0.28373019571218694</c:v>
                </c:pt>
                <c:pt idx="9">
                  <c:v>-0.2625501799546569</c:v>
                </c:pt>
                <c:pt idx="10">
                  <c:v>-0.26571616500672257</c:v>
                </c:pt>
                <c:pt idx="11">
                  <c:v>-0.22965061163563139</c:v>
                </c:pt>
                <c:pt idx="12">
                  <c:v>-0.19775813845817741</c:v>
                </c:pt>
                <c:pt idx="13">
                  <c:v>-0.19372715466616608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4"/>
          <c:tx>
            <c:strRef>
              <c:f>'17. 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'17. adat'!$C$3:$O$3</c:f>
              <c:strCache>
                <c:ptCount val="13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</c:strCache>
            </c:strRef>
          </c:cat>
          <c:val>
            <c:numRef>
              <c:f>'17. adat'!$C$6:$P$6</c:f>
              <c:numCache>
                <c:formatCode>0.0</c:formatCode>
                <c:ptCount val="14"/>
                <c:pt idx="0">
                  <c:v>-0.54844368199068683</c:v>
                </c:pt>
                <c:pt idx="1">
                  <c:v>-1.8396096505293507</c:v>
                </c:pt>
                <c:pt idx="2">
                  <c:v>-2.127547128944677</c:v>
                </c:pt>
                <c:pt idx="3">
                  <c:v>-1.1521079380305395</c:v>
                </c:pt>
                <c:pt idx="4">
                  <c:v>-0.75590269719905834</c:v>
                </c:pt>
                <c:pt idx="5">
                  <c:v>-1.6972787488298771</c:v>
                </c:pt>
                <c:pt idx="6">
                  <c:v>-1.0967447418703866</c:v>
                </c:pt>
                <c:pt idx="7">
                  <c:v>-1.7212628063419491</c:v>
                </c:pt>
                <c:pt idx="8">
                  <c:v>-2.0198176437148714</c:v>
                </c:pt>
                <c:pt idx="9">
                  <c:v>-1.2133590518516169</c:v>
                </c:pt>
                <c:pt idx="10">
                  <c:v>-1.1398041951153317</c:v>
                </c:pt>
                <c:pt idx="11">
                  <c:v>-0.54019970284936747</c:v>
                </c:pt>
                <c:pt idx="12">
                  <c:v>-0.73967290676663922</c:v>
                </c:pt>
                <c:pt idx="13">
                  <c:v>0.55563023528956457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5"/>
          <c:tx>
            <c:strRef>
              <c:f>'17. adat'!$B$5</c:f>
              <c:strCache>
                <c:ptCount val="1"/>
                <c:pt idx="0">
                  <c:v>Net external debt (r. h. s.)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'17. adat'!$C$3:$O$3</c:f>
              <c:strCache>
                <c:ptCount val="13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</c:strCache>
            </c:strRef>
          </c:cat>
          <c:val>
            <c:numRef>
              <c:f>'17. adat'!$C$5:$P$5</c:f>
              <c:numCache>
                <c:formatCode>0</c:formatCode>
                <c:ptCount val="14"/>
                <c:pt idx="0">
                  <c:v>24.300530151751037</c:v>
                </c:pt>
                <c:pt idx="1">
                  <c:v>22.460920501221686</c:v>
                </c:pt>
                <c:pt idx="2">
                  <c:v>20.333373372277009</c:v>
                </c:pt>
                <c:pt idx="3">
                  <c:v>19.18126543424647</c:v>
                </c:pt>
                <c:pt idx="4">
                  <c:v>18.425362737047411</c:v>
                </c:pt>
                <c:pt idx="5">
                  <c:v>16.728083988217534</c:v>
                </c:pt>
                <c:pt idx="6">
                  <c:v>15.631339246347148</c:v>
                </c:pt>
                <c:pt idx="7">
                  <c:v>13.910076440005199</c:v>
                </c:pt>
                <c:pt idx="8">
                  <c:v>11.890258796290327</c:v>
                </c:pt>
                <c:pt idx="9">
                  <c:v>10.67689974443871</c:v>
                </c:pt>
                <c:pt idx="10">
                  <c:v>9.5370955493233787</c:v>
                </c:pt>
                <c:pt idx="11">
                  <c:v>8.9968958464740112</c:v>
                </c:pt>
                <c:pt idx="12" formatCode="0.0">
                  <c:v>8.257222939707372</c:v>
                </c:pt>
                <c:pt idx="13" formatCode="0.0">
                  <c:v>8.8128531749969365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709236111111107"/>
              <c:y val="6.61853561800886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219027777777773"/>
          <c:w val="1"/>
          <c:h val="0.18135138888888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6862922223993482E-2"/>
          <c:w val="0.87098359378567969"/>
          <c:h val="0.5535827266769399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'18.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46"/>
                <c:pt idx="0">
                  <c:v>22.721729067007232</c:v>
                </c:pt>
                <c:pt idx="1">
                  <c:v>22.343498519147257</c:v>
                </c:pt>
                <c:pt idx="2">
                  <c:v>22.594671720150803</c:v>
                </c:pt>
                <c:pt idx="3">
                  <c:v>29.035321430781284</c:v>
                </c:pt>
                <c:pt idx="4">
                  <c:v>33.969358803635402</c:v>
                </c:pt>
                <c:pt idx="5">
                  <c:v>26.917852401732308</c:v>
                </c:pt>
                <c:pt idx="6">
                  <c:v>26.353082933919545</c:v>
                </c:pt>
                <c:pt idx="7">
                  <c:v>26.436729505668247</c:v>
                </c:pt>
                <c:pt idx="8">
                  <c:v>26.663770811796276</c:v>
                </c:pt>
                <c:pt idx="9">
                  <c:v>28.685949491984196</c:v>
                </c:pt>
                <c:pt idx="10">
                  <c:v>26.387850696132876</c:v>
                </c:pt>
                <c:pt idx="11">
                  <c:v>23.613577520950344</c:v>
                </c:pt>
                <c:pt idx="12">
                  <c:v>24.151466684358837</c:v>
                </c:pt>
                <c:pt idx="13">
                  <c:v>23.848797576320539</c:v>
                </c:pt>
                <c:pt idx="14">
                  <c:v>23.428737715149996</c:v>
                </c:pt>
                <c:pt idx="15">
                  <c:v>20.321820627141488</c:v>
                </c:pt>
                <c:pt idx="16">
                  <c:v>19.221710359991885</c:v>
                </c:pt>
                <c:pt idx="17">
                  <c:v>19.230773412148807</c:v>
                </c:pt>
                <c:pt idx="18">
                  <c:v>16.397506751814465</c:v>
                </c:pt>
                <c:pt idx="19">
                  <c:v>14.865615109744377</c:v>
                </c:pt>
                <c:pt idx="20">
                  <c:v>15.183324018855222</c:v>
                </c:pt>
                <c:pt idx="21">
                  <c:v>13.687277306228342</c:v>
                </c:pt>
                <c:pt idx="22">
                  <c:v>13.930973610250797</c:v>
                </c:pt>
                <c:pt idx="23">
                  <c:v>11.757928041209036</c:v>
                </c:pt>
                <c:pt idx="24">
                  <c:v>12.703588849063006</c:v>
                </c:pt>
                <c:pt idx="25">
                  <c:v>12.509188632900992</c:v>
                </c:pt>
                <c:pt idx="26">
                  <c:v>12.119550947896141</c:v>
                </c:pt>
                <c:pt idx="27">
                  <c:v>10.42294807935478</c:v>
                </c:pt>
                <c:pt idx="28">
                  <c:v>10.663444365847727</c:v>
                </c:pt>
                <c:pt idx="29">
                  <c:v>10.663551856571441</c:v>
                </c:pt>
                <c:pt idx="30">
                  <c:v>8.4709332385179756</c:v>
                </c:pt>
                <c:pt idx="31">
                  <c:v>5.7823848857743538</c:v>
                </c:pt>
                <c:pt idx="32">
                  <c:v>4.0461810939626073</c:v>
                </c:pt>
                <c:pt idx="33">
                  <c:v>1.8556822581594155</c:v>
                </c:pt>
                <c:pt idx="34">
                  <c:v>-6.8383025528502756E-2</c:v>
                </c:pt>
                <c:pt idx="35">
                  <c:v>-1.3948289243743948</c:v>
                </c:pt>
                <c:pt idx="36">
                  <c:v>-0.63305104869890394</c:v>
                </c:pt>
                <c:pt idx="37">
                  <c:v>0.35215814308404531</c:v>
                </c:pt>
                <c:pt idx="38">
                  <c:v>-0.61768676698724501</c:v>
                </c:pt>
                <c:pt idx="39">
                  <c:v>-0.43762186840498174</c:v>
                </c:pt>
                <c:pt idx="40">
                  <c:v>-1.023676175409995</c:v>
                </c:pt>
                <c:pt idx="41">
                  <c:v>-0.91101021660527337</c:v>
                </c:pt>
                <c:pt idx="42">
                  <c:v>-1.1834650906597111</c:v>
                </c:pt>
                <c:pt idx="43">
                  <c:v>-1.685242215744563</c:v>
                </c:pt>
                <c:pt idx="44">
                  <c:v>-0.89998758001830892</c:v>
                </c:pt>
                <c:pt idx="45">
                  <c:v>-1.3042024240198593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3CA-A25B-5C5E69E1C201}"/>
            </c:ext>
          </c:extLst>
        </c:ser>
        <c:ser>
          <c:idx val="1"/>
          <c:order val="2"/>
          <c:tx>
            <c:strRef>
              <c:f>'18.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'18.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'18. adat'!$C$4:$AV$4</c:f>
              <c:numCache>
                <c:formatCode>0.0</c:formatCode>
                <c:ptCount val="46"/>
                <c:pt idx="0">
                  <c:v>16.40786509332451</c:v>
                </c:pt>
                <c:pt idx="1">
                  <c:v>15.660405057239183</c:v>
                </c:pt>
                <c:pt idx="2">
                  <c:v>16.862154267725455</c:v>
                </c:pt>
                <c:pt idx="3">
                  <c:v>14.058802319180643</c:v>
                </c:pt>
                <c:pt idx="4">
                  <c:v>14.955517920098686</c:v>
                </c:pt>
                <c:pt idx="5">
                  <c:v>16.476867193230472</c:v>
                </c:pt>
                <c:pt idx="6">
                  <c:v>17.646380892371649</c:v>
                </c:pt>
                <c:pt idx="7">
                  <c:v>16.418893426861906</c:v>
                </c:pt>
                <c:pt idx="8">
                  <c:v>17.281763457435591</c:v>
                </c:pt>
                <c:pt idx="9">
                  <c:v>16.624582916559543</c:v>
                </c:pt>
                <c:pt idx="10">
                  <c:v>17.488723435851032</c:v>
                </c:pt>
                <c:pt idx="11">
                  <c:v>18.323715025634112</c:v>
                </c:pt>
                <c:pt idx="12">
                  <c:v>17.137980342610845</c:v>
                </c:pt>
                <c:pt idx="13">
                  <c:v>17.970715502898592</c:v>
                </c:pt>
                <c:pt idx="14">
                  <c:v>19.462553399485742</c:v>
                </c:pt>
                <c:pt idx="15">
                  <c:v>18.249141643717316</c:v>
                </c:pt>
                <c:pt idx="16">
                  <c:v>18.844343759058045</c:v>
                </c:pt>
                <c:pt idx="17">
                  <c:v>18.651575900916541</c:v>
                </c:pt>
                <c:pt idx="18">
                  <c:v>20.572282548252268</c:v>
                </c:pt>
                <c:pt idx="19">
                  <c:v>20.497448171801203</c:v>
                </c:pt>
                <c:pt idx="20">
                  <c:v>17.071448181300941</c:v>
                </c:pt>
                <c:pt idx="21">
                  <c:v>17.321971077269172</c:v>
                </c:pt>
                <c:pt idx="22">
                  <c:v>16.785106609119531</c:v>
                </c:pt>
                <c:pt idx="23">
                  <c:v>15.444924385259393</c:v>
                </c:pt>
                <c:pt idx="24">
                  <c:v>13.784411110965973</c:v>
                </c:pt>
                <c:pt idx="25">
                  <c:v>15.921439213443486</c:v>
                </c:pt>
                <c:pt idx="26">
                  <c:v>14.743421967278341</c:v>
                </c:pt>
                <c:pt idx="27">
                  <c:v>14.995158753499524</c:v>
                </c:pt>
                <c:pt idx="28">
                  <c:v>15.492849159028889</c:v>
                </c:pt>
                <c:pt idx="29">
                  <c:v>13.77192749051963</c:v>
                </c:pt>
                <c:pt idx="30">
                  <c:v>14.263748589983129</c:v>
                </c:pt>
                <c:pt idx="31">
                  <c:v>13.207424611913037</c:v>
                </c:pt>
                <c:pt idx="32">
                  <c:v>14.292414042934677</c:v>
                </c:pt>
                <c:pt idx="33">
                  <c:v>15.063153839058407</c:v>
                </c:pt>
                <c:pt idx="34">
                  <c:v>16.273424434648891</c:v>
                </c:pt>
                <c:pt idx="35">
                  <c:v>16.176655607733998</c:v>
                </c:pt>
                <c:pt idx="36">
                  <c:v>15.528750113417411</c:v>
                </c:pt>
                <c:pt idx="37">
                  <c:v>13.799282730935811</c:v>
                </c:pt>
                <c:pt idx="38">
                  <c:v>14.040053884858136</c:v>
                </c:pt>
                <c:pt idx="39">
                  <c:v>12.423962135288566</c:v>
                </c:pt>
                <c:pt idx="40">
                  <c:v>11.616705426396106</c:v>
                </c:pt>
                <c:pt idx="41">
                  <c:v>9.7241289678444325</c:v>
                </c:pt>
                <c:pt idx="42">
                  <c:v>9.4227054951254772</c:v>
                </c:pt>
                <c:pt idx="43">
                  <c:v>9.0790411892387048</c:v>
                </c:pt>
                <c:pt idx="44">
                  <c:v>8.5976595207155508</c:v>
                </c:pt>
                <c:pt idx="45">
                  <c:v>9.594775334023435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3CA-A25B-5C5E69E1C201}"/>
            </c:ext>
          </c:extLst>
        </c:ser>
        <c:ser>
          <c:idx val="3"/>
          <c:order val="3"/>
          <c:tx>
            <c:strRef>
              <c:f>'18.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'18. adat'!$C$1:$AU$1</c:f>
              <c:strCache>
                <c:ptCount val="45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</c:strCache>
            </c:strRef>
          </c:cat>
          <c:val>
            <c:numRef>
              <c:f>[0]!_16_váll</c:f>
              <c:numCache>
                <c:formatCode>0.0</c:formatCode>
                <c:ptCount val="46"/>
                <c:pt idx="0">
                  <c:v>8.918496643833361</c:v>
                </c:pt>
                <c:pt idx="1">
                  <c:v>7.4777050967531551</c:v>
                </c:pt>
                <c:pt idx="2">
                  <c:v>8.6872998479329802</c:v>
                </c:pt>
                <c:pt idx="3">
                  <c:v>9.5106055668603613</c:v>
                </c:pt>
                <c:pt idx="4">
                  <c:v>11.059277071828745</c:v>
                </c:pt>
                <c:pt idx="5">
                  <c:v>10.556493006715053</c:v>
                </c:pt>
                <c:pt idx="6">
                  <c:v>10.38812133347459</c:v>
                </c:pt>
                <c:pt idx="7">
                  <c:v>11.315388404377348</c:v>
                </c:pt>
                <c:pt idx="8">
                  <c:v>11.158211413709823</c:v>
                </c:pt>
                <c:pt idx="9">
                  <c:v>12.830590183964208</c:v>
                </c:pt>
                <c:pt idx="10">
                  <c:v>12.006759801500175</c:v>
                </c:pt>
                <c:pt idx="11">
                  <c:v>12.1355686589468</c:v>
                </c:pt>
                <c:pt idx="12">
                  <c:v>11.207020948849499</c:v>
                </c:pt>
                <c:pt idx="13">
                  <c:v>10.595005680264002</c:v>
                </c:pt>
                <c:pt idx="14">
                  <c:v>10.816285107977054</c:v>
                </c:pt>
                <c:pt idx="15">
                  <c:v>12.621735638950309</c:v>
                </c:pt>
                <c:pt idx="16">
                  <c:v>12.070187773447401</c:v>
                </c:pt>
                <c:pt idx="17">
                  <c:v>11.187614778753892</c:v>
                </c:pt>
                <c:pt idx="18">
                  <c:v>9.7183067816743449</c:v>
                </c:pt>
                <c:pt idx="19">
                  <c:v>9.98492452003258</c:v>
                </c:pt>
                <c:pt idx="20">
                  <c:v>11.536916093887429</c:v>
                </c:pt>
                <c:pt idx="21">
                  <c:v>10.637033545650741</c:v>
                </c:pt>
                <c:pt idx="22">
                  <c:v>9.6280094486605954</c:v>
                </c:pt>
                <c:pt idx="23">
                  <c:v>9.3973627280236407</c:v>
                </c:pt>
                <c:pt idx="24">
                  <c:v>9.7732477977884162</c:v>
                </c:pt>
                <c:pt idx="25">
                  <c:v>9.4686670446762253</c:v>
                </c:pt>
                <c:pt idx="26">
                  <c:v>8.8647124818752889</c:v>
                </c:pt>
                <c:pt idx="27">
                  <c:v>7.9103974455732624</c:v>
                </c:pt>
                <c:pt idx="28">
                  <c:v>7.6854335804838687</c:v>
                </c:pt>
                <c:pt idx="29">
                  <c:v>7.3133452808329817</c:v>
                </c:pt>
                <c:pt idx="30">
                  <c:v>6.2888068966625887</c:v>
                </c:pt>
                <c:pt idx="31">
                  <c:v>5.8591643360562129</c:v>
                </c:pt>
                <c:pt idx="32">
                  <c:v>5.9619350148551051</c:v>
                </c:pt>
                <c:pt idx="33">
                  <c:v>5.5420844040039245</c:v>
                </c:pt>
                <c:pt idx="34">
                  <c:v>4.1283319631597575</c:v>
                </c:pt>
                <c:pt idx="35">
                  <c:v>4.3994387508866772</c:v>
                </c:pt>
                <c:pt idx="36">
                  <c:v>3.5296636723237298</c:v>
                </c:pt>
                <c:pt idx="37">
                  <c:v>2.5766431141988817</c:v>
                </c:pt>
                <c:pt idx="38">
                  <c:v>2.2089721284751471</c:v>
                </c:pt>
                <c:pt idx="39">
                  <c:v>1.9237361731240494</c:v>
                </c:pt>
                <c:pt idx="40">
                  <c:v>1.2972295453018046</c:v>
                </c:pt>
                <c:pt idx="41">
                  <c:v>1.8637809931966185</c:v>
                </c:pt>
                <c:pt idx="42">
                  <c:v>1.2978551448560158</c:v>
                </c:pt>
                <c:pt idx="43">
                  <c:v>1.6030968729796087</c:v>
                </c:pt>
                <c:pt idx="44">
                  <c:v>0.55955099900428373</c:v>
                </c:pt>
                <c:pt idx="45">
                  <c:v>0.52228026499551949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'18.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46"/>
                <c:pt idx="0">
                  <c:v>48.048090804165092</c:v>
                </c:pt>
                <c:pt idx="1">
                  <c:v>45.481608673139604</c:v>
                </c:pt>
                <c:pt idx="2">
                  <c:v>48.144125835809234</c:v>
                </c:pt>
                <c:pt idx="3">
                  <c:v>52.604729316822294</c:v>
                </c:pt>
                <c:pt idx="4">
                  <c:v>59.984153795562825</c:v>
                </c:pt>
                <c:pt idx="5">
                  <c:v>53.951212601677845</c:v>
                </c:pt>
                <c:pt idx="6">
                  <c:v>54.387585159765784</c:v>
                </c:pt>
                <c:pt idx="7">
                  <c:v>54.171011336907497</c:v>
                </c:pt>
                <c:pt idx="8">
                  <c:v>55.103745682941693</c:v>
                </c:pt>
                <c:pt idx="9">
                  <c:v>58.141122592507955</c:v>
                </c:pt>
                <c:pt idx="10">
                  <c:v>55.883333933484074</c:v>
                </c:pt>
                <c:pt idx="11">
                  <c:v>54.072861205531254</c:v>
                </c:pt>
                <c:pt idx="12">
                  <c:v>52.496467975819179</c:v>
                </c:pt>
                <c:pt idx="13">
                  <c:v>52.414518759483123</c:v>
                </c:pt>
                <c:pt idx="14">
                  <c:v>53.707576222612808</c:v>
                </c:pt>
                <c:pt idx="15">
                  <c:v>51.192697909809112</c:v>
                </c:pt>
                <c:pt idx="16">
                  <c:v>50.136241892497338</c:v>
                </c:pt>
                <c:pt idx="17">
                  <c:v>49.069964091819244</c:v>
                </c:pt>
                <c:pt idx="18">
                  <c:v>46.688096081741087</c:v>
                </c:pt>
                <c:pt idx="19">
                  <c:v>45.347987801578149</c:v>
                </c:pt>
                <c:pt idx="20">
                  <c:v>43.791688294043588</c:v>
                </c:pt>
                <c:pt idx="21">
                  <c:v>41.646281929148245</c:v>
                </c:pt>
                <c:pt idx="22">
                  <c:v>40.344089668030925</c:v>
                </c:pt>
                <c:pt idx="23">
                  <c:v>36.600215154492084</c:v>
                </c:pt>
                <c:pt idx="24">
                  <c:v>36.261247757817401</c:v>
                </c:pt>
                <c:pt idx="25">
                  <c:v>37.899294891020695</c:v>
                </c:pt>
                <c:pt idx="26">
                  <c:v>35.727685397049761</c:v>
                </c:pt>
                <c:pt idx="27">
                  <c:v>33.328504278427566</c:v>
                </c:pt>
                <c:pt idx="28">
                  <c:v>33.841727105360498</c:v>
                </c:pt>
                <c:pt idx="29">
                  <c:v>31.748824627924044</c:v>
                </c:pt>
                <c:pt idx="30">
                  <c:v>29.023488725163702</c:v>
                </c:pt>
                <c:pt idx="31">
                  <c:v>24.84897383374361</c:v>
                </c:pt>
                <c:pt idx="32">
                  <c:v>24.300530151752383</c:v>
                </c:pt>
                <c:pt idx="33">
                  <c:v>22.46092050122175</c:v>
                </c:pt>
                <c:pt idx="34">
                  <c:v>20.333373372280146</c:v>
                </c:pt>
                <c:pt idx="35">
                  <c:v>19.181265434246278</c:v>
                </c:pt>
                <c:pt idx="36">
                  <c:v>18.425362737042242</c:v>
                </c:pt>
                <c:pt idx="37">
                  <c:v>16.728083988218742</c:v>
                </c:pt>
                <c:pt idx="38">
                  <c:v>15.63133924634603</c:v>
                </c:pt>
                <c:pt idx="39">
                  <c:v>13.910076440007638</c:v>
                </c:pt>
                <c:pt idx="40">
                  <c:v>11.890258796287906</c:v>
                </c:pt>
                <c:pt idx="41">
                  <c:v>10.676899744435776</c:v>
                </c:pt>
                <c:pt idx="42">
                  <c:v>9.5370955493217799</c:v>
                </c:pt>
                <c:pt idx="43">
                  <c:v>8.9968958464737412</c:v>
                </c:pt>
                <c:pt idx="44">
                  <c:v>8.2572229397015242</c:v>
                </c:pt>
                <c:pt idx="45">
                  <c:v>8.8128531749991037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'18.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46"/>
                <c:pt idx="0">
                  <c:v>83.985734123784127</c:v>
                </c:pt>
                <c:pt idx="1">
                  <c:v>80.108162293403126</c:v>
                </c:pt>
                <c:pt idx="2">
                  <c:v>86.508318675595234</c:v>
                </c:pt>
                <c:pt idx="3">
                  <c:v>97.070354893392775</c:v>
                </c:pt>
                <c:pt idx="4">
                  <c:v>117.68892395382045</c:v>
                </c:pt>
                <c:pt idx="5">
                  <c:v>105.85572793212677</c:v>
                </c:pt>
                <c:pt idx="6">
                  <c:v>108.55201342868649</c:v>
                </c:pt>
                <c:pt idx="7">
                  <c:v>108.5928679832534</c:v>
                </c:pt>
                <c:pt idx="8">
                  <c:v>111.87776045734267</c:v>
                </c:pt>
                <c:pt idx="9">
                  <c:v>120.44504501061525</c:v>
                </c:pt>
                <c:pt idx="10">
                  <c:v>113.64521212918899</c:v>
                </c:pt>
                <c:pt idx="11">
                  <c:v>111.95587198883784</c:v>
                </c:pt>
                <c:pt idx="12">
                  <c:v>107.86676630616117</c:v>
                </c:pt>
                <c:pt idx="13">
                  <c:v>108.39783078196385</c:v>
                </c:pt>
                <c:pt idx="14">
                  <c:v>116.30858061268466</c:v>
                </c:pt>
                <c:pt idx="15">
                  <c:v>115.3335544111474</c:v>
                </c:pt>
                <c:pt idx="16">
                  <c:v>106.85704428928061</c:v>
                </c:pt>
                <c:pt idx="17">
                  <c:v>103.52358734484847</c:v>
                </c:pt>
                <c:pt idx="18">
                  <c:v>99.969726625024833</c:v>
                </c:pt>
                <c:pt idx="19">
                  <c:v>98.796846399144172</c:v>
                </c:pt>
                <c:pt idx="20">
                  <c:v>100.13483007335573</c:v>
                </c:pt>
                <c:pt idx="21">
                  <c:v>94.484811471551865</c:v>
                </c:pt>
                <c:pt idx="22">
                  <c:v>89.256400125665522</c:v>
                </c:pt>
                <c:pt idx="23">
                  <c:v>87.682488664754189</c:v>
                </c:pt>
                <c:pt idx="24">
                  <c:v>90.016092299758199</c:v>
                </c:pt>
                <c:pt idx="25">
                  <c:v>90.044742713776969</c:v>
                </c:pt>
                <c:pt idx="26">
                  <c:v>86.881424565308151</c:v>
                </c:pt>
                <c:pt idx="27">
                  <c:v>84.664090134841501</c:v>
                </c:pt>
                <c:pt idx="28">
                  <c:v>85.491027653783874</c:v>
                </c:pt>
                <c:pt idx="29">
                  <c:v>84.165380875079336</c:v>
                </c:pt>
                <c:pt idx="30">
                  <c:v>78.911624529135764</c:v>
                </c:pt>
                <c:pt idx="31">
                  <c:v>74.987526591212202</c:v>
                </c:pt>
                <c:pt idx="32">
                  <c:v>73.698250556138035</c:v>
                </c:pt>
                <c:pt idx="33">
                  <c:v>72.249687680625414</c:v>
                </c:pt>
                <c:pt idx="34">
                  <c:v>68.787693929628347</c:v>
                </c:pt>
                <c:pt idx="35">
                  <c:v>68.776978858310727</c:v>
                </c:pt>
                <c:pt idx="36">
                  <c:v>68.612467775261393</c:v>
                </c:pt>
                <c:pt idx="37">
                  <c:v>66.443225397247502</c:v>
                </c:pt>
                <c:pt idx="38">
                  <c:v>64.112883717675174</c:v>
                </c:pt>
                <c:pt idx="39">
                  <c:v>60.754382514219117</c:v>
                </c:pt>
                <c:pt idx="40">
                  <c:v>59.228911571928379</c:v>
                </c:pt>
                <c:pt idx="41">
                  <c:v>60.334556873271652</c:v>
                </c:pt>
                <c:pt idx="42">
                  <c:v>58.354816318193045</c:v>
                </c:pt>
                <c:pt idx="43">
                  <c:v>57.15595729677343</c:v>
                </c:pt>
                <c:pt idx="44">
                  <c:v>56.877483533405396</c:v>
                </c:pt>
                <c:pt idx="45">
                  <c:v>56.198675489105845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296296296299E-3"/>
          <c:y val="0.77672915440151225"/>
          <c:w val="0.99553284600939729"/>
          <c:h val="0.1939949803241099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5818651693230565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'18.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46"/>
                <c:pt idx="0">
                  <c:v>22.721729067007232</c:v>
                </c:pt>
                <c:pt idx="1">
                  <c:v>22.343498519147257</c:v>
                </c:pt>
                <c:pt idx="2">
                  <c:v>22.594671720150803</c:v>
                </c:pt>
                <c:pt idx="3">
                  <c:v>29.035321430781284</c:v>
                </c:pt>
                <c:pt idx="4">
                  <c:v>33.969358803635402</c:v>
                </c:pt>
                <c:pt idx="5">
                  <c:v>26.917852401732308</c:v>
                </c:pt>
                <c:pt idx="6">
                  <c:v>26.353082933919545</c:v>
                </c:pt>
                <c:pt idx="7">
                  <c:v>26.436729505668247</c:v>
                </c:pt>
                <c:pt idx="8">
                  <c:v>26.663770811796276</c:v>
                </c:pt>
                <c:pt idx="9">
                  <c:v>28.685949491984196</c:v>
                </c:pt>
                <c:pt idx="10">
                  <c:v>26.387850696132876</c:v>
                </c:pt>
                <c:pt idx="11">
                  <c:v>23.613577520950344</c:v>
                </c:pt>
                <c:pt idx="12">
                  <c:v>24.151466684358837</c:v>
                </c:pt>
                <c:pt idx="13">
                  <c:v>23.848797576320539</c:v>
                </c:pt>
                <c:pt idx="14">
                  <c:v>23.428737715149996</c:v>
                </c:pt>
                <c:pt idx="15">
                  <c:v>20.321820627141488</c:v>
                </c:pt>
                <c:pt idx="16">
                  <c:v>19.221710359991885</c:v>
                </c:pt>
                <c:pt idx="17">
                  <c:v>19.230773412148807</c:v>
                </c:pt>
                <c:pt idx="18">
                  <c:v>16.397506751814465</c:v>
                </c:pt>
                <c:pt idx="19">
                  <c:v>14.865615109744377</c:v>
                </c:pt>
                <c:pt idx="20">
                  <c:v>15.183324018855222</c:v>
                </c:pt>
                <c:pt idx="21">
                  <c:v>13.687277306228342</c:v>
                </c:pt>
                <c:pt idx="22">
                  <c:v>13.930973610250797</c:v>
                </c:pt>
                <c:pt idx="23">
                  <c:v>11.757928041209036</c:v>
                </c:pt>
                <c:pt idx="24">
                  <c:v>12.703588849063006</c:v>
                </c:pt>
                <c:pt idx="25">
                  <c:v>12.509188632900992</c:v>
                </c:pt>
                <c:pt idx="26">
                  <c:v>12.119550947896141</c:v>
                </c:pt>
                <c:pt idx="27">
                  <c:v>10.42294807935478</c:v>
                </c:pt>
                <c:pt idx="28">
                  <c:v>10.663444365847727</c:v>
                </c:pt>
                <c:pt idx="29">
                  <c:v>10.663551856571441</c:v>
                </c:pt>
                <c:pt idx="30">
                  <c:v>8.4709332385179756</c:v>
                </c:pt>
                <c:pt idx="31">
                  <c:v>5.7823848857743538</c:v>
                </c:pt>
                <c:pt idx="32">
                  <c:v>4.0461810939626073</c:v>
                </c:pt>
                <c:pt idx="33">
                  <c:v>1.8556822581594155</c:v>
                </c:pt>
                <c:pt idx="34">
                  <c:v>-6.8383025528502756E-2</c:v>
                </c:pt>
                <c:pt idx="35">
                  <c:v>-1.3948289243743948</c:v>
                </c:pt>
                <c:pt idx="36">
                  <c:v>-0.63305104869890394</c:v>
                </c:pt>
                <c:pt idx="37">
                  <c:v>0.35215814308404531</c:v>
                </c:pt>
                <c:pt idx="38">
                  <c:v>-0.61768676698724501</c:v>
                </c:pt>
                <c:pt idx="39">
                  <c:v>-0.43762186840498174</c:v>
                </c:pt>
                <c:pt idx="40">
                  <c:v>-1.023676175409995</c:v>
                </c:pt>
                <c:pt idx="41">
                  <c:v>-0.91101021660527337</c:v>
                </c:pt>
                <c:pt idx="42">
                  <c:v>-1.1834650906597111</c:v>
                </c:pt>
                <c:pt idx="43">
                  <c:v>-1.685242215744563</c:v>
                </c:pt>
                <c:pt idx="44">
                  <c:v>-0.89998758001830892</c:v>
                </c:pt>
                <c:pt idx="45">
                  <c:v>-1.3042024240198593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'18.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'18.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'18. adat'!$C$4:$AV$4</c:f>
              <c:numCache>
                <c:formatCode>0.0</c:formatCode>
                <c:ptCount val="46"/>
                <c:pt idx="0">
                  <c:v>16.40786509332451</c:v>
                </c:pt>
                <c:pt idx="1">
                  <c:v>15.660405057239183</c:v>
                </c:pt>
                <c:pt idx="2">
                  <c:v>16.862154267725455</c:v>
                </c:pt>
                <c:pt idx="3">
                  <c:v>14.058802319180643</c:v>
                </c:pt>
                <c:pt idx="4">
                  <c:v>14.955517920098686</c:v>
                </c:pt>
                <c:pt idx="5">
                  <c:v>16.476867193230472</c:v>
                </c:pt>
                <c:pt idx="6">
                  <c:v>17.646380892371649</c:v>
                </c:pt>
                <c:pt idx="7">
                  <c:v>16.418893426861906</c:v>
                </c:pt>
                <c:pt idx="8">
                  <c:v>17.281763457435591</c:v>
                </c:pt>
                <c:pt idx="9">
                  <c:v>16.624582916559543</c:v>
                </c:pt>
                <c:pt idx="10">
                  <c:v>17.488723435851032</c:v>
                </c:pt>
                <c:pt idx="11">
                  <c:v>18.323715025634112</c:v>
                </c:pt>
                <c:pt idx="12">
                  <c:v>17.137980342610845</c:v>
                </c:pt>
                <c:pt idx="13">
                  <c:v>17.970715502898592</c:v>
                </c:pt>
                <c:pt idx="14">
                  <c:v>19.462553399485742</c:v>
                </c:pt>
                <c:pt idx="15">
                  <c:v>18.249141643717316</c:v>
                </c:pt>
                <c:pt idx="16">
                  <c:v>18.844343759058045</c:v>
                </c:pt>
                <c:pt idx="17">
                  <c:v>18.651575900916541</c:v>
                </c:pt>
                <c:pt idx="18">
                  <c:v>20.572282548252268</c:v>
                </c:pt>
                <c:pt idx="19">
                  <c:v>20.497448171801203</c:v>
                </c:pt>
                <c:pt idx="20">
                  <c:v>17.071448181300941</c:v>
                </c:pt>
                <c:pt idx="21">
                  <c:v>17.321971077269172</c:v>
                </c:pt>
                <c:pt idx="22">
                  <c:v>16.785106609119531</c:v>
                </c:pt>
                <c:pt idx="23">
                  <c:v>15.444924385259393</c:v>
                </c:pt>
                <c:pt idx="24">
                  <c:v>13.784411110965973</c:v>
                </c:pt>
                <c:pt idx="25">
                  <c:v>15.921439213443486</c:v>
                </c:pt>
                <c:pt idx="26">
                  <c:v>14.743421967278341</c:v>
                </c:pt>
                <c:pt idx="27">
                  <c:v>14.995158753499524</c:v>
                </c:pt>
                <c:pt idx="28">
                  <c:v>15.492849159028889</c:v>
                </c:pt>
                <c:pt idx="29">
                  <c:v>13.77192749051963</c:v>
                </c:pt>
                <c:pt idx="30">
                  <c:v>14.263748589983129</c:v>
                </c:pt>
                <c:pt idx="31">
                  <c:v>13.207424611913037</c:v>
                </c:pt>
                <c:pt idx="32">
                  <c:v>14.292414042934677</c:v>
                </c:pt>
                <c:pt idx="33">
                  <c:v>15.063153839058407</c:v>
                </c:pt>
                <c:pt idx="34">
                  <c:v>16.273424434648891</c:v>
                </c:pt>
                <c:pt idx="35">
                  <c:v>16.176655607733998</c:v>
                </c:pt>
                <c:pt idx="36">
                  <c:v>15.528750113417411</c:v>
                </c:pt>
                <c:pt idx="37">
                  <c:v>13.799282730935811</c:v>
                </c:pt>
                <c:pt idx="38">
                  <c:v>14.040053884858136</c:v>
                </c:pt>
                <c:pt idx="39">
                  <c:v>12.423962135288566</c:v>
                </c:pt>
                <c:pt idx="40">
                  <c:v>11.616705426396106</c:v>
                </c:pt>
                <c:pt idx="41">
                  <c:v>9.7241289678444325</c:v>
                </c:pt>
                <c:pt idx="42">
                  <c:v>9.4227054951254772</c:v>
                </c:pt>
                <c:pt idx="43">
                  <c:v>9.0790411892387048</c:v>
                </c:pt>
                <c:pt idx="44">
                  <c:v>8.5976595207155508</c:v>
                </c:pt>
                <c:pt idx="45">
                  <c:v>9.594775334023435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'18.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'18. adat'!$C$2:$AU$2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[0]!_16_váll</c:f>
              <c:numCache>
                <c:formatCode>0.0</c:formatCode>
                <c:ptCount val="46"/>
                <c:pt idx="0">
                  <c:v>8.918496643833361</c:v>
                </c:pt>
                <c:pt idx="1">
                  <c:v>7.4777050967531551</c:v>
                </c:pt>
                <c:pt idx="2">
                  <c:v>8.6872998479329802</c:v>
                </c:pt>
                <c:pt idx="3">
                  <c:v>9.5106055668603613</c:v>
                </c:pt>
                <c:pt idx="4">
                  <c:v>11.059277071828745</c:v>
                </c:pt>
                <c:pt idx="5">
                  <c:v>10.556493006715053</c:v>
                </c:pt>
                <c:pt idx="6">
                  <c:v>10.38812133347459</c:v>
                </c:pt>
                <c:pt idx="7">
                  <c:v>11.315388404377348</c:v>
                </c:pt>
                <c:pt idx="8">
                  <c:v>11.158211413709823</c:v>
                </c:pt>
                <c:pt idx="9">
                  <c:v>12.830590183964208</c:v>
                </c:pt>
                <c:pt idx="10">
                  <c:v>12.006759801500175</c:v>
                </c:pt>
                <c:pt idx="11">
                  <c:v>12.1355686589468</c:v>
                </c:pt>
                <c:pt idx="12">
                  <c:v>11.207020948849499</c:v>
                </c:pt>
                <c:pt idx="13">
                  <c:v>10.595005680264002</c:v>
                </c:pt>
                <c:pt idx="14">
                  <c:v>10.816285107977054</c:v>
                </c:pt>
                <c:pt idx="15">
                  <c:v>12.621735638950309</c:v>
                </c:pt>
                <c:pt idx="16">
                  <c:v>12.070187773447401</c:v>
                </c:pt>
                <c:pt idx="17">
                  <c:v>11.187614778753892</c:v>
                </c:pt>
                <c:pt idx="18">
                  <c:v>9.7183067816743449</c:v>
                </c:pt>
                <c:pt idx="19">
                  <c:v>9.98492452003258</c:v>
                </c:pt>
                <c:pt idx="20">
                  <c:v>11.536916093887429</c:v>
                </c:pt>
                <c:pt idx="21">
                  <c:v>10.637033545650741</c:v>
                </c:pt>
                <c:pt idx="22">
                  <c:v>9.6280094486605954</c:v>
                </c:pt>
                <c:pt idx="23">
                  <c:v>9.3973627280236407</c:v>
                </c:pt>
                <c:pt idx="24">
                  <c:v>9.7732477977884162</c:v>
                </c:pt>
                <c:pt idx="25">
                  <c:v>9.4686670446762253</c:v>
                </c:pt>
                <c:pt idx="26">
                  <c:v>8.8647124818752889</c:v>
                </c:pt>
                <c:pt idx="27">
                  <c:v>7.9103974455732624</c:v>
                </c:pt>
                <c:pt idx="28">
                  <c:v>7.6854335804838687</c:v>
                </c:pt>
                <c:pt idx="29">
                  <c:v>7.3133452808329817</c:v>
                </c:pt>
                <c:pt idx="30">
                  <c:v>6.2888068966625887</c:v>
                </c:pt>
                <c:pt idx="31">
                  <c:v>5.8591643360562129</c:v>
                </c:pt>
                <c:pt idx="32">
                  <c:v>5.9619350148551051</c:v>
                </c:pt>
                <c:pt idx="33">
                  <c:v>5.5420844040039245</c:v>
                </c:pt>
                <c:pt idx="34">
                  <c:v>4.1283319631597575</c:v>
                </c:pt>
                <c:pt idx="35">
                  <c:v>4.3994387508866772</c:v>
                </c:pt>
                <c:pt idx="36">
                  <c:v>3.5296636723237298</c:v>
                </c:pt>
                <c:pt idx="37">
                  <c:v>2.5766431141988817</c:v>
                </c:pt>
                <c:pt idx="38">
                  <c:v>2.2089721284751471</c:v>
                </c:pt>
                <c:pt idx="39">
                  <c:v>1.9237361731240494</c:v>
                </c:pt>
                <c:pt idx="40">
                  <c:v>1.2972295453018046</c:v>
                </c:pt>
                <c:pt idx="41">
                  <c:v>1.8637809931966185</c:v>
                </c:pt>
                <c:pt idx="42">
                  <c:v>1.2978551448560158</c:v>
                </c:pt>
                <c:pt idx="43">
                  <c:v>1.6030968729796087</c:v>
                </c:pt>
                <c:pt idx="44">
                  <c:v>0.55955099900428373</c:v>
                </c:pt>
                <c:pt idx="45">
                  <c:v>0.52228026499551949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'18.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46"/>
                <c:pt idx="0">
                  <c:v>48.048090804165092</c:v>
                </c:pt>
                <c:pt idx="1">
                  <c:v>45.481608673139604</c:v>
                </c:pt>
                <c:pt idx="2">
                  <c:v>48.144125835809234</c:v>
                </c:pt>
                <c:pt idx="3">
                  <c:v>52.604729316822294</c:v>
                </c:pt>
                <c:pt idx="4">
                  <c:v>59.984153795562825</c:v>
                </c:pt>
                <c:pt idx="5">
                  <c:v>53.951212601677845</c:v>
                </c:pt>
                <c:pt idx="6">
                  <c:v>54.387585159765784</c:v>
                </c:pt>
                <c:pt idx="7">
                  <c:v>54.171011336907497</c:v>
                </c:pt>
                <c:pt idx="8">
                  <c:v>55.103745682941693</c:v>
                </c:pt>
                <c:pt idx="9">
                  <c:v>58.141122592507955</c:v>
                </c:pt>
                <c:pt idx="10">
                  <c:v>55.883333933484074</c:v>
                </c:pt>
                <c:pt idx="11">
                  <c:v>54.072861205531254</c:v>
                </c:pt>
                <c:pt idx="12">
                  <c:v>52.496467975819179</c:v>
                </c:pt>
                <c:pt idx="13">
                  <c:v>52.414518759483123</c:v>
                </c:pt>
                <c:pt idx="14">
                  <c:v>53.707576222612808</c:v>
                </c:pt>
                <c:pt idx="15">
                  <c:v>51.192697909809112</c:v>
                </c:pt>
                <c:pt idx="16">
                  <c:v>50.136241892497338</c:v>
                </c:pt>
                <c:pt idx="17">
                  <c:v>49.069964091819244</c:v>
                </c:pt>
                <c:pt idx="18">
                  <c:v>46.688096081741087</c:v>
                </c:pt>
                <c:pt idx="19">
                  <c:v>45.347987801578149</c:v>
                </c:pt>
                <c:pt idx="20">
                  <c:v>43.791688294043588</c:v>
                </c:pt>
                <c:pt idx="21">
                  <c:v>41.646281929148245</c:v>
                </c:pt>
                <c:pt idx="22">
                  <c:v>40.344089668030925</c:v>
                </c:pt>
                <c:pt idx="23">
                  <c:v>36.600215154492084</c:v>
                </c:pt>
                <c:pt idx="24">
                  <c:v>36.261247757817401</c:v>
                </c:pt>
                <c:pt idx="25">
                  <c:v>37.899294891020695</c:v>
                </c:pt>
                <c:pt idx="26">
                  <c:v>35.727685397049761</c:v>
                </c:pt>
                <c:pt idx="27">
                  <c:v>33.328504278427566</c:v>
                </c:pt>
                <c:pt idx="28">
                  <c:v>33.841727105360498</c:v>
                </c:pt>
                <c:pt idx="29">
                  <c:v>31.748824627924044</c:v>
                </c:pt>
                <c:pt idx="30">
                  <c:v>29.023488725163702</c:v>
                </c:pt>
                <c:pt idx="31">
                  <c:v>24.84897383374361</c:v>
                </c:pt>
                <c:pt idx="32">
                  <c:v>24.300530151752383</c:v>
                </c:pt>
                <c:pt idx="33">
                  <c:v>22.46092050122175</c:v>
                </c:pt>
                <c:pt idx="34">
                  <c:v>20.333373372280146</c:v>
                </c:pt>
                <c:pt idx="35">
                  <c:v>19.181265434246278</c:v>
                </c:pt>
                <c:pt idx="36">
                  <c:v>18.425362737042242</c:v>
                </c:pt>
                <c:pt idx="37">
                  <c:v>16.728083988218742</c:v>
                </c:pt>
                <c:pt idx="38">
                  <c:v>15.63133924634603</c:v>
                </c:pt>
                <c:pt idx="39">
                  <c:v>13.910076440007638</c:v>
                </c:pt>
                <c:pt idx="40">
                  <c:v>11.890258796287906</c:v>
                </c:pt>
                <c:pt idx="41">
                  <c:v>10.676899744435776</c:v>
                </c:pt>
                <c:pt idx="42">
                  <c:v>9.5370955493217799</c:v>
                </c:pt>
                <c:pt idx="43">
                  <c:v>8.9968958464737412</c:v>
                </c:pt>
                <c:pt idx="44">
                  <c:v>8.2572229397015242</c:v>
                </c:pt>
                <c:pt idx="45">
                  <c:v>8.8128531749991037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'18. 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46"/>
                <c:pt idx="0">
                  <c:v>83.985734123784127</c:v>
                </c:pt>
                <c:pt idx="1">
                  <c:v>80.108162293403126</c:v>
                </c:pt>
                <c:pt idx="2">
                  <c:v>86.508318675595234</c:v>
                </c:pt>
                <c:pt idx="3">
                  <c:v>97.070354893392775</c:v>
                </c:pt>
                <c:pt idx="4">
                  <c:v>117.68892395382045</c:v>
                </c:pt>
                <c:pt idx="5">
                  <c:v>105.85572793212677</c:v>
                </c:pt>
                <c:pt idx="6">
                  <c:v>108.55201342868649</c:v>
                </c:pt>
                <c:pt idx="7">
                  <c:v>108.5928679832534</c:v>
                </c:pt>
                <c:pt idx="8">
                  <c:v>111.87776045734267</c:v>
                </c:pt>
                <c:pt idx="9">
                  <c:v>120.44504501061525</c:v>
                </c:pt>
                <c:pt idx="10">
                  <c:v>113.64521212918899</c:v>
                </c:pt>
                <c:pt idx="11">
                  <c:v>111.95587198883784</c:v>
                </c:pt>
                <c:pt idx="12">
                  <c:v>107.86676630616117</c:v>
                </c:pt>
                <c:pt idx="13">
                  <c:v>108.39783078196385</c:v>
                </c:pt>
                <c:pt idx="14">
                  <c:v>116.30858061268466</c:v>
                </c:pt>
                <c:pt idx="15">
                  <c:v>115.3335544111474</c:v>
                </c:pt>
                <c:pt idx="16">
                  <c:v>106.85704428928061</c:v>
                </c:pt>
                <c:pt idx="17">
                  <c:v>103.52358734484847</c:v>
                </c:pt>
                <c:pt idx="18">
                  <c:v>99.969726625024833</c:v>
                </c:pt>
                <c:pt idx="19">
                  <c:v>98.796846399144172</c:v>
                </c:pt>
                <c:pt idx="20">
                  <c:v>100.13483007335573</c:v>
                </c:pt>
                <c:pt idx="21">
                  <c:v>94.484811471551865</c:v>
                </c:pt>
                <c:pt idx="22">
                  <c:v>89.256400125665522</c:v>
                </c:pt>
                <c:pt idx="23">
                  <c:v>87.682488664754189</c:v>
                </c:pt>
                <c:pt idx="24">
                  <c:v>90.016092299758199</c:v>
                </c:pt>
                <c:pt idx="25">
                  <c:v>90.044742713776969</c:v>
                </c:pt>
                <c:pt idx="26">
                  <c:v>86.881424565308151</c:v>
                </c:pt>
                <c:pt idx="27">
                  <c:v>84.664090134841501</c:v>
                </c:pt>
                <c:pt idx="28">
                  <c:v>85.491027653783874</c:v>
                </c:pt>
                <c:pt idx="29">
                  <c:v>84.165380875079336</c:v>
                </c:pt>
                <c:pt idx="30">
                  <c:v>78.911624529135764</c:v>
                </c:pt>
                <c:pt idx="31">
                  <c:v>74.987526591212202</c:v>
                </c:pt>
                <c:pt idx="32">
                  <c:v>73.698250556138035</c:v>
                </c:pt>
                <c:pt idx="33">
                  <c:v>72.249687680625414</c:v>
                </c:pt>
                <c:pt idx="34">
                  <c:v>68.787693929628347</c:v>
                </c:pt>
                <c:pt idx="35">
                  <c:v>68.776978858310727</c:v>
                </c:pt>
                <c:pt idx="36">
                  <c:v>68.612467775261393</c:v>
                </c:pt>
                <c:pt idx="37">
                  <c:v>66.443225397247502</c:v>
                </c:pt>
                <c:pt idx="38">
                  <c:v>64.112883717675174</c:v>
                </c:pt>
                <c:pt idx="39">
                  <c:v>60.754382514219117</c:v>
                </c:pt>
                <c:pt idx="40">
                  <c:v>59.228911571928379</c:v>
                </c:pt>
                <c:pt idx="41">
                  <c:v>60.334556873271652</c:v>
                </c:pt>
                <c:pt idx="42">
                  <c:v>58.354816318193045</c:v>
                </c:pt>
                <c:pt idx="43">
                  <c:v>57.15595729677343</c:v>
                </c:pt>
                <c:pt idx="44">
                  <c:v>56.877483533405396</c:v>
                </c:pt>
                <c:pt idx="45">
                  <c:v>56.198675489105845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249699074074068"/>
              <c:y val="5.0010844978774826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2942978692482061"/>
          <c:w val="0.99553284600939729"/>
          <c:h val="0.164905021481349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030021999814085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'19. adat'!$A$4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[0]!_18_bankr</c:f>
              <c:numCache>
                <c:formatCode>_-* #\ ##0.00\ _F_t_-;\-* #\ ##0.00\ _F_t_-;_-* "-"??\ _F_t_-;_-@_-</c:formatCode>
                <c:ptCount val="46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18.569187166926298</c:v>
                </c:pt>
                <c:pt idx="13" formatCode="0.00">
                  <c:v>17.765111821263201</c:v>
                </c:pt>
                <c:pt idx="14" formatCode="0.00">
                  <c:v>18.656732695197903</c:v>
                </c:pt>
                <c:pt idx="15" formatCode="0.00">
                  <c:v>14.9983769243024</c:v>
                </c:pt>
                <c:pt idx="16" formatCode="0.00">
                  <c:v>15.3576317123929</c:v>
                </c:pt>
                <c:pt idx="17" formatCode="0.00">
                  <c:v>13.814316857866599</c:v>
                </c:pt>
                <c:pt idx="18" formatCode="0.00">
                  <c:v>11.956634951330098</c:v>
                </c:pt>
                <c:pt idx="19" formatCode="0.00">
                  <c:v>10.1960451650792</c:v>
                </c:pt>
                <c:pt idx="20" formatCode="0.00">
                  <c:v>11.5542262629763</c:v>
                </c:pt>
                <c:pt idx="21" formatCode="0.00">
                  <c:v>11.396558422295701</c:v>
                </c:pt>
                <c:pt idx="22" formatCode="0.00">
                  <c:v>11.2704005697341</c:v>
                </c:pt>
                <c:pt idx="23" formatCode="0.00">
                  <c:v>10.0965133905184</c:v>
                </c:pt>
                <c:pt idx="24" formatCode="0.00">
                  <c:v>10.284500644503</c:v>
                </c:pt>
                <c:pt idx="25" formatCode="0.00">
                  <c:v>9.6201305176257996</c:v>
                </c:pt>
                <c:pt idx="26" formatCode="0.00">
                  <c:v>9.9450516515173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7.1020923352042997</c:v>
                </c:pt>
                <c:pt idx="37" formatCode="0.00">
                  <c:v>6.7697830514496999</c:v>
                </c:pt>
                <c:pt idx="38" formatCode="0.00">
                  <c:v>6.8204618063128004</c:v>
                </c:pt>
                <c:pt idx="39" formatCode="0.00">
                  <c:v>5.8221629213734998</c:v>
                </c:pt>
                <c:pt idx="40" formatCode="0.0">
                  <c:v>6.2628081747930997</c:v>
                </c:pt>
                <c:pt idx="41" formatCode="0.0">
                  <c:v>5.7297497114185001</c:v>
                </c:pt>
                <c:pt idx="42" formatCode="0.0">
                  <c:v>6.1190640968691996</c:v>
                </c:pt>
                <c:pt idx="43" formatCode="0.0">
                  <c:v>5.1612629987226999</c:v>
                </c:pt>
                <c:pt idx="44" formatCode="0.0">
                  <c:v>6.0872789284169002</c:v>
                </c:pt>
                <c:pt idx="45" formatCode="0.0">
                  <c:v>5.5688935273286999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3-45D0-B58B-BEB89CF76613}"/>
            </c:ext>
          </c:extLst>
        </c:ser>
        <c:ser>
          <c:idx val="1"/>
          <c:order val="1"/>
          <c:tx>
            <c:strRef>
              <c:f>'19. adat'!$A$6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[0]!_18_áht</c:f>
              <c:numCache>
                <c:formatCode>_-* #\ ##0.00\ _F_t_-;\-* #\ ##0.00\ _F_t_-;_-* "-"??\ _F_t_-;_-@_-</c:formatCode>
                <c:ptCount val="46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7.7178440414497</c:v>
                </c:pt>
                <c:pt idx="13" formatCode="0.00">
                  <c:v>9.5979339604968992</c:v>
                </c:pt>
                <c:pt idx="14" formatCode="0.00">
                  <c:v>13.449184581932698</c:v>
                </c:pt>
                <c:pt idx="15" formatCode="0.00">
                  <c:v>14.989403185425999</c:v>
                </c:pt>
                <c:pt idx="16" formatCode="0.00">
                  <c:v>14.6011774158553</c:v>
                </c:pt>
                <c:pt idx="17" formatCode="0.00">
                  <c:v>14.155313379743101</c:v>
                </c:pt>
                <c:pt idx="18" formatCode="0.00">
                  <c:v>13.292039712846799</c:v>
                </c:pt>
                <c:pt idx="19" formatCode="0.00">
                  <c:v>12.472468853593201</c:v>
                </c:pt>
                <c:pt idx="20" formatCode="0.00">
                  <c:v>10.3342784485944</c:v>
                </c:pt>
                <c:pt idx="21" formatCode="0.00">
                  <c:v>10.320444803054901</c:v>
                </c:pt>
                <c:pt idx="22" formatCode="0.00">
                  <c:v>9.1938638077213994</c:v>
                </c:pt>
                <c:pt idx="23" formatCode="0.00">
                  <c:v>10.978807504590801</c:v>
                </c:pt>
                <c:pt idx="24" formatCode="0.00">
                  <c:v>10.9329718130997</c:v>
                </c:pt>
                <c:pt idx="25" formatCode="0.00">
                  <c:v>9.6128579555242997</c:v>
                </c:pt>
                <c:pt idx="26" formatCode="0.00">
                  <c:v>7.5071515303377003</c:v>
                </c:pt>
                <c:pt idx="27" formatCode="0.00">
                  <c:v>5.3635175107951003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5.1572716604566002</c:v>
                </c:pt>
                <c:pt idx="37" formatCode="0.00">
                  <c:v>5.5717569050445999</c:v>
                </c:pt>
                <c:pt idx="38" formatCode="0.00">
                  <c:v>4.4828044382631997</c:v>
                </c:pt>
                <c:pt idx="39" formatCode="0.00">
                  <c:v>3.7547629345757998</c:v>
                </c:pt>
                <c:pt idx="40" formatCode="0.0">
                  <c:v>4.0317825425375</c:v>
                </c:pt>
                <c:pt idx="41" formatCode="0.0">
                  <c:v>4.8262252965852994</c:v>
                </c:pt>
                <c:pt idx="42" formatCode="0.0">
                  <c:v>4.2645930623478998</c:v>
                </c:pt>
                <c:pt idx="43" formatCode="0.0">
                  <c:v>4.2333393811895004</c:v>
                </c:pt>
                <c:pt idx="44" formatCode="0.0">
                  <c:v>4.4880094374067001</c:v>
                </c:pt>
                <c:pt idx="45" formatCode="0.0">
                  <c:v>3.9426270691751002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3-45D0-B58B-BEB89CF76613}"/>
            </c:ext>
          </c:extLst>
        </c:ser>
        <c:ser>
          <c:idx val="3"/>
          <c:order val="2"/>
          <c:tx>
            <c:strRef>
              <c:f>'19. adat'!$A$5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[0]!_18_váll</c:f>
              <c:numCache>
                <c:formatCode>_-* #\ ##0.00\ _F_t_-;\-* #\ ##0.00\ _F_t_-;_-* "-"??\ _F_t_-;_-@_-</c:formatCode>
                <c:ptCount val="46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7.1585289690181995</c:v>
                </c:pt>
                <c:pt idx="13" formatCode="0.00">
                  <c:v>6.7875133575830997</c:v>
                </c:pt>
                <c:pt idx="14" formatCode="0.00">
                  <c:v>6.4870345520289003</c:v>
                </c:pt>
                <c:pt idx="15" formatCode="0.00">
                  <c:v>6.7143153908948001</c:v>
                </c:pt>
                <c:pt idx="16" formatCode="0.00">
                  <c:v>6.7703025318063998</c:v>
                </c:pt>
                <c:pt idx="17" formatCode="0.00">
                  <c:v>6.0265628540709004</c:v>
                </c:pt>
                <c:pt idx="18" formatCode="0.00">
                  <c:v>6.1329307764754004</c:v>
                </c:pt>
                <c:pt idx="19" formatCode="0.00">
                  <c:v>5.8271593321898001</c:v>
                </c:pt>
                <c:pt idx="20" formatCode="0.00">
                  <c:v>6.4298683149310998</c:v>
                </c:pt>
                <c:pt idx="21" formatCode="0.00">
                  <c:v>6.6475759388939997</c:v>
                </c:pt>
                <c:pt idx="22" formatCode="0.00">
                  <c:v>6.0300150822622003</c:v>
                </c:pt>
                <c:pt idx="23" formatCode="0.00">
                  <c:v>7.1057800183521005</c:v>
                </c:pt>
                <c:pt idx="24" formatCode="0.00">
                  <c:v>7.4792965604093995</c:v>
                </c:pt>
                <c:pt idx="25" formatCode="0.00">
                  <c:v>7.7013321876509995</c:v>
                </c:pt>
                <c:pt idx="26" formatCode="0.00">
                  <c:v>6.7108590157841004</c:v>
                </c:pt>
                <c:pt idx="27" formatCode="0.00">
                  <c:v>7.0818085437147005</c:v>
                </c:pt>
                <c:pt idx="28" formatCode="0.00">
                  <c:v>7.8621133243903998</c:v>
                </c:pt>
                <c:pt idx="29" formatCode="0.00">
                  <c:v>7.5797339530073993</c:v>
                </c:pt>
                <c:pt idx="30" formatCode="0.00">
                  <c:v>7.4048474440943002</c:v>
                </c:pt>
                <c:pt idx="31" formatCode="0.00">
                  <c:v>7.2009408628811995</c:v>
                </c:pt>
                <c:pt idx="32" formatCode="0.00">
                  <c:v>7.9221052964877998</c:v>
                </c:pt>
                <c:pt idx="33" formatCode="0.00">
                  <c:v>8.0639193677066991</c:v>
                </c:pt>
                <c:pt idx="34" formatCode="0.00">
                  <c:v>7.8791338931852994</c:v>
                </c:pt>
                <c:pt idx="35" formatCode="0.00">
                  <c:v>8.2656695633652006</c:v>
                </c:pt>
                <c:pt idx="36" formatCode="0.00">
                  <c:v>8.6405055783977005</c:v>
                </c:pt>
                <c:pt idx="37" formatCode="0.00">
                  <c:v>7.8762495530956</c:v>
                </c:pt>
                <c:pt idx="38" formatCode="0.00">
                  <c:v>7.8756465477140001</c:v>
                </c:pt>
                <c:pt idx="39" formatCode="0.00">
                  <c:v>7.5491366652302005</c:v>
                </c:pt>
                <c:pt idx="40" formatCode="0.0">
                  <c:v>7.9784705307035999</c:v>
                </c:pt>
                <c:pt idx="41" formatCode="0.0">
                  <c:v>8.3539521940904997</c:v>
                </c:pt>
                <c:pt idx="42" formatCode="0.0">
                  <c:v>8.1822053318255001</c:v>
                </c:pt>
                <c:pt idx="43" formatCode="0.0">
                  <c:v>8.0953068272311999</c:v>
                </c:pt>
                <c:pt idx="44" formatCode="0.0">
                  <c:v>8.8597121588363006</c:v>
                </c:pt>
                <c:pt idx="45" formatCode="0.0">
                  <c:v>8.2773953816715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3-45D0-B58B-BEB89CF7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'19. adat'!$A$7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[0]!_18_rka</c:f>
              <c:numCache>
                <c:formatCode>_-* #\ ##0.00\ _F_t_-;\-* #\ ##0.00\ _F_t_-;_-* "-"??\ _F_t_-;_-@_-</c:formatCode>
                <c:ptCount val="46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33.445560177394199</c:v>
                </c:pt>
                <c:pt idx="13" formatCode="0.00">
                  <c:v>34.150559139343201</c:v>
                </c:pt>
                <c:pt idx="14" formatCode="0.00">
                  <c:v>38.592951829159503</c:v>
                </c:pt>
                <c:pt idx="15" formatCode="0.00">
                  <c:v>36.702095500623201</c:v>
                </c:pt>
                <c:pt idx="16" formatCode="0.00">
                  <c:v>36.729111660054599</c:v>
                </c:pt>
                <c:pt idx="17" formatCode="0.00">
                  <c:v>33.996193091680603</c:v>
                </c:pt>
                <c:pt idx="18" formatCode="0.00">
                  <c:v>31.381605440652301</c:v>
                </c:pt>
                <c:pt idx="19" formatCode="0.00">
                  <c:v>28.495673350862198</c:v>
                </c:pt>
                <c:pt idx="20" formatCode="0.00">
                  <c:v>28.318373026501799</c:v>
                </c:pt>
                <c:pt idx="21" formatCode="0.00">
                  <c:v>28.364579164244603</c:v>
                </c:pt>
                <c:pt idx="22" formatCode="0.00">
                  <c:v>26.494279459717699</c:v>
                </c:pt>
                <c:pt idx="23" formatCode="0.00">
                  <c:v>28.1811009134613</c:v>
                </c:pt>
                <c:pt idx="24" formatCode="0.00">
                  <c:v>28.696769018012098</c:v>
                </c:pt>
                <c:pt idx="25" formatCode="0.00">
                  <c:v>26.934320660801099</c:v>
                </c:pt>
                <c:pt idx="26" formatCode="0.00">
                  <c:v>24.1630621976391</c:v>
                </c:pt>
                <c:pt idx="27" formatCode="0.00">
                  <c:v>21.373722689631698</c:v>
                </c:pt>
                <c:pt idx="28" formatCode="0.00">
                  <c:v>23.395388487279</c:v>
                </c:pt>
                <c:pt idx="29" formatCode="0.00">
                  <c:v>24.397625376953499</c:v>
                </c:pt>
                <c:pt idx="30" formatCode="0.00">
                  <c:v>22.489363687279202</c:v>
                </c:pt>
                <c:pt idx="31" formatCode="0.00">
                  <c:v>21.728512235802398</c:v>
                </c:pt>
                <c:pt idx="32" formatCode="0.00">
                  <c:v>20.751621037001101</c:v>
                </c:pt>
                <c:pt idx="33" formatCode="0.00">
                  <c:v>19.827841801567899</c:v>
                </c:pt>
                <c:pt idx="34" formatCode="0.00">
                  <c:v>18.492843378779501</c:v>
                </c:pt>
                <c:pt idx="35" formatCode="0.00">
                  <c:v>18.799788571048801</c:v>
                </c:pt>
                <c:pt idx="36" formatCode="0.00">
                  <c:v>20.899869574058602</c:v>
                </c:pt>
                <c:pt idx="37" formatCode="0.00">
                  <c:v>20.217789509589899</c:v>
                </c:pt>
                <c:pt idx="38" formatCode="0.00">
                  <c:v>19.178912792289999</c:v>
                </c:pt>
                <c:pt idx="39" formatCode="0.00">
                  <c:v>17.126062521179502</c:v>
                </c:pt>
                <c:pt idx="40" formatCode="0.0">
                  <c:v>18.2730612480342</c:v>
                </c:pt>
                <c:pt idx="41" formatCode="0.0">
                  <c:v>18.909927202094298</c:v>
                </c:pt>
                <c:pt idx="42" formatCode="0.0">
                  <c:v>18.565862491042598</c:v>
                </c:pt>
                <c:pt idx="43" formatCode="0.0">
                  <c:v>17.489909207143398</c:v>
                </c:pt>
                <c:pt idx="44" formatCode="0.0">
                  <c:v>19.435000524659902</c:v>
                </c:pt>
                <c:pt idx="45" formatCode="0.0">
                  <c:v>17.7889159781753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B3-45D0-B58B-BEB89CF7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7.3985223649796678E-2"/>
              <c:y val="3.496451992124980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8959355491494998"/>
              <c:y val="1.4067390904069232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18290831345087"/>
          <c:w val="1"/>
          <c:h val="9.243020481517057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6383908206326508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'19. adat'!$B$4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[0]!_18_bankr</c:f>
              <c:numCache>
                <c:formatCode>_-* #\ ##0.00\ _F_t_-;\-* #\ ##0.00\ _F_t_-;_-* "-"??\ _F_t_-;_-@_-</c:formatCode>
                <c:ptCount val="46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18.569187166926298</c:v>
                </c:pt>
                <c:pt idx="13" formatCode="0.00">
                  <c:v>17.765111821263201</c:v>
                </c:pt>
                <c:pt idx="14" formatCode="0.00">
                  <c:v>18.656732695197903</c:v>
                </c:pt>
                <c:pt idx="15" formatCode="0.00">
                  <c:v>14.9983769243024</c:v>
                </c:pt>
                <c:pt idx="16" formatCode="0.00">
                  <c:v>15.3576317123929</c:v>
                </c:pt>
                <c:pt idx="17" formatCode="0.00">
                  <c:v>13.814316857866599</c:v>
                </c:pt>
                <c:pt idx="18" formatCode="0.00">
                  <c:v>11.956634951330098</c:v>
                </c:pt>
                <c:pt idx="19" formatCode="0.00">
                  <c:v>10.1960451650792</c:v>
                </c:pt>
                <c:pt idx="20" formatCode="0.00">
                  <c:v>11.5542262629763</c:v>
                </c:pt>
                <c:pt idx="21" formatCode="0.00">
                  <c:v>11.396558422295701</c:v>
                </c:pt>
                <c:pt idx="22" formatCode="0.00">
                  <c:v>11.2704005697341</c:v>
                </c:pt>
                <c:pt idx="23" formatCode="0.00">
                  <c:v>10.0965133905184</c:v>
                </c:pt>
                <c:pt idx="24" formatCode="0.00">
                  <c:v>10.284500644503</c:v>
                </c:pt>
                <c:pt idx="25" formatCode="0.00">
                  <c:v>9.6201305176257996</c:v>
                </c:pt>
                <c:pt idx="26" formatCode="0.00">
                  <c:v>9.9450516515173</c:v>
                </c:pt>
                <c:pt idx="27" formatCode="0.00">
                  <c:v>8.9283966351219011</c:v>
                </c:pt>
                <c:pt idx="28" formatCode="0.00">
                  <c:v>9.6991833893862012</c:v>
                </c:pt>
                <c:pt idx="29" formatCode="0.00">
                  <c:v>10.398037561288399</c:v>
                </c:pt>
                <c:pt idx="30" formatCode="0.00">
                  <c:v>8.2113604146932992</c:v>
                </c:pt>
                <c:pt idx="31" formatCode="0.00">
                  <c:v>7.9579303924087998</c:v>
                </c:pt>
                <c:pt idx="32" formatCode="0.00">
                  <c:v>7.1017291265200999</c:v>
                </c:pt>
                <c:pt idx="33" formatCode="0.00">
                  <c:v>7.0791834457430003</c:v>
                </c:pt>
                <c:pt idx="34" formatCode="0.00">
                  <c:v>6.2617716716886997</c:v>
                </c:pt>
                <c:pt idx="35" formatCode="0.00">
                  <c:v>5.2811549670896998</c:v>
                </c:pt>
                <c:pt idx="36" formatCode="0.00">
                  <c:v>7.1020923352042997</c:v>
                </c:pt>
                <c:pt idx="37" formatCode="0.00">
                  <c:v>6.7697830514496999</c:v>
                </c:pt>
                <c:pt idx="38" formatCode="0.00">
                  <c:v>6.8204618063128004</c:v>
                </c:pt>
                <c:pt idx="39" formatCode="0.00">
                  <c:v>5.8221629213734998</c:v>
                </c:pt>
                <c:pt idx="40" formatCode="0.0">
                  <c:v>6.2628081747930997</c:v>
                </c:pt>
                <c:pt idx="41" formatCode="0.0">
                  <c:v>5.7297497114185001</c:v>
                </c:pt>
                <c:pt idx="42" formatCode="0.0">
                  <c:v>6.1190640968691996</c:v>
                </c:pt>
                <c:pt idx="43" formatCode="0.0">
                  <c:v>5.1612629987226999</c:v>
                </c:pt>
                <c:pt idx="44" formatCode="0.0">
                  <c:v>6.0872789284169002</c:v>
                </c:pt>
                <c:pt idx="45" formatCode="0.0">
                  <c:v>5.5688935273286999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E-40EA-ABE8-AAE1D2941F45}"/>
            </c:ext>
          </c:extLst>
        </c:ser>
        <c:ser>
          <c:idx val="1"/>
          <c:order val="1"/>
          <c:tx>
            <c:strRef>
              <c:f>'19. adat'!$B$6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[0]!_18_áht</c:f>
              <c:numCache>
                <c:formatCode>_-* #\ ##0.00\ _F_t_-;\-* #\ ##0.00\ _F_t_-;_-* "-"??\ _F_t_-;_-@_-</c:formatCode>
                <c:ptCount val="46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7.7178440414497</c:v>
                </c:pt>
                <c:pt idx="13" formatCode="0.00">
                  <c:v>9.5979339604968992</c:v>
                </c:pt>
                <c:pt idx="14" formatCode="0.00">
                  <c:v>13.449184581932698</c:v>
                </c:pt>
                <c:pt idx="15" formatCode="0.00">
                  <c:v>14.989403185425999</c:v>
                </c:pt>
                <c:pt idx="16" formatCode="0.00">
                  <c:v>14.6011774158553</c:v>
                </c:pt>
                <c:pt idx="17" formatCode="0.00">
                  <c:v>14.155313379743101</c:v>
                </c:pt>
                <c:pt idx="18" formatCode="0.00">
                  <c:v>13.292039712846799</c:v>
                </c:pt>
                <c:pt idx="19" formatCode="0.00">
                  <c:v>12.472468853593201</c:v>
                </c:pt>
                <c:pt idx="20" formatCode="0.00">
                  <c:v>10.3342784485944</c:v>
                </c:pt>
                <c:pt idx="21" formatCode="0.00">
                  <c:v>10.320444803054901</c:v>
                </c:pt>
                <c:pt idx="22" formatCode="0.00">
                  <c:v>9.1938638077213994</c:v>
                </c:pt>
                <c:pt idx="23" formatCode="0.00">
                  <c:v>10.978807504590801</c:v>
                </c:pt>
                <c:pt idx="24" formatCode="0.00">
                  <c:v>10.9329718130997</c:v>
                </c:pt>
                <c:pt idx="25" formatCode="0.00">
                  <c:v>9.6128579555242997</c:v>
                </c:pt>
                <c:pt idx="26" formatCode="0.00">
                  <c:v>7.5071515303377003</c:v>
                </c:pt>
                <c:pt idx="27" formatCode="0.00">
                  <c:v>5.3635175107951003</c:v>
                </c:pt>
                <c:pt idx="28" formatCode="0.00">
                  <c:v>5.8340917735024007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6.5696409805123999</c:v>
                </c:pt>
                <c:pt idx="32" formatCode="0.00">
                  <c:v>5.7277866139932003</c:v>
                </c:pt>
                <c:pt idx="33" formatCode="0.00">
                  <c:v>4.6847389881182</c:v>
                </c:pt>
                <c:pt idx="34" formatCode="0.00">
                  <c:v>4.3519378139054998</c:v>
                </c:pt>
                <c:pt idx="35" formatCode="0.00">
                  <c:v>5.2529640405939002</c:v>
                </c:pt>
                <c:pt idx="36" formatCode="0.00">
                  <c:v>5.1572716604566002</c:v>
                </c:pt>
                <c:pt idx="37" formatCode="0.00">
                  <c:v>5.5717569050445999</c:v>
                </c:pt>
                <c:pt idx="38" formatCode="0.00">
                  <c:v>4.4828044382631997</c:v>
                </c:pt>
                <c:pt idx="39" formatCode="0.00">
                  <c:v>3.7547629345757998</c:v>
                </c:pt>
                <c:pt idx="40" formatCode="0.0">
                  <c:v>4.0317825425375</c:v>
                </c:pt>
                <c:pt idx="41" formatCode="0.0">
                  <c:v>4.8262252965852994</c:v>
                </c:pt>
                <c:pt idx="42" formatCode="0.0">
                  <c:v>4.2645930623478998</c:v>
                </c:pt>
                <c:pt idx="43" formatCode="0.0">
                  <c:v>4.2333393811895004</c:v>
                </c:pt>
                <c:pt idx="44" formatCode="0.0">
                  <c:v>4.4880094374067001</c:v>
                </c:pt>
                <c:pt idx="45" formatCode="0.0">
                  <c:v>3.9426270691751002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E-40EA-ABE8-AAE1D2941F45}"/>
            </c:ext>
          </c:extLst>
        </c:ser>
        <c:ser>
          <c:idx val="3"/>
          <c:order val="2"/>
          <c:tx>
            <c:strRef>
              <c:f>'19.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[0]!_18_váll</c:f>
              <c:numCache>
                <c:formatCode>_-* #\ ##0.00\ _F_t_-;\-* #\ ##0.00\ _F_t_-;_-* "-"??\ _F_t_-;_-@_-</c:formatCode>
                <c:ptCount val="46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7.1585289690181995</c:v>
                </c:pt>
                <c:pt idx="13" formatCode="0.00">
                  <c:v>6.7875133575830997</c:v>
                </c:pt>
                <c:pt idx="14" formatCode="0.00">
                  <c:v>6.4870345520289003</c:v>
                </c:pt>
                <c:pt idx="15" formatCode="0.00">
                  <c:v>6.7143153908948001</c:v>
                </c:pt>
                <c:pt idx="16" formatCode="0.00">
                  <c:v>6.7703025318063998</c:v>
                </c:pt>
                <c:pt idx="17" formatCode="0.00">
                  <c:v>6.0265628540709004</c:v>
                </c:pt>
                <c:pt idx="18" formatCode="0.00">
                  <c:v>6.1329307764754004</c:v>
                </c:pt>
                <c:pt idx="19" formatCode="0.00">
                  <c:v>5.8271593321898001</c:v>
                </c:pt>
                <c:pt idx="20" formatCode="0.00">
                  <c:v>6.4298683149310998</c:v>
                </c:pt>
                <c:pt idx="21" formatCode="0.00">
                  <c:v>6.6475759388939997</c:v>
                </c:pt>
                <c:pt idx="22" formatCode="0.00">
                  <c:v>6.0300150822622003</c:v>
                </c:pt>
                <c:pt idx="23" formatCode="0.00">
                  <c:v>7.1057800183521005</c:v>
                </c:pt>
                <c:pt idx="24" formatCode="0.00">
                  <c:v>7.4792965604093995</c:v>
                </c:pt>
                <c:pt idx="25" formatCode="0.00">
                  <c:v>7.7013321876509995</c:v>
                </c:pt>
                <c:pt idx="26" formatCode="0.00">
                  <c:v>6.7108590157841004</c:v>
                </c:pt>
                <c:pt idx="27" formatCode="0.00">
                  <c:v>7.0818085437147005</c:v>
                </c:pt>
                <c:pt idx="28" formatCode="0.00">
                  <c:v>7.8621133243903998</c:v>
                </c:pt>
                <c:pt idx="29" formatCode="0.00">
                  <c:v>7.5797339530073993</c:v>
                </c:pt>
                <c:pt idx="30" formatCode="0.00">
                  <c:v>7.4048474440943002</c:v>
                </c:pt>
                <c:pt idx="31" formatCode="0.00">
                  <c:v>7.2009408628811995</c:v>
                </c:pt>
                <c:pt idx="32" formatCode="0.00">
                  <c:v>7.9221052964877998</c:v>
                </c:pt>
                <c:pt idx="33" formatCode="0.00">
                  <c:v>8.0639193677066991</c:v>
                </c:pt>
                <c:pt idx="34" formatCode="0.00">
                  <c:v>7.8791338931852994</c:v>
                </c:pt>
                <c:pt idx="35" formatCode="0.00">
                  <c:v>8.2656695633652006</c:v>
                </c:pt>
                <c:pt idx="36" formatCode="0.00">
                  <c:v>8.6405055783977005</c:v>
                </c:pt>
                <c:pt idx="37" formatCode="0.00">
                  <c:v>7.8762495530956</c:v>
                </c:pt>
                <c:pt idx="38" formatCode="0.00">
                  <c:v>7.8756465477140001</c:v>
                </c:pt>
                <c:pt idx="39" formatCode="0.00">
                  <c:v>7.5491366652302005</c:v>
                </c:pt>
                <c:pt idx="40" formatCode="0.0">
                  <c:v>7.9784705307035999</c:v>
                </c:pt>
                <c:pt idx="41" formatCode="0.0">
                  <c:v>8.3539521940904997</c:v>
                </c:pt>
                <c:pt idx="42" formatCode="0.0">
                  <c:v>8.1822053318255001</c:v>
                </c:pt>
                <c:pt idx="43" formatCode="0.0">
                  <c:v>8.0953068272311999</c:v>
                </c:pt>
                <c:pt idx="44" formatCode="0.0">
                  <c:v>8.8597121588363006</c:v>
                </c:pt>
                <c:pt idx="45" formatCode="0.0">
                  <c:v>8.2773953816715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E-40EA-ABE8-AAE1D294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'19. adat'!$B$7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[0]!_18_rka</c:f>
              <c:numCache>
                <c:formatCode>_-* #\ ##0.00\ _F_t_-;\-* #\ ##0.00\ _F_t_-;_-* "-"??\ _F_t_-;_-@_-</c:formatCode>
                <c:ptCount val="46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33.445560177394199</c:v>
                </c:pt>
                <c:pt idx="13" formatCode="0.00">
                  <c:v>34.150559139343201</c:v>
                </c:pt>
                <c:pt idx="14" formatCode="0.00">
                  <c:v>38.592951829159503</c:v>
                </c:pt>
                <c:pt idx="15" formatCode="0.00">
                  <c:v>36.702095500623201</c:v>
                </c:pt>
                <c:pt idx="16" formatCode="0.00">
                  <c:v>36.729111660054599</c:v>
                </c:pt>
                <c:pt idx="17" formatCode="0.00">
                  <c:v>33.996193091680603</c:v>
                </c:pt>
                <c:pt idx="18" formatCode="0.00">
                  <c:v>31.381605440652301</c:v>
                </c:pt>
                <c:pt idx="19" formatCode="0.00">
                  <c:v>28.495673350862198</c:v>
                </c:pt>
                <c:pt idx="20" formatCode="0.00">
                  <c:v>28.318373026501799</c:v>
                </c:pt>
                <c:pt idx="21" formatCode="0.00">
                  <c:v>28.364579164244603</c:v>
                </c:pt>
                <c:pt idx="22" formatCode="0.00">
                  <c:v>26.494279459717699</c:v>
                </c:pt>
                <c:pt idx="23" formatCode="0.00">
                  <c:v>28.1811009134613</c:v>
                </c:pt>
                <c:pt idx="24" formatCode="0.00">
                  <c:v>28.696769018012098</c:v>
                </c:pt>
                <c:pt idx="25" formatCode="0.00">
                  <c:v>26.934320660801099</c:v>
                </c:pt>
                <c:pt idx="26" formatCode="0.00">
                  <c:v>24.1630621976391</c:v>
                </c:pt>
                <c:pt idx="27" formatCode="0.00">
                  <c:v>21.373722689631698</c:v>
                </c:pt>
                <c:pt idx="28" formatCode="0.00">
                  <c:v>23.395388487279</c:v>
                </c:pt>
                <c:pt idx="29" formatCode="0.00">
                  <c:v>24.397625376953499</c:v>
                </c:pt>
                <c:pt idx="30" formatCode="0.00">
                  <c:v>22.489363687279202</c:v>
                </c:pt>
                <c:pt idx="31" formatCode="0.00">
                  <c:v>21.728512235802398</c:v>
                </c:pt>
                <c:pt idx="32" formatCode="0.00">
                  <c:v>20.751621037001101</c:v>
                </c:pt>
                <c:pt idx="33" formatCode="0.00">
                  <c:v>19.827841801567899</c:v>
                </c:pt>
                <c:pt idx="34" formatCode="0.00">
                  <c:v>18.492843378779501</c:v>
                </c:pt>
                <c:pt idx="35" formatCode="0.00">
                  <c:v>18.799788571048801</c:v>
                </c:pt>
                <c:pt idx="36" formatCode="0.00">
                  <c:v>20.899869574058602</c:v>
                </c:pt>
                <c:pt idx="37" formatCode="0.00">
                  <c:v>20.217789509589899</c:v>
                </c:pt>
                <c:pt idx="38" formatCode="0.00">
                  <c:v>19.178912792289999</c:v>
                </c:pt>
                <c:pt idx="39" formatCode="0.00">
                  <c:v>17.126062521179502</c:v>
                </c:pt>
                <c:pt idx="40" formatCode="0.0">
                  <c:v>18.2730612480342</c:v>
                </c:pt>
                <c:pt idx="41" formatCode="0.0">
                  <c:v>18.909927202094298</c:v>
                </c:pt>
                <c:pt idx="42" formatCode="0.0">
                  <c:v>18.565862491042598</c:v>
                </c:pt>
                <c:pt idx="43" formatCode="0.0">
                  <c:v>17.489909207143398</c:v>
                </c:pt>
                <c:pt idx="44" formatCode="0.0">
                  <c:v>19.435000524659902</c:v>
                </c:pt>
                <c:pt idx="45" formatCode="0.0">
                  <c:v>17.7889159781753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CE-40EA-ABE8-AAE1D294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</a:t>
                </a:r>
                <a:r>
                  <a:rPr lang="hu-HU" baseline="0"/>
                  <a:t>R </a:t>
                </a:r>
                <a:r>
                  <a:rPr lang="hu-HU"/>
                  <a:t>billions</a:t>
                </a:r>
              </a:p>
            </c:rich>
          </c:tx>
          <c:layout>
            <c:manualLayout>
              <c:xMode val="edge"/>
              <c:yMode val="edge"/>
              <c:x val="6.6865404040404045E-2"/>
              <c:y val="7.90625000000000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17192875045827"/>
              <c:y val="1.4064327070587115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591856970222791"/>
          <c:w val="1"/>
          <c:h val="0.1222758962600315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'20.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46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'20. adat'!$A$3</c:f>
              <c:strCache>
                <c:ptCount val="1"/>
                <c:pt idx="0">
                  <c:v>Guidotti-Greenspan mutató*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46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20.899869574058602</c:v>
                </c:pt>
                <c:pt idx="37">
                  <c:v>20.217789509589899</c:v>
                </c:pt>
                <c:pt idx="38">
                  <c:v>19.178912792289999</c:v>
                </c:pt>
                <c:pt idx="39">
                  <c:v>17.126062521179502</c:v>
                </c:pt>
                <c:pt idx="40">
                  <c:v>18.2730612480342</c:v>
                </c:pt>
                <c:pt idx="41">
                  <c:v>18.909927202094298</c:v>
                </c:pt>
                <c:pt idx="42">
                  <c:v>18.565862491042598</c:v>
                </c:pt>
                <c:pt idx="43">
                  <c:v>17.489909207143398</c:v>
                </c:pt>
                <c:pt idx="44">
                  <c:v>19.435000524659902</c:v>
                </c:pt>
                <c:pt idx="45">
                  <c:v>17.7889159781753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88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265748260173389"/>
              <c:y val="1.440379451051511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4259490740740743E-2"/>
          <c:y val="0.9162575527530753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002516951181082E-2"/>
          <c:y val="5.6340966812672054E-2"/>
          <c:w val="0.89478909319000199"/>
          <c:h val="0.64704288844974356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'2. adat'!$B$7</c:f>
              <c:strCache>
                <c:ptCount val="1"/>
                <c:pt idx="0">
                  <c:v>Effect of revision on incombe balance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'2. adat'!$C$7:$M$7</c:f>
              <c:numCache>
                <c:formatCode>0.0</c:formatCode>
                <c:ptCount val="11"/>
                <c:pt idx="0">
                  <c:v>-0.47295055175474054</c:v>
                </c:pt>
                <c:pt idx="1">
                  <c:v>0.16928840348112484</c:v>
                </c:pt>
                <c:pt idx="2">
                  <c:v>9.7999837871472373E-2</c:v>
                </c:pt>
                <c:pt idx="3">
                  <c:v>-4.8249486938227726E-2</c:v>
                </c:pt>
                <c:pt idx="4">
                  <c:v>-2.3492057180866333E-2</c:v>
                </c:pt>
                <c:pt idx="5">
                  <c:v>-0.22289889547269492</c:v>
                </c:pt>
                <c:pt idx="6">
                  <c:v>-0.15839820526204562</c:v>
                </c:pt>
                <c:pt idx="7">
                  <c:v>-0.172693627146284</c:v>
                </c:pt>
                <c:pt idx="8">
                  <c:v>-0.1338149246437248</c:v>
                </c:pt>
                <c:pt idx="9">
                  <c:v>-4.0003981972595248E-2</c:v>
                </c:pt>
                <c:pt idx="10">
                  <c:v>-0.19118329642640575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FC8-AC34-AC85215143BB}"/>
            </c:ext>
          </c:extLst>
        </c:ser>
        <c:ser>
          <c:idx val="1"/>
          <c:order val="5"/>
          <c:tx>
            <c:strRef>
              <c:f>'2. adat'!$B$8</c:f>
              <c:strCache>
                <c:ptCount val="1"/>
                <c:pt idx="0">
                  <c:v>Effect of revision on net export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'2. adat'!$C$8:$M$8</c:f>
              <c:numCache>
                <c:formatCode>#\ ##0.0</c:formatCode>
                <c:ptCount val="11"/>
                <c:pt idx="0">
                  <c:v>-9.2454286903768113E-3</c:v>
                </c:pt>
                <c:pt idx="1">
                  <c:v>4.7317092700254193E-3</c:v>
                </c:pt>
                <c:pt idx="2">
                  <c:v>-1.3276164828223358E-2</c:v>
                </c:pt>
                <c:pt idx="3">
                  <c:v>2.9787853945465237E-2</c:v>
                </c:pt>
                <c:pt idx="4">
                  <c:v>4.6654238212328281E-2</c:v>
                </c:pt>
                <c:pt idx="5">
                  <c:v>3.1168320219016721E-2</c:v>
                </c:pt>
                <c:pt idx="6">
                  <c:v>-1.8846250555630384E-2</c:v>
                </c:pt>
                <c:pt idx="7">
                  <c:v>-1.7827089324077505E-2</c:v>
                </c:pt>
                <c:pt idx="8">
                  <c:v>-1.1285024998701036</c:v>
                </c:pt>
                <c:pt idx="9">
                  <c:v>-6.7134156515407106E-2</c:v>
                </c:pt>
                <c:pt idx="10">
                  <c:v>-0.26207603839986149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11-4FC8-AC34-AC85215143BB}"/>
            </c:ext>
          </c:extLst>
        </c:ser>
        <c:ser>
          <c:idx val="2"/>
          <c:order val="6"/>
          <c:tx>
            <c:strRef>
              <c:f>'2. adat'!$B$9</c:f>
              <c:strCache>
                <c:ptCount val="1"/>
                <c:pt idx="0">
                  <c:v>Effect of revision on capital account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'2. adat'!$C$9:$M$9</c:f>
              <c:numCache>
                <c:formatCode>#,##0</c:formatCode>
                <c:ptCount val="11"/>
                <c:pt idx="0">
                  <c:v>3.7014835641002719E-13</c:v>
                </c:pt>
                <c:pt idx="1">
                  <c:v>5.5260016544877999E-6</c:v>
                </c:pt>
                <c:pt idx="2">
                  <c:v>1.1503345563084855E-2</c:v>
                </c:pt>
                <c:pt idx="3">
                  <c:v>4.03610532250398E-2</c:v>
                </c:pt>
                <c:pt idx="4">
                  <c:v>2.5565330354223814E-2</c:v>
                </c:pt>
                <c:pt idx="5">
                  <c:v>0.22273113380448883</c:v>
                </c:pt>
                <c:pt idx="6">
                  <c:v>-2.3410413367852989E-2</c:v>
                </c:pt>
                <c:pt idx="7">
                  <c:v>3.0642882954862394E-2</c:v>
                </c:pt>
                <c:pt idx="8">
                  <c:v>-2.3137339493662402E-3</c:v>
                </c:pt>
                <c:pt idx="9">
                  <c:v>-0.26525494958290308</c:v>
                </c:pt>
                <c:pt idx="10">
                  <c:v>0.75160608109916893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1-4FC8-AC34-AC85215143BB}"/>
            </c:ext>
          </c:extLst>
        </c:ser>
        <c:ser>
          <c:idx val="7"/>
          <c:order val="7"/>
          <c:tx>
            <c:strRef>
              <c:f>'2. adat'!$B$10</c:f>
              <c:strCache>
                <c:ptCount val="1"/>
                <c:pt idx="0">
                  <c:v>Effect of revision on current transfers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'2. adat'!$C$10:$M$10</c:f>
              <c:numCache>
                <c:formatCode>#\ ##0.0</c:formatCode>
                <c:ptCount val="11"/>
                <c:pt idx="0">
                  <c:v>0.3616230898786702</c:v>
                </c:pt>
                <c:pt idx="1">
                  <c:v>-9.9906030693865722E-2</c:v>
                </c:pt>
                <c:pt idx="2">
                  <c:v>-8.6925435552463459E-2</c:v>
                </c:pt>
                <c:pt idx="3">
                  <c:v>-0.15567929998934538</c:v>
                </c:pt>
                <c:pt idx="4">
                  <c:v>-0.17824530243861053</c:v>
                </c:pt>
                <c:pt idx="5">
                  <c:v>-0.12454753760141357</c:v>
                </c:pt>
                <c:pt idx="6">
                  <c:v>-0.13276517062682525</c:v>
                </c:pt>
                <c:pt idx="7">
                  <c:v>-0.24105989153199742</c:v>
                </c:pt>
                <c:pt idx="8">
                  <c:v>-0.34040766105923642</c:v>
                </c:pt>
                <c:pt idx="9">
                  <c:v>-0.39542119296781725</c:v>
                </c:pt>
                <c:pt idx="10">
                  <c:v>-0.46042920328423631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11-4FC8-AC34-AC8521514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'2. adat'!$B$3</c:f>
              <c:strCache>
                <c:ptCount val="1"/>
                <c:pt idx="0">
                  <c:v>Net lending after revision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 adat'!$C$3:$M$3</c:f>
              <c:numCache>
                <c:formatCode>0.0</c:formatCode>
                <c:ptCount val="11"/>
                <c:pt idx="0">
                  <c:v>-6.2124761320583488</c:v>
                </c:pt>
                <c:pt idx="1">
                  <c:v>1.029633147279081</c:v>
                </c:pt>
                <c:pt idx="2">
                  <c:v>2.1028308029262432</c:v>
                </c:pt>
                <c:pt idx="3">
                  <c:v>2.9315758927733304</c:v>
                </c:pt>
                <c:pt idx="4">
                  <c:v>4.1614403036741976</c:v>
                </c:pt>
                <c:pt idx="5">
                  <c:v>7.2875204537894396</c:v>
                </c:pt>
                <c:pt idx="6">
                  <c:v>4.8955366748279001</c:v>
                </c:pt>
                <c:pt idx="7">
                  <c:v>7.0379179634328448</c:v>
                </c:pt>
                <c:pt idx="8">
                  <c:v>4.5553034364752856</c:v>
                </c:pt>
                <c:pt idx="9">
                  <c:v>3.1639524124500178</c:v>
                </c:pt>
                <c:pt idx="10">
                  <c:v>2.0776812142064069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11-4FC8-AC34-AC85215143BB}"/>
            </c:ext>
          </c:extLst>
        </c:ser>
        <c:ser>
          <c:idx val="4"/>
          <c:order val="1"/>
          <c:tx>
            <c:strRef>
              <c:f>'2. adat'!$B$2</c:f>
              <c:strCache>
                <c:ptCount val="1"/>
                <c:pt idx="0">
                  <c:v>Net lending before revision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'2.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 adat'!$C$2:$M$2</c:f>
              <c:numCache>
                <c:formatCode>0.0</c:formatCode>
                <c:ptCount val="11"/>
                <c:pt idx="0">
                  <c:v>-6.0919032414922727</c:v>
                </c:pt>
                <c:pt idx="1">
                  <c:v>0.95551353922014171</c:v>
                </c:pt>
                <c:pt idx="2">
                  <c:v>2.0935292198723707</c:v>
                </c:pt>
                <c:pt idx="3">
                  <c:v>3.0653557725303977</c:v>
                </c:pt>
                <c:pt idx="4">
                  <c:v>4.2909580947271238</c:v>
                </c:pt>
                <c:pt idx="5">
                  <c:v>7.3810674328400436</c:v>
                </c:pt>
                <c:pt idx="6">
                  <c:v>5.2289567146402556</c:v>
                </c:pt>
                <c:pt idx="7">
                  <c:v>7.4388556884803378</c:v>
                </c:pt>
                <c:pt idx="8">
                  <c:v>6.1603422559977155</c:v>
                </c:pt>
                <c:pt idx="9">
                  <c:v>3.9317666934887399</c:v>
                </c:pt>
                <c:pt idx="10">
                  <c:v>2.2397636712177413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11-4FC8-AC34-AC85215143BB}"/>
            </c:ext>
          </c:extLst>
        </c:ser>
        <c:ser>
          <c:idx val="5"/>
          <c:order val="2"/>
          <c:tx>
            <c:strRef>
              <c:f>'2. adat'!$B$5</c:f>
              <c:strCache>
                <c:ptCount val="1"/>
                <c:pt idx="0">
                  <c:v>Current account before revision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'2.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 adat'!$C$5:$M$5</c:f>
              <c:numCache>
                <c:formatCode>0.0</c:formatCode>
                <c:ptCount val="11"/>
                <c:pt idx="0">
                  <c:v>-7.0464431566147541</c:v>
                </c:pt>
                <c:pt idx="1">
                  <c:v>-0.80095982272336241</c:v>
                </c:pt>
                <c:pt idx="2">
                  <c:v>0.27689336955005839</c:v>
                </c:pt>
                <c:pt idx="3">
                  <c:v>0.74374375657790681</c:v>
                </c:pt>
                <c:pt idx="4">
                  <c:v>1.7583857539658081</c:v>
                </c:pt>
                <c:pt idx="5">
                  <c:v>3.8218478660196316</c:v>
                </c:pt>
                <c:pt idx="6">
                  <c:v>1.5037732279225831</c:v>
                </c:pt>
                <c:pt idx="7">
                  <c:v>2.8186359094410594</c:v>
                </c:pt>
                <c:pt idx="8">
                  <c:v>6.1765807147752119</c:v>
                </c:pt>
                <c:pt idx="9">
                  <c:v>2.7953626466779351</c:v>
                </c:pt>
                <c:pt idx="10">
                  <c:v>0.37013641943294118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11-4FC8-AC34-AC85215143BB}"/>
            </c:ext>
          </c:extLst>
        </c:ser>
        <c:ser>
          <c:idx val="6"/>
          <c:order val="3"/>
          <c:tx>
            <c:strRef>
              <c:f>'2. adat'!$B$6</c:f>
              <c:strCache>
                <c:ptCount val="1"/>
                <c:pt idx="0">
                  <c:v>Current account after revision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'2.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 adat'!$C$6:$M$6</c:f>
              <c:numCache>
                <c:formatCode>0.0</c:formatCode>
                <c:ptCount val="11"/>
                <c:pt idx="0">
                  <c:v>-7.1670160471812006</c:v>
                </c:pt>
                <c:pt idx="1">
                  <c:v>-0.72684574066607777</c:v>
                </c:pt>
                <c:pt idx="2">
                  <c:v>0.27469160704084572</c:v>
                </c:pt>
                <c:pt idx="3">
                  <c:v>0.56960282359579928</c:v>
                </c:pt>
                <c:pt idx="4">
                  <c:v>1.6033026325586588</c:v>
                </c:pt>
                <c:pt idx="5">
                  <c:v>3.5055697531645391</c:v>
                </c:pt>
                <c:pt idx="6">
                  <c:v>1.1937636014780815</c:v>
                </c:pt>
                <c:pt idx="7">
                  <c:v>2.3870553014387057</c:v>
                </c:pt>
                <c:pt idx="8">
                  <c:v>4.5738556292021482</c:v>
                </c:pt>
                <c:pt idx="9">
                  <c:v>2.2928033152221161</c:v>
                </c:pt>
                <c:pt idx="10">
                  <c:v>-0.54355211867756192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711-4FC8-AC34-AC8521514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870376176255896E-2"/>
              <c:y val="1.196991126395593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687168"/>
        <c:crosses val="autoZero"/>
        <c:crossBetween val="between"/>
        <c:majorUnit val="2"/>
      </c:valAx>
      <c:valAx>
        <c:axId val="67694976"/>
        <c:scaling>
          <c:orientation val="minMax"/>
          <c:max val="8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696512"/>
        <c:crosses val="max"/>
        <c:crossBetween val="between"/>
        <c:majorUnit val="2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742824074074085"/>
              <c:y val="1.863477210051746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81852217513986048"/>
          <c:w val="0.99578257575757578"/>
          <c:h val="0.18147750913012275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66966790723239655"/>
        </c:manualLayout>
      </c:layout>
      <c:lineChart>
        <c:grouping val="standard"/>
        <c:varyColors val="0"/>
        <c:ser>
          <c:idx val="1"/>
          <c:order val="1"/>
          <c:tx>
            <c:strRef>
              <c:f>'20.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46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'20. adat'!$B$3</c:f>
              <c:strCache>
                <c:ptCount val="1"/>
                <c:pt idx="0">
                  <c:v>Guidotti-Greenspan rule*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46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20.899869574058602</c:v>
                </c:pt>
                <c:pt idx="37">
                  <c:v>20.217789509589899</c:v>
                </c:pt>
                <c:pt idx="38">
                  <c:v>19.178912792289999</c:v>
                </c:pt>
                <c:pt idx="39">
                  <c:v>17.126062521179502</c:v>
                </c:pt>
                <c:pt idx="40">
                  <c:v>18.2730612480342</c:v>
                </c:pt>
                <c:pt idx="41">
                  <c:v>18.909927202094298</c:v>
                </c:pt>
                <c:pt idx="42">
                  <c:v>18.565862491042598</c:v>
                </c:pt>
                <c:pt idx="43">
                  <c:v>17.489909207143398</c:v>
                </c:pt>
                <c:pt idx="44">
                  <c:v>19.435000524659902</c:v>
                </c:pt>
                <c:pt idx="45">
                  <c:v>17.7889159781753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110353535353541E-2"/>
              <c:y val="1.44027777777777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6421403846153846"/>
              <c:y val="1.44027777777777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4259490740740743E-2"/>
          <c:y val="0.92019273076565555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591682986111111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'21. adat'!$K$1:$BD$1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</c:strCache>
            </c:strRef>
          </c:cat>
          <c:val>
            <c:numRef>
              <c:f>'21. adat'!$K$3:$BD$3</c:f>
              <c:numCache>
                <c:formatCode>0.0</c:formatCode>
                <c:ptCount val="46"/>
                <c:pt idx="0">
                  <c:v>-3.5797797276768373</c:v>
                </c:pt>
                <c:pt idx="1">
                  <c:v>-3.4278612927726839</c:v>
                </c:pt>
                <c:pt idx="2">
                  <c:v>-2.6262863454498473</c:v>
                </c:pt>
                <c:pt idx="3">
                  <c:v>-3.3213440059308006</c:v>
                </c:pt>
                <c:pt idx="4">
                  <c:v>-4.2604587651954935</c:v>
                </c:pt>
                <c:pt idx="5">
                  <c:v>-4.5683066825712295</c:v>
                </c:pt>
                <c:pt idx="6">
                  <c:v>-5.7370999087043879</c:v>
                </c:pt>
                <c:pt idx="7">
                  <c:v>-4.5234017508833819</c:v>
                </c:pt>
                <c:pt idx="8">
                  <c:v>-4.5955516006163251</c:v>
                </c:pt>
                <c:pt idx="9">
                  <c:v>-5.5146592679034123</c:v>
                </c:pt>
                <c:pt idx="10">
                  <c:v>-4.7690551731196233</c:v>
                </c:pt>
                <c:pt idx="11">
                  <c:v>-4.4775278416405699</c:v>
                </c:pt>
                <c:pt idx="12">
                  <c:v>-4.2320682642714473</c:v>
                </c:pt>
                <c:pt idx="13">
                  <c:v>-3.9141056334411028</c:v>
                </c:pt>
                <c:pt idx="14">
                  <c:v>-4.3775424852747813</c:v>
                </c:pt>
                <c:pt idx="15">
                  <c:v>-5.3858270242457333</c:v>
                </c:pt>
                <c:pt idx="16">
                  <c:v>-4.6940390008441808</c:v>
                </c:pt>
                <c:pt idx="17">
                  <c:v>-3.9586783987783534</c:v>
                </c:pt>
                <c:pt idx="18">
                  <c:v>-3.3388844775444513</c:v>
                </c:pt>
                <c:pt idx="19">
                  <c:v>-2.5111371838094656</c:v>
                </c:pt>
                <c:pt idx="20">
                  <c:v>-2.438188520983064</c:v>
                </c:pt>
                <c:pt idx="21">
                  <c:v>-2.4524088410498521</c:v>
                </c:pt>
                <c:pt idx="22">
                  <c:v>-2.7040771372019305</c:v>
                </c:pt>
                <c:pt idx="23">
                  <c:v>-2.5339627254284425</c:v>
                </c:pt>
                <c:pt idx="24">
                  <c:v>-2.8179273364628661</c:v>
                </c:pt>
                <c:pt idx="25">
                  <c:v>-3.1729935621663943</c:v>
                </c:pt>
                <c:pt idx="26">
                  <c:v>-2.6235032472255648</c:v>
                </c:pt>
                <c:pt idx="27">
                  <c:v>-2.6143998862734623</c:v>
                </c:pt>
                <c:pt idx="28">
                  <c:v>-2.4738690002613155</c:v>
                </c:pt>
                <c:pt idx="29">
                  <c:v>-1.9264939677354858</c:v>
                </c:pt>
                <c:pt idx="30">
                  <c:v>-2.0461899273938844</c:v>
                </c:pt>
                <c:pt idx="31">
                  <c:v>-2.0337364582158308</c:v>
                </c:pt>
                <c:pt idx="32">
                  <c:v>-0.75456340300762847</c:v>
                </c:pt>
                <c:pt idx="33">
                  <c:v>-0.47930448312212054</c:v>
                </c:pt>
                <c:pt idx="34">
                  <c:v>3.4361897969897283E-2</c:v>
                </c:pt>
                <c:pt idx="35">
                  <c:v>-1.7766834734417865</c:v>
                </c:pt>
                <c:pt idx="36">
                  <c:v>-1.5614997422609833</c:v>
                </c:pt>
                <c:pt idx="37">
                  <c:v>-1.5558373561483418</c:v>
                </c:pt>
                <c:pt idx="38">
                  <c:v>-2.5260259271014904</c:v>
                </c:pt>
                <c:pt idx="39">
                  <c:v>-2.2401392878107647</c:v>
                </c:pt>
                <c:pt idx="40">
                  <c:v>-2.9028584540250444</c:v>
                </c:pt>
                <c:pt idx="41">
                  <c:v>-3.3533633889067724</c:v>
                </c:pt>
                <c:pt idx="42">
                  <c:v>-2.3016080128232841</c:v>
                </c:pt>
                <c:pt idx="43">
                  <c:v>-2.1601374342074702</c:v>
                </c:pt>
                <c:pt idx="44">
                  <c:v>-2.0104997029175449</c:v>
                </c:pt>
                <c:pt idx="45">
                  <c:v>-1.1733527407510482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6"/>
          <c:order val="1"/>
          <c:tx>
            <c:strRef>
              <c:f>'21. adat'!$A$4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'21. adat'!$K$1:$BD$1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</c:strCache>
            </c:strRef>
          </c:cat>
          <c:val>
            <c:numRef>
              <c:f>'21. adat'!$K$4:$BD$4</c:f>
              <c:numCache>
                <c:formatCode>0.0</c:formatCode>
                <c:ptCount val="46"/>
                <c:pt idx="0">
                  <c:v>1.5262224019251798</c:v>
                </c:pt>
                <c:pt idx="1">
                  <c:v>1.2351269881959568</c:v>
                </c:pt>
                <c:pt idx="2">
                  <c:v>0.73879197791786722</c:v>
                </c:pt>
                <c:pt idx="3">
                  <c:v>1.174260295517737</c:v>
                </c:pt>
                <c:pt idx="4">
                  <c:v>2.1596753548976837</c:v>
                </c:pt>
                <c:pt idx="5">
                  <c:v>2.8502930478615656</c:v>
                </c:pt>
                <c:pt idx="6">
                  <c:v>3.8282783778269298</c:v>
                </c:pt>
                <c:pt idx="7">
                  <c:v>3.65563094152707</c:v>
                </c:pt>
                <c:pt idx="8">
                  <c:v>3.6006533714176849</c:v>
                </c:pt>
                <c:pt idx="9">
                  <c:v>4.5453893334262734</c:v>
                </c:pt>
                <c:pt idx="10">
                  <c:v>4.8407674725261689</c:v>
                </c:pt>
                <c:pt idx="11">
                  <c:v>4.5049956475024659</c:v>
                </c:pt>
                <c:pt idx="12">
                  <c:v>4.5936139905629556</c:v>
                </c:pt>
                <c:pt idx="13">
                  <c:v>4.2785224270634901</c:v>
                </c:pt>
                <c:pt idx="14">
                  <c:v>4.1371945135332062</c:v>
                </c:pt>
                <c:pt idx="15">
                  <c:v>5.2642192680301934</c:v>
                </c:pt>
                <c:pt idx="16">
                  <c:v>5.0204291339754654</c:v>
                </c:pt>
                <c:pt idx="17">
                  <c:v>5.2580634880975303</c:v>
                </c:pt>
                <c:pt idx="18">
                  <c:v>5.653573477067499</c:v>
                </c:pt>
                <c:pt idx="19">
                  <c:v>5.2310956954197376</c:v>
                </c:pt>
                <c:pt idx="20">
                  <c:v>5.3403885451007165</c:v>
                </c:pt>
                <c:pt idx="21">
                  <c:v>5.3026409986815803</c:v>
                </c:pt>
                <c:pt idx="22">
                  <c:v>4.9129056020953952</c:v>
                </c:pt>
                <c:pt idx="23">
                  <c:v>4.9115460786389686</c:v>
                </c:pt>
                <c:pt idx="24">
                  <c:v>5.2999485485092706</c:v>
                </c:pt>
                <c:pt idx="25">
                  <c:v>5.4310148752323464</c:v>
                </c:pt>
                <c:pt idx="26">
                  <c:v>5.6281451320680063</c:v>
                </c:pt>
                <c:pt idx="27">
                  <c:v>5.4430129872170587</c:v>
                </c:pt>
                <c:pt idx="28">
                  <c:v>7.0123719724306426</c:v>
                </c:pt>
                <c:pt idx="29">
                  <c:v>7.2939813156106705</c:v>
                </c:pt>
                <c:pt idx="30">
                  <c:v>7.6803473760562628</c:v>
                </c:pt>
                <c:pt idx="31">
                  <c:v>7.996813365898559</c:v>
                </c:pt>
                <c:pt idx="32">
                  <c:v>6.1348698811602649</c:v>
                </c:pt>
                <c:pt idx="33">
                  <c:v>5.8359224418067184</c:v>
                </c:pt>
                <c:pt idx="34">
                  <c:v>5.171420364419502</c:v>
                </c:pt>
                <c:pt idx="35">
                  <c:v>4.7744013069108906</c:v>
                </c:pt>
                <c:pt idx="36">
                  <c:v>4.5094686453321087</c:v>
                </c:pt>
                <c:pt idx="37">
                  <c:v>4.5394878233608607</c:v>
                </c:pt>
                <c:pt idx="38">
                  <c:v>4.6890084661096605</c:v>
                </c:pt>
                <c:pt idx="39">
                  <c:v>5.1844610555854143</c:v>
                </c:pt>
                <c:pt idx="40">
                  <c:v>5.7026156778027302</c:v>
                </c:pt>
                <c:pt idx="41">
                  <c:v>5.8743015855603788</c:v>
                </c:pt>
                <c:pt idx="42">
                  <c:v>6.174489648422778</c:v>
                </c:pt>
                <c:pt idx="43">
                  <c:v>5.8513001729906833</c:v>
                </c:pt>
                <c:pt idx="44">
                  <c:v>5.3131546623348731</c:v>
                </c:pt>
                <c:pt idx="45">
                  <c:v>5.1923589648887898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A-44DC-B895-AF86EC2B76AC}"/>
            </c:ext>
          </c:extLst>
        </c:ser>
        <c:ser>
          <c:idx val="1"/>
          <c:order val="2"/>
          <c:tx>
            <c:strRef>
              <c:f>'21.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'21. adat'!$K$1:$BD$1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</c:strCache>
            </c:strRef>
          </c:cat>
          <c:val>
            <c:numRef>
              <c:f>'21. adat'!$K$5:$BD$5</c:f>
              <c:numCache>
                <c:formatCode>0.0</c:formatCode>
                <c:ptCount val="46"/>
                <c:pt idx="0">
                  <c:v>-4.8046996202077219</c:v>
                </c:pt>
                <c:pt idx="1">
                  <c:v>-4.3906067431543274</c:v>
                </c:pt>
                <c:pt idx="2">
                  <c:v>-5.9016603248185557</c:v>
                </c:pt>
                <c:pt idx="3">
                  <c:v>-6.1934799985897726</c:v>
                </c:pt>
                <c:pt idx="4">
                  <c:v>-3.9873415581314555</c:v>
                </c:pt>
                <c:pt idx="5">
                  <c:v>-1.3455222301531773</c:v>
                </c:pt>
                <c:pt idx="6">
                  <c:v>0.67792263003446251</c:v>
                </c:pt>
                <c:pt idx="7">
                  <c:v>1.4802993030836227</c:v>
                </c:pt>
                <c:pt idx="8">
                  <c:v>2.26532444913025</c:v>
                </c:pt>
                <c:pt idx="9">
                  <c:v>1.4996811878147698</c:v>
                </c:pt>
                <c:pt idx="10">
                  <c:v>0.83294336780685363</c:v>
                </c:pt>
                <c:pt idx="11">
                  <c:v>1.2097510851012752</c:v>
                </c:pt>
                <c:pt idx="12">
                  <c:v>0.41473410263762389</c:v>
                </c:pt>
                <c:pt idx="13">
                  <c:v>-0.18628092832307575</c:v>
                </c:pt>
                <c:pt idx="14">
                  <c:v>0.62579229263460689</c:v>
                </c:pt>
                <c:pt idx="15">
                  <c:v>0.96016408085790061</c:v>
                </c:pt>
                <c:pt idx="16">
                  <c:v>0.30194489112412892</c:v>
                </c:pt>
                <c:pt idx="17">
                  <c:v>1.2019544882319062</c:v>
                </c:pt>
                <c:pt idx="18">
                  <c:v>1.8400403986549581</c:v>
                </c:pt>
                <c:pt idx="19">
                  <c:v>2.1472686116100292</c:v>
                </c:pt>
                <c:pt idx="20">
                  <c:v>3.7838752158300437</c:v>
                </c:pt>
                <c:pt idx="21">
                  <c:v>3.5283491886692868</c:v>
                </c:pt>
                <c:pt idx="22">
                  <c:v>4.0374901421789087</c:v>
                </c:pt>
                <c:pt idx="23">
                  <c:v>3.8923564637596204</c:v>
                </c:pt>
                <c:pt idx="24">
                  <c:v>2.5900496969646887</c:v>
                </c:pt>
                <c:pt idx="25">
                  <c:v>1.8618396584159971</c:v>
                </c:pt>
                <c:pt idx="26">
                  <c:v>0.60315617947611155</c:v>
                </c:pt>
                <c:pt idx="27">
                  <c:v>1.4461825140510101</c:v>
                </c:pt>
                <c:pt idx="28">
                  <c:v>0.26217997764984124</c:v>
                </c:pt>
                <c:pt idx="29">
                  <c:v>0.40447438149906079</c:v>
                </c:pt>
                <c:pt idx="30">
                  <c:v>8.1117353202682096E-2</c:v>
                </c:pt>
                <c:pt idx="31">
                  <c:v>5.5987042584988878E-2</c:v>
                </c:pt>
                <c:pt idx="32">
                  <c:v>0.415207720605973</c:v>
                </c:pt>
                <c:pt idx="33">
                  <c:v>0.69281733298799031</c:v>
                </c:pt>
                <c:pt idx="34">
                  <c:v>0.40176772507198855</c:v>
                </c:pt>
                <c:pt idx="35">
                  <c:v>0.11306697914703312</c:v>
                </c:pt>
                <c:pt idx="36">
                  <c:v>-0.80768478752269779</c:v>
                </c:pt>
                <c:pt idx="37">
                  <c:v>-0.55012224993505887</c:v>
                </c:pt>
                <c:pt idx="38">
                  <c:v>-0.82934632876936654</c:v>
                </c:pt>
                <c:pt idx="39">
                  <c:v>-1.5245402434441924</c:v>
                </c:pt>
                <c:pt idx="40">
                  <c:v>-0.63962463330615238</c:v>
                </c:pt>
                <c:pt idx="41">
                  <c:v>-1.8667130589768215</c:v>
                </c:pt>
                <c:pt idx="42">
                  <c:v>-3.3662309143881646</c:v>
                </c:pt>
                <c:pt idx="43">
                  <c:v>-2.8220416127950272</c:v>
                </c:pt>
                <c:pt idx="44">
                  <c:v>-3.620359113319755</c:v>
                </c:pt>
                <c:pt idx="45">
                  <c:v>-4.533924347806229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'21. adat'!$A$6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'21. adat'!$K$1:$BD$1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</c:strCache>
            </c:strRef>
          </c:cat>
          <c:val>
            <c:numRef>
              <c:f>'21. adat'!$K$6:$BD$6</c:f>
              <c:numCache>
                <c:formatCode>0.0</c:formatCode>
                <c:ptCount val="46"/>
                <c:pt idx="0">
                  <c:v>-6.8582569459593801</c:v>
                </c:pt>
                <c:pt idx="1">
                  <c:v>-6.5833410477310546</c:v>
                </c:pt>
                <c:pt idx="2">
                  <c:v>-7.7891546923505359</c:v>
                </c:pt>
                <c:pt idx="3">
                  <c:v>-8.3405637090028364</c:v>
                </c:pt>
                <c:pt idx="4">
                  <c:v>-6.0881249684292644</c:v>
                </c:pt>
                <c:pt idx="5">
                  <c:v>-3.0635358648628412</c:v>
                </c:pt>
                <c:pt idx="6">
                  <c:v>-1.2308989008429954</c:v>
                </c:pt>
                <c:pt idx="7">
                  <c:v>0.61252849372731055</c:v>
                </c:pt>
                <c:pt idx="8">
                  <c:v>1.2704262199316096</c:v>
                </c:pt>
                <c:pt idx="9">
                  <c:v>0.53041125333763051</c:v>
                </c:pt>
                <c:pt idx="10">
                  <c:v>0.90465566721339918</c:v>
                </c:pt>
                <c:pt idx="11">
                  <c:v>1.2372188909631714</c:v>
                </c:pt>
                <c:pt idx="12">
                  <c:v>0.77627982892913239</c:v>
                </c:pt>
                <c:pt idx="13">
                  <c:v>0.17813586529931144</c:v>
                </c:pt>
                <c:pt idx="14">
                  <c:v>0.38544432089303182</c:v>
                </c:pt>
                <c:pt idx="15">
                  <c:v>0.83855632464236018</c:v>
                </c:pt>
                <c:pt idx="16">
                  <c:v>0.62833502425541354</c:v>
                </c:pt>
                <c:pt idx="17">
                  <c:v>2.5013395775510832</c:v>
                </c:pt>
                <c:pt idx="18">
                  <c:v>4.1547293981780058</c:v>
                </c:pt>
                <c:pt idx="19">
                  <c:v>4.8672271232203013</c:v>
                </c:pt>
                <c:pt idx="20">
                  <c:v>6.6860752399476961</c:v>
                </c:pt>
                <c:pt idx="21">
                  <c:v>6.378581346301015</c:v>
                </c:pt>
                <c:pt idx="22">
                  <c:v>6.2463186070723733</c:v>
                </c:pt>
                <c:pt idx="23">
                  <c:v>6.2699398169701466</c:v>
                </c:pt>
                <c:pt idx="24">
                  <c:v>5.0720709090110931</c:v>
                </c:pt>
                <c:pt idx="25">
                  <c:v>4.1198609714819492</c:v>
                </c:pt>
                <c:pt idx="26">
                  <c:v>3.607798064318553</c:v>
                </c:pt>
                <c:pt idx="27">
                  <c:v>4.2747956149946065</c:v>
                </c:pt>
                <c:pt idx="28">
                  <c:v>4.8006829498191683</c:v>
                </c:pt>
                <c:pt idx="29">
                  <c:v>5.7719617293742456</c:v>
                </c:pt>
                <c:pt idx="30">
                  <c:v>5.7152748018650605</c:v>
                </c:pt>
                <c:pt idx="31">
                  <c:v>6.019063950267717</c:v>
                </c:pt>
                <c:pt idx="32">
                  <c:v>5.7955141987586094</c:v>
                </c:pt>
                <c:pt idx="33">
                  <c:v>6.0494352916725882</c:v>
                </c:pt>
                <c:pt idx="34">
                  <c:v>5.6075499874613879</c:v>
                </c:pt>
                <c:pt idx="35">
                  <c:v>3.1107848126161373</c:v>
                </c:pt>
                <c:pt idx="36">
                  <c:v>2.1402841155484276</c:v>
                </c:pt>
                <c:pt idx="37">
                  <c:v>2.4335282172774599</c:v>
                </c:pt>
                <c:pt idx="38">
                  <c:v>1.3336362102388037</c:v>
                </c:pt>
                <c:pt idx="39">
                  <c:v>1.4197815243304572</c:v>
                </c:pt>
                <c:pt idx="40">
                  <c:v>2.1601325904715334</c:v>
                </c:pt>
                <c:pt idx="41">
                  <c:v>0.65422513767678536</c:v>
                </c:pt>
                <c:pt idx="42">
                  <c:v>0.50665072121132959</c:v>
                </c:pt>
                <c:pt idx="43">
                  <c:v>0.86912112598818614</c:v>
                </c:pt>
                <c:pt idx="44">
                  <c:v>-0.31770415390242668</c:v>
                </c:pt>
                <c:pt idx="45">
                  <c:v>-0.51491812366848777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092592592593E-3"/>
          <c:y val="0.7974359371610944"/>
          <c:w val="0.99253518721464029"/>
          <c:h val="0.19075852880116506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61696439158790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'21. adat'!$K$2:$BD$2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'21. adat'!$K$3:$BD$3</c:f>
              <c:numCache>
                <c:formatCode>0.0</c:formatCode>
                <c:ptCount val="46"/>
                <c:pt idx="0">
                  <c:v>-3.5797797276768373</c:v>
                </c:pt>
                <c:pt idx="1">
                  <c:v>-3.4278612927726839</c:v>
                </c:pt>
                <c:pt idx="2">
                  <c:v>-2.6262863454498473</c:v>
                </c:pt>
                <c:pt idx="3">
                  <c:v>-3.3213440059308006</c:v>
                </c:pt>
                <c:pt idx="4">
                  <c:v>-4.2604587651954935</c:v>
                </c:pt>
                <c:pt idx="5">
                  <c:v>-4.5683066825712295</c:v>
                </c:pt>
                <c:pt idx="6">
                  <c:v>-5.7370999087043879</c:v>
                </c:pt>
                <c:pt idx="7">
                  <c:v>-4.5234017508833819</c:v>
                </c:pt>
                <c:pt idx="8">
                  <c:v>-4.5955516006163251</c:v>
                </c:pt>
                <c:pt idx="9">
                  <c:v>-5.5146592679034123</c:v>
                </c:pt>
                <c:pt idx="10">
                  <c:v>-4.7690551731196233</c:v>
                </c:pt>
                <c:pt idx="11">
                  <c:v>-4.4775278416405699</c:v>
                </c:pt>
                <c:pt idx="12">
                  <c:v>-4.2320682642714473</c:v>
                </c:pt>
                <c:pt idx="13">
                  <c:v>-3.9141056334411028</c:v>
                </c:pt>
                <c:pt idx="14">
                  <c:v>-4.3775424852747813</c:v>
                </c:pt>
                <c:pt idx="15">
                  <c:v>-5.3858270242457333</c:v>
                </c:pt>
                <c:pt idx="16">
                  <c:v>-4.6940390008441808</c:v>
                </c:pt>
                <c:pt idx="17">
                  <c:v>-3.9586783987783534</c:v>
                </c:pt>
                <c:pt idx="18">
                  <c:v>-3.3388844775444513</c:v>
                </c:pt>
                <c:pt idx="19">
                  <c:v>-2.5111371838094656</c:v>
                </c:pt>
                <c:pt idx="20">
                  <c:v>-2.438188520983064</c:v>
                </c:pt>
                <c:pt idx="21">
                  <c:v>-2.4524088410498521</c:v>
                </c:pt>
                <c:pt idx="22">
                  <c:v>-2.7040771372019305</c:v>
                </c:pt>
                <c:pt idx="23">
                  <c:v>-2.5339627254284425</c:v>
                </c:pt>
                <c:pt idx="24">
                  <c:v>-2.8179273364628661</c:v>
                </c:pt>
                <c:pt idx="25">
                  <c:v>-3.1729935621663943</c:v>
                </c:pt>
                <c:pt idx="26">
                  <c:v>-2.6235032472255648</c:v>
                </c:pt>
                <c:pt idx="27">
                  <c:v>-2.6143998862734623</c:v>
                </c:pt>
                <c:pt idx="28">
                  <c:v>-2.4738690002613155</c:v>
                </c:pt>
                <c:pt idx="29">
                  <c:v>-1.9264939677354858</c:v>
                </c:pt>
                <c:pt idx="30">
                  <c:v>-2.0461899273938844</c:v>
                </c:pt>
                <c:pt idx="31">
                  <c:v>-2.0337364582158308</c:v>
                </c:pt>
                <c:pt idx="32">
                  <c:v>-0.75456340300762847</c:v>
                </c:pt>
                <c:pt idx="33">
                  <c:v>-0.47930448312212054</c:v>
                </c:pt>
                <c:pt idx="34">
                  <c:v>3.4361897969897283E-2</c:v>
                </c:pt>
                <c:pt idx="35">
                  <c:v>-1.7766834734417865</c:v>
                </c:pt>
                <c:pt idx="36">
                  <c:v>-1.5614997422609833</c:v>
                </c:pt>
                <c:pt idx="37">
                  <c:v>-1.5558373561483418</c:v>
                </c:pt>
                <c:pt idx="38">
                  <c:v>-2.5260259271014904</c:v>
                </c:pt>
                <c:pt idx="39">
                  <c:v>-2.2401392878107647</c:v>
                </c:pt>
                <c:pt idx="40">
                  <c:v>-2.9028584540250444</c:v>
                </c:pt>
                <c:pt idx="41">
                  <c:v>-3.3533633889067724</c:v>
                </c:pt>
                <c:pt idx="42">
                  <c:v>-2.3016080128232841</c:v>
                </c:pt>
                <c:pt idx="43">
                  <c:v>-2.1601374342074702</c:v>
                </c:pt>
                <c:pt idx="44">
                  <c:v>-2.0104997029175449</c:v>
                </c:pt>
                <c:pt idx="45">
                  <c:v>-1.1733527407510482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'21. adat'!$B$4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'21. adat'!$K$2:$BD$2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'21. adat'!$K$4:$BD$4</c:f>
              <c:numCache>
                <c:formatCode>0.0</c:formatCode>
                <c:ptCount val="46"/>
                <c:pt idx="0">
                  <c:v>1.5262224019251798</c:v>
                </c:pt>
                <c:pt idx="1">
                  <c:v>1.2351269881959568</c:v>
                </c:pt>
                <c:pt idx="2">
                  <c:v>0.73879197791786722</c:v>
                </c:pt>
                <c:pt idx="3">
                  <c:v>1.174260295517737</c:v>
                </c:pt>
                <c:pt idx="4">
                  <c:v>2.1596753548976837</c:v>
                </c:pt>
                <c:pt idx="5">
                  <c:v>2.8502930478615656</c:v>
                </c:pt>
                <c:pt idx="6">
                  <c:v>3.8282783778269298</c:v>
                </c:pt>
                <c:pt idx="7">
                  <c:v>3.65563094152707</c:v>
                </c:pt>
                <c:pt idx="8">
                  <c:v>3.6006533714176849</c:v>
                </c:pt>
                <c:pt idx="9">
                  <c:v>4.5453893334262734</c:v>
                </c:pt>
                <c:pt idx="10">
                  <c:v>4.8407674725261689</c:v>
                </c:pt>
                <c:pt idx="11">
                  <c:v>4.5049956475024659</c:v>
                </c:pt>
                <c:pt idx="12">
                  <c:v>4.5936139905629556</c:v>
                </c:pt>
                <c:pt idx="13">
                  <c:v>4.2785224270634901</c:v>
                </c:pt>
                <c:pt idx="14">
                  <c:v>4.1371945135332062</c:v>
                </c:pt>
                <c:pt idx="15">
                  <c:v>5.2642192680301934</c:v>
                </c:pt>
                <c:pt idx="16">
                  <c:v>5.0204291339754654</c:v>
                </c:pt>
                <c:pt idx="17">
                  <c:v>5.2580634880975303</c:v>
                </c:pt>
                <c:pt idx="18">
                  <c:v>5.653573477067499</c:v>
                </c:pt>
                <c:pt idx="19">
                  <c:v>5.2310956954197376</c:v>
                </c:pt>
                <c:pt idx="20">
                  <c:v>5.3403885451007165</c:v>
                </c:pt>
                <c:pt idx="21">
                  <c:v>5.3026409986815803</c:v>
                </c:pt>
                <c:pt idx="22">
                  <c:v>4.9129056020953952</c:v>
                </c:pt>
                <c:pt idx="23">
                  <c:v>4.9115460786389686</c:v>
                </c:pt>
                <c:pt idx="24">
                  <c:v>5.2999485485092706</c:v>
                </c:pt>
                <c:pt idx="25">
                  <c:v>5.4310148752323464</c:v>
                </c:pt>
                <c:pt idx="26">
                  <c:v>5.6281451320680063</c:v>
                </c:pt>
                <c:pt idx="27">
                  <c:v>5.4430129872170587</c:v>
                </c:pt>
                <c:pt idx="28">
                  <c:v>7.0123719724306426</c:v>
                </c:pt>
                <c:pt idx="29">
                  <c:v>7.2939813156106705</c:v>
                </c:pt>
                <c:pt idx="30">
                  <c:v>7.6803473760562628</c:v>
                </c:pt>
                <c:pt idx="31">
                  <c:v>7.996813365898559</c:v>
                </c:pt>
                <c:pt idx="32">
                  <c:v>6.1348698811602649</c:v>
                </c:pt>
                <c:pt idx="33">
                  <c:v>5.8359224418067184</c:v>
                </c:pt>
                <c:pt idx="34">
                  <c:v>5.171420364419502</c:v>
                </c:pt>
                <c:pt idx="35">
                  <c:v>4.7744013069108906</c:v>
                </c:pt>
                <c:pt idx="36">
                  <c:v>4.5094686453321087</c:v>
                </c:pt>
                <c:pt idx="37">
                  <c:v>4.5394878233608607</c:v>
                </c:pt>
                <c:pt idx="38">
                  <c:v>4.6890084661096605</c:v>
                </c:pt>
                <c:pt idx="39">
                  <c:v>5.1844610555854143</c:v>
                </c:pt>
                <c:pt idx="40">
                  <c:v>5.7026156778027302</c:v>
                </c:pt>
                <c:pt idx="41">
                  <c:v>5.8743015855603788</c:v>
                </c:pt>
                <c:pt idx="42">
                  <c:v>6.174489648422778</c:v>
                </c:pt>
                <c:pt idx="43">
                  <c:v>5.8513001729906833</c:v>
                </c:pt>
                <c:pt idx="44">
                  <c:v>5.3131546623348731</c:v>
                </c:pt>
                <c:pt idx="45">
                  <c:v>5.1923589648887898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'21.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'21. adat'!$K$2:$BD$2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'21. adat'!$K$5:$BD$5</c:f>
              <c:numCache>
                <c:formatCode>0.0</c:formatCode>
                <c:ptCount val="46"/>
                <c:pt idx="0">
                  <c:v>-4.8046996202077219</c:v>
                </c:pt>
                <c:pt idx="1">
                  <c:v>-4.3906067431543274</c:v>
                </c:pt>
                <c:pt idx="2">
                  <c:v>-5.9016603248185557</c:v>
                </c:pt>
                <c:pt idx="3">
                  <c:v>-6.1934799985897726</c:v>
                </c:pt>
                <c:pt idx="4">
                  <c:v>-3.9873415581314555</c:v>
                </c:pt>
                <c:pt idx="5">
                  <c:v>-1.3455222301531773</c:v>
                </c:pt>
                <c:pt idx="6">
                  <c:v>0.67792263003446251</c:v>
                </c:pt>
                <c:pt idx="7">
                  <c:v>1.4802993030836227</c:v>
                </c:pt>
                <c:pt idx="8">
                  <c:v>2.26532444913025</c:v>
                </c:pt>
                <c:pt idx="9">
                  <c:v>1.4996811878147698</c:v>
                </c:pt>
                <c:pt idx="10">
                  <c:v>0.83294336780685363</c:v>
                </c:pt>
                <c:pt idx="11">
                  <c:v>1.2097510851012752</c:v>
                </c:pt>
                <c:pt idx="12">
                  <c:v>0.41473410263762389</c:v>
                </c:pt>
                <c:pt idx="13">
                  <c:v>-0.18628092832307575</c:v>
                </c:pt>
                <c:pt idx="14">
                  <c:v>0.62579229263460689</c:v>
                </c:pt>
                <c:pt idx="15">
                  <c:v>0.96016408085790061</c:v>
                </c:pt>
                <c:pt idx="16">
                  <c:v>0.30194489112412892</c:v>
                </c:pt>
                <c:pt idx="17">
                  <c:v>1.2019544882319062</c:v>
                </c:pt>
                <c:pt idx="18">
                  <c:v>1.8400403986549581</c:v>
                </c:pt>
                <c:pt idx="19">
                  <c:v>2.1472686116100292</c:v>
                </c:pt>
                <c:pt idx="20">
                  <c:v>3.7838752158300437</c:v>
                </c:pt>
                <c:pt idx="21">
                  <c:v>3.5283491886692868</c:v>
                </c:pt>
                <c:pt idx="22">
                  <c:v>4.0374901421789087</c:v>
                </c:pt>
                <c:pt idx="23">
                  <c:v>3.8923564637596204</c:v>
                </c:pt>
                <c:pt idx="24">
                  <c:v>2.5900496969646887</c:v>
                </c:pt>
                <c:pt idx="25">
                  <c:v>1.8618396584159971</c:v>
                </c:pt>
                <c:pt idx="26">
                  <c:v>0.60315617947611155</c:v>
                </c:pt>
                <c:pt idx="27">
                  <c:v>1.4461825140510101</c:v>
                </c:pt>
                <c:pt idx="28">
                  <c:v>0.26217997764984124</c:v>
                </c:pt>
                <c:pt idx="29">
                  <c:v>0.40447438149906079</c:v>
                </c:pt>
                <c:pt idx="30">
                  <c:v>8.1117353202682096E-2</c:v>
                </c:pt>
                <c:pt idx="31">
                  <c:v>5.5987042584988878E-2</c:v>
                </c:pt>
                <c:pt idx="32">
                  <c:v>0.415207720605973</c:v>
                </c:pt>
                <c:pt idx="33">
                  <c:v>0.69281733298799031</c:v>
                </c:pt>
                <c:pt idx="34">
                  <c:v>0.40176772507198855</c:v>
                </c:pt>
                <c:pt idx="35">
                  <c:v>0.11306697914703312</c:v>
                </c:pt>
                <c:pt idx="36">
                  <c:v>-0.80768478752269779</c:v>
                </c:pt>
                <c:pt idx="37">
                  <c:v>-0.55012224993505887</c:v>
                </c:pt>
                <c:pt idx="38">
                  <c:v>-0.82934632876936654</c:v>
                </c:pt>
                <c:pt idx="39">
                  <c:v>-1.5245402434441924</c:v>
                </c:pt>
                <c:pt idx="40">
                  <c:v>-0.63962463330615238</c:v>
                </c:pt>
                <c:pt idx="41">
                  <c:v>-1.8667130589768215</c:v>
                </c:pt>
                <c:pt idx="42">
                  <c:v>-3.3662309143881646</c:v>
                </c:pt>
                <c:pt idx="43">
                  <c:v>-2.8220416127950272</c:v>
                </c:pt>
                <c:pt idx="44">
                  <c:v>-3.620359113319755</c:v>
                </c:pt>
                <c:pt idx="45">
                  <c:v>-4.533924347806229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'21.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'21. adat'!$K$2:$BD$2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'21. adat'!$K$6:$BD$6</c:f>
              <c:numCache>
                <c:formatCode>0.0</c:formatCode>
                <c:ptCount val="46"/>
                <c:pt idx="0">
                  <c:v>-6.8582569459593801</c:v>
                </c:pt>
                <c:pt idx="1">
                  <c:v>-6.5833410477310546</c:v>
                </c:pt>
                <c:pt idx="2">
                  <c:v>-7.7891546923505359</c:v>
                </c:pt>
                <c:pt idx="3">
                  <c:v>-8.3405637090028364</c:v>
                </c:pt>
                <c:pt idx="4">
                  <c:v>-6.0881249684292644</c:v>
                </c:pt>
                <c:pt idx="5">
                  <c:v>-3.0635358648628412</c:v>
                </c:pt>
                <c:pt idx="6">
                  <c:v>-1.2308989008429954</c:v>
                </c:pt>
                <c:pt idx="7">
                  <c:v>0.61252849372731055</c:v>
                </c:pt>
                <c:pt idx="8">
                  <c:v>1.2704262199316096</c:v>
                </c:pt>
                <c:pt idx="9">
                  <c:v>0.53041125333763051</c:v>
                </c:pt>
                <c:pt idx="10">
                  <c:v>0.90465566721339918</c:v>
                </c:pt>
                <c:pt idx="11">
                  <c:v>1.2372188909631714</c:v>
                </c:pt>
                <c:pt idx="12">
                  <c:v>0.77627982892913239</c:v>
                </c:pt>
                <c:pt idx="13">
                  <c:v>0.17813586529931144</c:v>
                </c:pt>
                <c:pt idx="14">
                  <c:v>0.38544432089303182</c:v>
                </c:pt>
                <c:pt idx="15">
                  <c:v>0.83855632464236018</c:v>
                </c:pt>
                <c:pt idx="16">
                  <c:v>0.62833502425541354</c:v>
                </c:pt>
                <c:pt idx="17">
                  <c:v>2.5013395775510832</c:v>
                </c:pt>
                <c:pt idx="18">
                  <c:v>4.1547293981780058</c:v>
                </c:pt>
                <c:pt idx="19">
                  <c:v>4.8672271232203013</c:v>
                </c:pt>
                <c:pt idx="20">
                  <c:v>6.6860752399476961</c:v>
                </c:pt>
                <c:pt idx="21">
                  <c:v>6.378581346301015</c:v>
                </c:pt>
                <c:pt idx="22">
                  <c:v>6.2463186070723733</c:v>
                </c:pt>
                <c:pt idx="23">
                  <c:v>6.2699398169701466</c:v>
                </c:pt>
                <c:pt idx="24">
                  <c:v>5.0720709090110931</c:v>
                </c:pt>
                <c:pt idx="25">
                  <c:v>4.1198609714819492</c:v>
                </c:pt>
                <c:pt idx="26">
                  <c:v>3.607798064318553</c:v>
                </c:pt>
                <c:pt idx="27">
                  <c:v>4.2747956149946065</c:v>
                </c:pt>
                <c:pt idx="28">
                  <c:v>4.8006829498191683</c:v>
                </c:pt>
                <c:pt idx="29">
                  <c:v>5.7719617293742456</c:v>
                </c:pt>
                <c:pt idx="30">
                  <c:v>5.7152748018650605</c:v>
                </c:pt>
                <c:pt idx="31">
                  <c:v>6.019063950267717</c:v>
                </c:pt>
                <c:pt idx="32">
                  <c:v>5.7955141987586094</c:v>
                </c:pt>
                <c:pt idx="33">
                  <c:v>6.0494352916725882</c:v>
                </c:pt>
                <c:pt idx="34">
                  <c:v>5.6075499874613879</c:v>
                </c:pt>
                <c:pt idx="35">
                  <c:v>3.1107848126161373</c:v>
                </c:pt>
                <c:pt idx="36">
                  <c:v>2.1402841155484276</c:v>
                </c:pt>
                <c:pt idx="37">
                  <c:v>2.4335282172774599</c:v>
                </c:pt>
                <c:pt idx="38">
                  <c:v>1.3336362102388037</c:v>
                </c:pt>
                <c:pt idx="39">
                  <c:v>1.4197815243304572</c:v>
                </c:pt>
                <c:pt idx="40">
                  <c:v>2.1601325904715334</c:v>
                </c:pt>
                <c:pt idx="41">
                  <c:v>0.65422513767678536</c:v>
                </c:pt>
                <c:pt idx="42">
                  <c:v>0.50665072121132959</c:v>
                </c:pt>
                <c:pt idx="43">
                  <c:v>0.86912112598818614</c:v>
                </c:pt>
                <c:pt idx="44">
                  <c:v>-0.31770415390242668</c:v>
                </c:pt>
                <c:pt idx="45">
                  <c:v>-0.51491812366848777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585208333333317"/>
              <c:y val="1.042357388529110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4926027970564644"/>
          <c:w val="0.99253518721464029"/>
          <c:h val="0.1507397202943535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9974374864437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rgbClr val="009EE0">
                <a:lumMod val="40000"/>
                <a:lumOff val="60000"/>
              </a:srgbClr>
            </a:solidFill>
            <a:ln w="25400">
              <a:noFill/>
            </a:ln>
          </c:spPr>
          <c:invertIfNegative val="0"/>
          <c:cat>
            <c:strRef>
              <c:f>'22. adat'!$K$2:$BD$2</c:f>
              <c:strCache>
                <c:ptCount val="4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'22. adat'!$K$4:$BD$4</c:f>
              <c:numCache>
                <c:formatCode>0.00</c:formatCode>
                <c:ptCount val="46"/>
                <c:pt idx="0">
                  <c:v>0.27999389519066009</c:v>
                </c:pt>
                <c:pt idx="1">
                  <c:v>7.9859625010747726E-2</c:v>
                </c:pt>
                <c:pt idx="2">
                  <c:v>0.10876291847615824</c:v>
                </c:pt>
                <c:pt idx="3">
                  <c:v>1.440801440090137</c:v>
                </c:pt>
                <c:pt idx="4">
                  <c:v>1.7023050067715015</c:v>
                </c:pt>
                <c:pt idx="5">
                  <c:v>1.6811676654563166</c:v>
                </c:pt>
                <c:pt idx="6">
                  <c:v>2.5111151970231718</c:v>
                </c:pt>
                <c:pt idx="7">
                  <c:v>2.5209896704579111</c:v>
                </c:pt>
                <c:pt idx="8">
                  <c:v>2.5081521730781473</c:v>
                </c:pt>
                <c:pt idx="9">
                  <c:v>3.6756464915577705</c:v>
                </c:pt>
                <c:pt idx="10">
                  <c:v>3.4474239521653045</c:v>
                </c:pt>
                <c:pt idx="11">
                  <c:v>3.2045981766168516</c:v>
                </c:pt>
                <c:pt idx="12">
                  <c:v>4.7900143550416789</c:v>
                </c:pt>
                <c:pt idx="13">
                  <c:v>3.8543290868342859</c:v>
                </c:pt>
                <c:pt idx="14">
                  <c:v>4.5631300243452229</c:v>
                </c:pt>
                <c:pt idx="15">
                  <c:v>4.7732782696093468</c:v>
                </c:pt>
                <c:pt idx="16">
                  <c:v>3.9497594957899778</c:v>
                </c:pt>
                <c:pt idx="17">
                  <c:v>5.0354713325896032</c:v>
                </c:pt>
                <c:pt idx="18">
                  <c:v>4.9137495257217427</c:v>
                </c:pt>
                <c:pt idx="19">
                  <c:v>5.1710750699001595</c:v>
                </c:pt>
                <c:pt idx="20">
                  <c:v>5.0085207611057072</c:v>
                </c:pt>
                <c:pt idx="21">
                  <c:v>5.1888869815593885</c:v>
                </c:pt>
                <c:pt idx="22">
                  <c:v>4.8055547094130322</c:v>
                </c:pt>
                <c:pt idx="23">
                  <c:v>5.4278260711414994</c:v>
                </c:pt>
                <c:pt idx="24">
                  <c:v>5.1780022335627338</c:v>
                </c:pt>
                <c:pt idx="25">
                  <c:v>5.2673606178120922</c:v>
                </c:pt>
                <c:pt idx="26">
                  <c:v>5.3629829413491343</c:v>
                </c:pt>
                <c:pt idx="27">
                  <c:v>4.7468458764301813</c:v>
                </c:pt>
                <c:pt idx="28">
                  <c:v>5.9017723364121188</c:v>
                </c:pt>
                <c:pt idx="29">
                  <c:v>5.0317532902733069</c:v>
                </c:pt>
                <c:pt idx="30">
                  <c:v>6.0320859072434692</c:v>
                </c:pt>
                <c:pt idx="31">
                  <c:v>5.398564970117647</c:v>
                </c:pt>
                <c:pt idx="32">
                  <c:v>5.5102865789926705</c:v>
                </c:pt>
                <c:pt idx="33">
                  <c:v>5.2194905976222667</c:v>
                </c:pt>
                <c:pt idx="34">
                  <c:v>4.618464078981777</c:v>
                </c:pt>
                <c:pt idx="35">
                  <c:v>4.7927785179507518</c:v>
                </c:pt>
                <c:pt idx="36">
                  <c:v>4.2855212580772166</c:v>
                </c:pt>
                <c:pt idx="37">
                  <c:v>5.3627433569194682</c:v>
                </c:pt>
                <c:pt idx="38">
                  <c:v>5.0921406695072173</c:v>
                </c:pt>
                <c:pt idx="39">
                  <c:v>5.9873654270051473</c:v>
                </c:pt>
                <c:pt idx="40">
                  <c:v>6.138776376492463</c:v>
                </c:pt>
                <c:pt idx="41">
                  <c:v>5.7266300587353385</c:v>
                </c:pt>
                <c:pt idx="42">
                  <c:v>5.8076267687689995</c:v>
                </c:pt>
                <c:pt idx="43">
                  <c:v>5.3129510779749021</c:v>
                </c:pt>
                <c:pt idx="44">
                  <c:v>5.1169930617899428</c:v>
                </c:pt>
                <c:pt idx="45">
                  <c:v>5.1827996732974002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'22.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'22. adat'!$K$2:$BC$2</c:f>
              <c:strCache>
                <c:ptCount val="45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</c:strCache>
            </c:strRef>
          </c:cat>
          <c:val>
            <c:numRef>
              <c:f>'22. adat'!$K$5:$BD$5</c:f>
              <c:numCache>
                <c:formatCode>0.00</c:formatCode>
                <c:ptCount val="46"/>
                <c:pt idx="0">
                  <c:v>5.5100738513780252</c:v>
                </c:pt>
                <c:pt idx="1">
                  <c:v>4.9475198969710785</c:v>
                </c:pt>
                <c:pt idx="2">
                  <c:v>5.191781840400342</c:v>
                </c:pt>
                <c:pt idx="3">
                  <c:v>5.4988520401445786</c:v>
                </c:pt>
                <c:pt idx="4">
                  <c:v>2.646976161948694</c:v>
                </c:pt>
                <c:pt idx="5">
                  <c:v>1.2607970269077955</c:v>
                </c:pt>
                <c:pt idx="6">
                  <c:v>2.2855347876511498</c:v>
                </c:pt>
                <c:pt idx="7">
                  <c:v>2.4757006204594183</c:v>
                </c:pt>
                <c:pt idx="8">
                  <c:v>2.1394610596238355</c:v>
                </c:pt>
                <c:pt idx="9">
                  <c:v>2.605763103884883</c:v>
                </c:pt>
                <c:pt idx="10">
                  <c:v>2.5367872336885178</c:v>
                </c:pt>
                <c:pt idx="11">
                  <c:v>1.8301784645506438</c:v>
                </c:pt>
                <c:pt idx="12">
                  <c:v>3.5544989849159596</c:v>
                </c:pt>
                <c:pt idx="13">
                  <c:v>2.5072599288833137</c:v>
                </c:pt>
                <c:pt idx="14">
                  <c:v>3.0043751836257426</c:v>
                </c:pt>
                <c:pt idx="15">
                  <c:v>3.4002798811925548</c:v>
                </c:pt>
                <c:pt idx="16">
                  <c:v>1.8773977685721759</c:v>
                </c:pt>
                <c:pt idx="17">
                  <c:v>3.4598040978362685</c:v>
                </c:pt>
                <c:pt idx="18">
                  <c:v>3.1569807905673679</c:v>
                </c:pt>
                <c:pt idx="19">
                  <c:v>3.4697164939945355</c:v>
                </c:pt>
                <c:pt idx="20">
                  <c:v>3.6506888920987066</c:v>
                </c:pt>
                <c:pt idx="21">
                  <c:v>3.5352856459291515</c:v>
                </c:pt>
                <c:pt idx="22">
                  <c:v>3.5649013788440724</c:v>
                </c:pt>
                <c:pt idx="23">
                  <c:v>3.8736157675226179</c:v>
                </c:pt>
                <c:pt idx="24">
                  <c:v>4.178490085638761</c:v>
                </c:pt>
                <c:pt idx="25">
                  <c:v>4.2391660642065743</c:v>
                </c:pt>
                <c:pt idx="26">
                  <c:v>4.4103285988184044</c:v>
                </c:pt>
                <c:pt idx="27">
                  <c:v>3.9311683429906688</c:v>
                </c:pt>
                <c:pt idx="28">
                  <c:v>4.8037783218854244</c:v>
                </c:pt>
                <c:pt idx="29">
                  <c:v>3.8925476429307588</c:v>
                </c:pt>
                <c:pt idx="30">
                  <c:v>4.6041919136806593</c:v>
                </c:pt>
                <c:pt idx="31">
                  <c:v>4.5698785946179079</c:v>
                </c:pt>
                <c:pt idx="32">
                  <c:v>4.2915498625373401</c:v>
                </c:pt>
                <c:pt idx="33">
                  <c:v>5.0675514361514429</c:v>
                </c:pt>
                <c:pt idx="34">
                  <c:v>4.5708710142075075</c:v>
                </c:pt>
                <c:pt idx="35">
                  <c:v>5.1275709501451301</c:v>
                </c:pt>
                <c:pt idx="36">
                  <c:v>4.9643835717663292</c:v>
                </c:pt>
                <c:pt idx="37">
                  <c:v>5.1358520360184166</c:v>
                </c:pt>
                <c:pt idx="38">
                  <c:v>5.1861499085364606</c:v>
                </c:pt>
                <c:pt idx="39">
                  <c:v>6.8259771367933695</c:v>
                </c:pt>
                <c:pt idx="40">
                  <c:v>7.2018359051076137</c:v>
                </c:pt>
                <c:pt idx="41">
                  <c:v>6.631798955740253</c:v>
                </c:pt>
                <c:pt idx="42">
                  <c:v>6.6207840359247676</c:v>
                </c:pt>
                <c:pt idx="43">
                  <c:v>6.6178974512611362</c:v>
                </c:pt>
                <c:pt idx="44">
                  <c:v>6.1872976723323756</c:v>
                </c:pt>
                <c:pt idx="45">
                  <c:v>6.4660855699735942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'22.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'22. adat'!$K$2:$BD$2</c:f>
              <c:strCache>
                <c:ptCount val="4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'22. adat'!$K$6:$BD$6</c:f>
              <c:numCache>
                <c:formatCode>0.00</c:formatCode>
                <c:ptCount val="46"/>
                <c:pt idx="0">
                  <c:v>5.8155791975302913</c:v>
                </c:pt>
                <c:pt idx="1">
                  <c:v>5.4985129236059302</c:v>
                </c:pt>
                <c:pt idx="2">
                  <c:v>5.7847425418854339</c:v>
                </c:pt>
                <c:pt idx="3">
                  <c:v>3.4763711483255015</c:v>
                </c:pt>
                <c:pt idx="4">
                  <c:v>0.26865045539856008</c:v>
                </c:pt>
                <c:pt idx="5">
                  <c:v>0.17460373995614306</c:v>
                </c:pt>
                <c:pt idx="6">
                  <c:v>-0.28153776026650246</c:v>
                </c:pt>
                <c:pt idx="7">
                  <c:v>-0.20408450374145792</c:v>
                </c:pt>
                <c:pt idx="8">
                  <c:v>-0.34353241896782266</c:v>
                </c:pt>
                <c:pt idx="9">
                  <c:v>-1.1046284671546878</c:v>
                </c:pt>
                <c:pt idx="10">
                  <c:v>-1.0339011792286374</c:v>
                </c:pt>
                <c:pt idx="11">
                  <c:v>-1.272615181836479</c:v>
                </c:pt>
                <c:pt idx="12">
                  <c:v>-1.5618055217063376</c:v>
                </c:pt>
                <c:pt idx="13">
                  <c:v>-1.220743799823107</c:v>
                </c:pt>
                <c:pt idx="14">
                  <c:v>-1.3587982149420132</c:v>
                </c:pt>
                <c:pt idx="15">
                  <c:v>-1.3863088590006574</c:v>
                </c:pt>
                <c:pt idx="16">
                  <c:v>-1.3437761745044237</c:v>
                </c:pt>
                <c:pt idx="17">
                  <c:v>-1.4891927161035508</c:v>
                </c:pt>
                <c:pt idx="18">
                  <c:v>-1.7559001750906869</c:v>
                </c:pt>
                <c:pt idx="19">
                  <c:v>-1.5896033065770607</c:v>
                </c:pt>
                <c:pt idx="20">
                  <c:v>-1.5808005064546209</c:v>
                </c:pt>
                <c:pt idx="21">
                  <c:v>-1.4930266962762382</c:v>
                </c:pt>
                <c:pt idx="22">
                  <c:v>-1.306797182204299</c:v>
                </c:pt>
                <c:pt idx="23">
                  <c:v>-1.6140728053461995</c:v>
                </c:pt>
                <c:pt idx="24">
                  <c:v>-1.082987084876001</c:v>
                </c:pt>
                <c:pt idx="25">
                  <c:v>-1.0517018421175874</c:v>
                </c:pt>
                <c:pt idx="26">
                  <c:v>-0.83788705020868492</c:v>
                </c:pt>
                <c:pt idx="27">
                  <c:v>-0.65561793242339761</c:v>
                </c:pt>
                <c:pt idx="28">
                  <c:v>-1.1803339707281308</c:v>
                </c:pt>
                <c:pt idx="29">
                  <c:v>-1.2561250975007776</c:v>
                </c:pt>
                <c:pt idx="30">
                  <c:v>-1.3481680053604479</c:v>
                </c:pt>
                <c:pt idx="31">
                  <c:v>-0.97610364785540116</c:v>
                </c:pt>
                <c:pt idx="32">
                  <c:v>-0.7425658419108061</c:v>
                </c:pt>
                <c:pt idx="33">
                  <c:v>-0.13600660112174814</c:v>
                </c:pt>
                <c:pt idx="34">
                  <c:v>0.26281598069440115</c:v>
                </c:pt>
                <c:pt idx="35">
                  <c:v>2.0291449198179006</c:v>
                </c:pt>
                <c:pt idx="36">
                  <c:v>0.64111972787726546</c:v>
                </c:pt>
                <c:pt idx="37">
                  <c:v>0.2265704445628994</c:v>
                </c:pt>
                <c:pt idx="38">
                  <c:v>0.40662267291164061</c:v>
                </c:pt>
                <c:pt idx="39">
                  <c:v>0.30113789530509955</c:v>
                </c:pt>
                <c:pt idx="40">
                  <c:v>0.57883864921101191</c:v>
                </c:pt>
                <c:pt idx="41">
                  <c:v>0.91524579200134748</c:v>
                </c:pt>
                <c:pt idx="42">
                  <c:v>0.9628051897653509</c:v>
                </c:pt>
                <c:pt idx="43">
                  <c:v>1.1983137734654581</c:v>
                </c:pt>
                <c:pt idx="44">
                  <c:v>1.184552729986122</c:v>
                </c:pt>
                <c:pt idx="45">
                  <c:v>1.3615612036877829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8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1"/>
      </c:valAx>
      <c:valAx>
        <c:axId val="70554741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1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759259259259259E-2"/>
          <c:y val="0.89226907941623024"/>
          <c:w val="0.97648148148148151"/>
          <c:h val="9.592535096504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rgbClr val="009EE0">
                <a:lumMod val="40000"/>
                <a:lumOff val="60000"/>
              </a:srgbClr>
            </a:solidFill>
            <a:ln w="25400">
              <a:noFill/>
            </a:ln>
          </c:spPr>
          <c:invertIfNegative val="0"/>
          <c:cat>
            <c:strRef>
              <c:f>'22. adat'!$K$3:$BD$3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'22. adat'!$K$4:$BD$4</c:f>
              <c:numCache>
                <c:formatCode>0.00</c:formatCode>
                <c:ptCount val="46"/>
                <c:pt idx="0">
                  <c:v>0.27999389519066009</c:v>
                </c:pt>
                <c:pt idx="1">
                  <c:v>7.9859625010747726E-2</c:v>
                </c:pt>
                <c:pt idx="2">
                  <c:v>0.10876291847615824</c:v>
                </c:pt>
                <c:pt idx="3">
                  <c:v>1.440801440090137</c:v>
                </c:pt>
                <c:pt idx="4">
                  <c:v>1.7023050067715015</c:v>
                </c:pt>
                <c:pt idx="5">
                  <c:v>1.6811676654563166</c:v>
                </c:pt>
                <c:pt idx="6">
                  <c:v>2.5111151970231718</c:v>
                </c:pt>
                <c:pt idx="7">
                  <c:v>2.5209896704579111</c:v>
                </c:pt>
                <c:pt idx="8">
                  <c:v>2.5081521730781473</c:v>
                </c:pt>
                <c:pt idx="9">
                  <c:v>3.6756464915577705</c:v>
                </c:pt>
                <c:pt idx="10">
                  <c:v>3.4474239521653045</c:v>
                </c:pt>
                <c:pt idx="11">
                  <c:v>3.2045981766168516</c:v>
                </c:pt>
                <c:pt idx="12">
                  <c:v>4.7900143550416789</c:v>
                </c:pt>
                <c:pt idx="13">
                  <c:v>3.8543290868342859</c:v>
                </c:pt>
                <c:pt idx="14">
                  <c:v>4.5631300243452229</c:v>
                </c:pt>
                <c:pt idx="15">
                  <c:v>4.7732782696093468</c:v>
                </c:pt>
                <c:pt idx="16">
                  <c:v>3.9497594957899778</c:v>
                </c:pt>
                <c:pt idx="17">
                  <c:v>5.0354713325896032</c:v>
                </c:pt>
                <c:pt idx="18">
                  <c:v>4.9137495257217427</c:v>
                </c:pt>
                <c:pt idx="19">
                  <c:v>5.1710750699001595</c:v>
                </c:pt>
                <c:pt idx="20">
                  <c:v>5.0085207611057072</c:v>
                </c:pt>
                <c:pt idx="21">
                  <c:v>5.1888869815593885</c:v>
                </c:pt>
                <c:pt idx="22">
                  <c:v>4.8055547094130322</c:v>
                </c:pt>
                <c:pt idx="23">
                  <c:v>5.4278260711414994</c:v>
                </c:pt>
                <c:pt idx="24">
                  <c:v>5.1780022335627338</c:v>
                </c:pt>
                <c:pt idx="25">
                  <c:v>5.2673606178120922</c:v>
                </c:pt>
                <c:pt idx="26">
                  <c:v>5.3629829413491343</c:v>
                </c:pt>
                <c:pt idx="27">
                  <c:v>4.7468458764301813</c:v>
                </c:pt>
                <c:pt idx="28">
                  <c:v>5.9017723364121188</c:v>
                </c:pt>
                <c:pt idx="29">
                  <c:v>5.0317532902733069</c:v>
                </c:pt>
                <c:pt idx="30">
                  <c:v>6.0320859072434692</c:v>
                </c:pt>
                <c:pt idx="31">
                  <c:v>5.398564970117647</c:v>
                </c:pt>
                <c:pt idx="32">
                  <c:v>5.5102865789926705</c:v>
                </c:pt>
                <c:pt idx="33">
                  <c:v>5.2194905976222667</c:v>
                </c:pt>
                <c:pt idx="34">
                  <c:v>4.618464078981777</c:v>
                </c:pt>
                <c:pt idx="35">
                  <c:v>4.7927785179507518</c:v>
                </c:pt>
                <c:pt idx="36">
                  <c:v>4.2855212580772166</c:v>
                </c:pt>
                <c:pt idx="37">
                  <c:v>5.3627433569194682</c:v>
                </c:pt>
                <c:pt idx="38">
                  <c:v>5.0921406695072173</c:v>
                </c:pt>
                <c:pt idx="39">
                  <c:v>5.9873654270051473</c:v>
                </c:pt>
                <c:pt idx="40">
                  <c:v>6.138776376492463</c:v>
                </c:pt>
                <c:pt idx="41">
                  <c:v>5.7266300587353385</c:v>
                </c:pt>
                <c:pt idx="42">
                  <c:v>5.8076267687689995</c:v>
                </c:pt>
                <c:pt idx="43">
                  <c:v>5.3129510779749021</c:v>
                </c:pt>
                <c:pt idx="44">
                  <c:v>5.1169930617899428</c:v>
                </c:pt>
                <c:pt idx="45">
                  <c:v>5.1827996732974002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'22.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'22. adat'!$K$3:$BC$3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'22. adat'!$K$5:$BD$5</c:f>
              <c:numCache>
                <c:formatCode>0.00</c:formatCode>
                <c:ptCount val="46"/>
                <c:pt idx="0">
                  <c:v>5.5100738513780252</c:v>
                </c:pt>
                <c:pt idx="1">
                  <c:v>4.9475198969710785</c:v>
                </c:pt>
                <c:pt idx="2">
                  <c:v>5.191781840400342</c:v>
                </c:pt>
                <c:pt idx="3">
                  <c:v>5.4988520401445786</c:v>
                </c:pt>
                <c:pt idx="4">
                  <c:v>2.646976161948694</c:v>
                </c:pt>
                <c:pt idx="5">
                  <c:v>1.2607970269077955</c:v>
                </c:pt>
                <c:pt idx="6">
                  <c:v>2.2855347876511498</c:v>
                </c:pt>
                <c:pt idx="7">
                  <c:v>2.4757006204594183</c:v>
                </c:pt>
                <c:pt idx="8">
                  <c:v>2.1394610596238355</c:v>
                </c:pt>
                <c:pt idx="9">
                  <c:v>2.605763103884883</c:v>
                </c:pt>
                <c:pt idx="10">
                  <c:v>2.5367872336885178</c:v>
                </c:pt>
                <c:pt idx="11">
                  <c:v>1.8301784645506438</c:v>
                </c:pt>
                <c:pt idx="12">
                  <c:v>3.5544989849159596</c:v>
                </c:pt>
                <c:pt idx="13">
                  <c:v>2.5072599288833137</c:v>
                </c:pt>
                <c:pt idx="14">
                  <c:v>3.0043751836257426</c:v>
                </c:pt>
                <c:pt idx="15">
                  <c:v>3.4002798811925548</c:v>
                </c:pt>
                <c:pt idx="16">
                  <c:v>1.8773977685721759</c:v>
                </c:pt>
                <c:pt idx="17">
                  <c:v>3.4598040978362685</c:v>
                </c:pt>
                <c:pt idx="18">
                  <c:v>3.1569807905673679</c:v>
                </c:pt>
                <c:pt idx="19">
                  <c:v>3.4697164939945355</c:v>
                </c:pt>
                <c:pt idx="20">
                  <c:v>3.6506888920987066</c:v>
                </c:pt>
                <c:pt idx="21">
                  <c:v>3.5352856459291515</c:v>
                </c:pt>
                <c:pt idx="22">
                  <c:v>3.5649013788440724</c:v>
                </c:pt>
                <c:pt idx="23">
                  <c:v>3.8736157675226179</c:v>
                </c:pt>
                <c:pt idx="24">
                  <c:v>4.178490085638761</c:v>
                </c:pt>
                <c:pt idx="25">
                  <c:v>4.2391660642065743</c:v>
                </c:pt>
                <c:pt idx="26">
                  <c:v>4.4103285988184044</c:v>
                </c:pt>
                <c:pt idx="27">
                  <c:v>3.9311683429906688</c:v>
                </c:pt>
                <c:pt idx="28">
                  <c:v>4.8037783218854244</c:v>
                </c:pt>
                <c:pt idx="29">
                  <c:v>3.8925476429307588</c:v>
                </c:pt>
                <c:pt idx="30">
                  <c:v>4.6041919136806593</c:v>
                </c:pt>
                <c:pt idx="31">
                  <c:v>4.5698785946179079</c:v>
                </c:pt>
                <c:pt idx="32">
                  <c:v>4.2915498625373401</c:v>
                </c:pt>
                <c:pt idx="33">
                  <c:v>5.0675514361514429</c:v>
                </c:pt>
                <c:pt idx="34">
                  <c:v>4.5708710142075075</c:v>
                </c:pt>
                <c:pt idx="35">
                  <c:v>5.1275709501451301</c:v>
                </c:pt>
                <c:pt idx="36">
                  <c:v>4.9643835717663292</c:v>
                </c:pt>
                <c:pt idx="37">
                  <c:v>5.1358520360184166</c:v>
                </c:pt>
                <c:pt idx="38">
                  <c:v>5.1861499085364606</c:v>
                </c:pt>
                <c:pt idx="39">
                  <c:v>6.8259771367933695</c:v>
                </c:pt>
                <c:pt idx="40">
                  <c:v>7.2018359051076137</c:v>
                </c:pt>
                <c:pt idx="41">
                  <c:v>6.631798955740253</c:v>
                </c:pt>
                <c:pt idx="42">
                  <c:v>6.6207840359247676</c:v>
                </c:pt>
                <c:pt idx="43">
                  <c:v>6.6178974512611362</c:v>
                </c:pt>
                <c:pt idx="44">
                  <c:v>6.1872976723323756</c:v>
                </c:pt>
                <c:pt idx="45">
                  <c:v>6.4660855699735942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'22.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'22. adat'!$K$3:$BD$3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'22. adat'!$K$6:$BD$6</c:f>
              <c:numCache>
                <c:formatCode>0.00</c:formatCode>
                <c:ptCount val="46"/>
                <c:pt idx="0">
                  <c:v>5.8155791975302913</c:v>
                </c:pt>
                <c:pt idx="1">
                  <c:v>5.4985129236059302</c:v>
                </c:pt>
                <c:pt idx="2">
                  <c:v>5.7847425418854339</c:v>
                </c:pt>
                <c:pt idx="3">
                  <c:v>3.4763711483255015</c:v>
                </c:pt>
                <c:pt idx="4">
                  <c:v>0.26865045539856008</c:v>
                </c:pt>
                <c:pt idx="5">
                  <c:v>0.17460373995614306</c:v>
                </c:pt>
                <c:pt idx="6">
                  <c:v>-0.28153776026650246</c:v>
                </c:pt>
                <c:pt idx="7">
                  <c:v>-0.20408450374145792</c:v>
                </c:pt>
                <c:pt idx="8">
                  <c:v>-0.34353241896782266</c:v>
                </c:pt>
                <c:pt idx="9">
                  <c:v>-1.1046284671546878</c:v>
                </c:pt>
                <c:pt idx="10">
                  <c:v>-1.0339011792286374</c:v>
                </c:pt>
                <c:pt idx="11">
                  <c:v>-1.272615181836479</c:v>
                </c:pt>
                <c:pt idx="12">
                  <c:v>-1.5618055217063376</c:v>
                </c:pt>
                <c:pt idx="13">
                  <c:v>-1.220743799823107</c:v>
                </c:pt>
                <c:pt idx="14">
                  <c:v>-1.3587982149420132</c:v>
                </c:pt>
                <c:pt idx="15">
                  <c:v>-1.3863088590006574</c:v>
                </c:pt>
                <c:pt idx="16">
                  <c:v>-1.3437761745044237</c:v>
                </c:pt>
                <c:pt idx="17">
                  <c:v>-1.4891927161035508</c:v>
                </c:pt>
                <c:pt idx="18">
                  <c:v>-1.7559001750906869</c:v>
                </c:pt>
                <c:pt idx="19">
                  <c:v>-1.5896033065770607</c:v>
                </c:pt>
                <c:pt idx="20">
                  <c:v>-1.5808005064546209</c:v>
                </c:pt>
                <c:pt idx="21">
                  <c:v>-1.4930266962762382</c:v>
                </c:pt>
                <c:pt idx="22">
                  <c:v>-1.306797182204299</c:v>
                </c:pt>
                <c:pt idx="23">
                  <c:v>-1.6140728053461995</c:v>
                </c:pt>
                <c:pt idx="24">
                  <c:v>-1.082987084876001</c:v>
                </c:pt>
                <c:pt idx="25">
                  <c:v>-1.0517018421175874</c:v>
                </c:pt>
                <c:pt idx="26">
                  <c:v>-0.83788705020868492</c:v>
                </c:pt>
                <c:pt idx="27">
                  <c:v>-0.65561793242339761</c:v>
                </c:pt>
                <c:pt idx="28">
                  <c:v>-1.1803339707281308</c:v>
                </c:pt>
                <c:pt idx="29">
                  <c:v>-1.2561250975007776</c:v>
                </c:pt>
                <c:pt idx="30">
                  <c:v>-1.3481680053604479</c:v>
                </c:pt>
                <c:pt idx="31">
                  <c:v>-0.97610364785540116</c:v>
                </c:pt>
                <c:pt idx="32">
                  <c:v>-0.7425658419108061</c:v>
                </c:pt>
                <c:pt idx="33">
                  <c:v>-0.13600660112174814</c:v>
                </c:pt>
                <c:pt idx="34">
                  <c:v>0.26281598069440115</c:v>
                </c:pt>
                <c:pt idx="35">
                  <c:v>2.0291449198179006</c:v>
                </c:pt>
                <c:pt idx="36">
                  <c:v>0.64111972787726546</c:v>
                </c:pt>
                <c:pt idx="37">
                  <c:v>0.2265704445628994</c:v>
                </c:pt>
                <c:pt idx="38">
                  <c:v>0.40662267291164061</c:v>
                </c:pt>
                <c:pt idx="39">
                  <c:v>0.30113789530509955</c:v>
                </c:pt>
                <c:pt idx="40">
                  <c:v>0.57883864921101191</c:v>
                </c:pt>
                <c:pt idx="41">
                  <c:v>0.91524579200134748</c:v>
                </c:pt>
                <c:pt idx="42">
                  <c:v>0.9628051897653509</c:v>
                </c:pt>
                <c:pt idx="43">
                  <c:v>1.1983137734654581</c:v>
                </c:pt>
                <c:pt idx="44">
                  <c:v>1.184552729986122</c:v>
                </c:pt>
                <c:pt idx="45">
                  <c:v>1.3615612036877829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8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1"/>
      </c:valAx>
      <c:valAx>
        <c:axId val="70554741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330787037037036"/>
              <c:y val="2.740681064667059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1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07464903495449"/>
          <c:w val="1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3807461240310082"/>
        </c:manualLayout>
      </c:layout>
      <c:lineChart>
        <c:grouping val="standard"/>
        <c:varyColors val="0"/>
        <c:ser>
          <c:idx val="0"/>
          <c:order val="0"/>
          <c:tx>
            <c:strRef>
              <c:f>'23. adat'!$A$3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'23. adat'!$C$1:$AV$1</c:f>
              <c:strCache>
                <c:ptCount val="4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'23. adat'!$C$3:$AV$3</c:f>
              <c:numCache>
                <c:formatCode>0.0</c:formatCode>
                <c:ptCount val="46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942.10500000000002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968.02099999999996</c:v>
                </c:pt>
                <c:pt idx="12">
                  <c:v>1032.297</c:v>
                </c:pt>
                <c:pt idx="13">
                  <c:v>1072.1400000000001</c:v>
                </c:pt>
                <c:pt idx="14">
                  <c:v>1236.9150000000002</c:v>
                </c:pt>
                <c:pt idx="15">
                  <c:v>1361.6320000000003</c:v>
                </c:pt>
                <c:pt idx="16">
                  <c:v>1236.3980000000004</c:v>
                </c:pt>
                <c:pt idx="17">
                  <c:v>1323.1030000000003</c:v>
                </c:pt>
                <c:pt idx="18">
                  <c:v>1338.7440000000004</c:v>
                </c:pt>
                <c:pt idx="19">
                  <c:v>1520.4750000000004</c:v>
                </c:pt>
                <c:pt idx="20">
                  <c:v>1397.9170000000004</c:v>
                </c:pt>
                <c:pt idx="21">
                  <c:v>1128.1680000000003</c:v>
                </c:pt>
                <c:pt idx="22">
                  <c:v>725.16200000000026</c:v>
                </c:pt>
                <c:pt idx="23">
                  <c:v>763.73700000000031</c:v>
                </c:pt>
                <c:pt idx="24">
                  <c:v>532.14200000000028</c:v>
                </c:pt>
                <c:pt idx="25">
                  <c:v>492.7660000000003</c:v>
                </c:pt>
                <c:pt idx="26">
                  <c:v>454.41700000000031</c:v>
                </c:pt>
                <c:pt idx="27">
                  <c:v>754.15800000000036</c:v>
                </c:pt>
                <c:pt idx="28">
                  <c:v>824.18600000000038</c:v>
                </c:pt>
                <c:pt idx="29">
                  <c:v>791.41200000000038</c:v>
                </c:pt>
                <c:pt idx="30">
                  <c:v>734.85200000000043</c:v>
                </c:pt>
                <c:pt idx="31">
                  <c:v>1063.2840000000006</c:v>
                </c:pt>
                <c:pt idx="32">
                  <c:v>967.90600000000052</c:v>
                </c:pt>
                <c:pt idx="33">
                  <c:v>1033.2430000000004</c:v>
                </c:pt>
                <c:pt idx="34">
                  <c:v>1068.6910000000005</c:v>
                </c:pt>
                <c:pt idx="35">
                  <c:v>1415.3140000000005</c:v>
                </c:pt>
                <c:pt idx="36">
                  <c:v>1372.8840000000005</c:v>
                </c:pt>
                <c:pt idx="37">
                  <c:v>1583.3330000000005</c:v>
                </c:pt>
                <c:pt idx="38">
                  <c:v>1585.6340000000005</c:v>
                </c:pt>
                <c:pt idx="39">
                  <c:v>1832.7300000000005</c:v>
                </c:pt>
                <c:pt idx="40">
                  <c:v>2048.3490000000006</c:v>
                </c:pt>
                <c:pt idx="41">
                  <c:v>2309.7830000000004</c:v>
                </c:pt>
                <c:pt idx="42">
                  <c:v>2493.1940000000004</c:v>
                </c:pt>
                <c:pt idx="43">
                  <c:v>2919.2010000000005</c:v>
                </c:pt>
                <c:pt idx="44">
                  <c:v>2970.1460000000006</c:v>
                </c:pt>
                <c:pt idx="45">
                  <c:v>3056.3910000000005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'23. adat'!$A$4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'23. adat'!$C$1:$AV$1</c:f>
              <c:strCache>
                <c:ptCount val="4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'23. adat'!$C$4:$AV$4</c:f>
              <c:numCache>
                <c:formatCode>0.0</c:formatCode>
                <c:ptCount val="46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58.993000000000009</c:v>
                </c:pt>
                <c:pt idx="4">
                  <c:v>13.608000000000011</c:v>
                </c:pt>
                <c:pt idx="5">
                  <c:v>-50.935999999999986</c:v>
                </c:pt>
                <c:pt idx="6">
                  <c:v>-124.42299999999997</c:v>
                </c:pt>
                <c:pt idx="7">
                  <c:v>-166.27799999999996</c:v>
                </c:pt>
                <c:pt idx="8">
                  <c:v>-187.82499999999996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-158.1</c:v>
                </c:pt>
                <c:pt idx="16">
                  <c:v>-104.526</c:v>
                </c:pt>
                <c:pt idx="17">
                  <c:v>6.4450000000000074</c:v>
                </c:pt>
                <c:pt idx="18">
                  <c:v>148.428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</c:v>
                </c:pt>
                <c:pt idx="22">
                  <c:v>950.43399999999997</c:v>
                </c:pt>
                <c:pt idx="23">
                  <c:v>1068.9769999999999</c:v>
                </c:pt>
                <c:pt idx="24">
                  <c:v>1219.915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1382.4630000000002</c:v>
                </c:pt>
                <c:pt idx="28">
                  <c:v>1506.6970000000001</c:v>
                </c:pt>
                <c:pt idx="29">
                  <c:v>1746.6590000000001</c:v>
                </c:pt>
                <c:pt idx="30">
                  <c:v>1964.404</c:v>
                </c:pt>
                <c:pt idx="31">
                  <c:v>2218.9560000000001</c:v>
                </c:pt>
                <c:pt idx="32">
                  <c:v>2567.788</c:v>
                </c:pt>
                <c:pt idx="33">
                  <c:v>2790.9</c:v>
                </c:pt>
                <c:pt idx="34">
                  <c:v>2955.2719999999999</c:v>
                </c:pt>
                <c:pt idx="35">
                  <c:v>3246.5099999999998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  <c:pt idx="40">
                  <c:v>4208.1360000000004</c:v>
                </c:pt>
                <c:pt idx="41">
                  <c:v>4349.76</c:v>
                </c:pt>
                <c:pt idx="42">
                  <c:v>4554.652</c:v>
                </c:pt>
                <c:pt idx="43">
                  <c:v>4852.1909999999998</c:v>
                </c:pt>
                <c:pt idx="44">
                  <c:v>5093.6489999999994</c:v>
                </c:pt>
                <c:pt idx="45">
                  <c:v>5651.94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'23. adat'!$A$5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'23. adat'!$C$1:$AV$1</c:f>
              <c:strCache>
                <c:ptCount val="4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'23. adat'!$C$5:$AV$5</c:f>
              <c:numCache>
                <c:formatCode>0.0</c:formatCode>
                <c:ptCount val="46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  <c:pt idx="38">
                  <c:v>1259.364</c:v>
                </c:pt>
                <c:pt idx="39">
                  <c:v>1332.867</c:v>
                </c:pt>
                <c:pt idx="40">
                  <c:v>1346.3129999999999</c:v>
                </c:pt>
                <c:pt idx="41">
                  <c:v>1314.6029999999998</c:v>
                </c:pt>
                <c:pt idx="42">
                  <c:v>1301.7679999999998</c:v>
                </c:pt>
                <c:pt idx="43">
                  <c:v>1274.6739999999998</c:v>
                </c:pt>
                <c:pt idx="44">
                  <c:v>1246.5749999999998</c:v>
                </c:pt>
                <c:pt idx="45">
                  <c:v>1089.0189999999998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'23. adat'!$A$6</c:f>
              <c:strCache>
                <c:ptCount val="1"/>
                <c:pt idx="0">
                  <c:v>Készpénz (forint)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'23. adat'!$C$1:$AV$1</c:f>
              <c:strCache>
                <c:ptCount val="4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'23. adat'!$C$6:$AV$6</c:f>
              <c:numCache>
                <c:formatCode>0.0</c:formatCode>
                <c:ptCount val="46"/>
                <c:pt idx="0">
                  <c:v>-6.4240000000000004</c:v>
                </c:pt>
                <c:pt idx="1">
                  <c:v>-61.285999999999994</c:v>
                </c:pt>
                <c:pt idx="2">
                  <c:v>-74.692999999999998</c:v>
                </c:pt>
                <c:pt idx="3">
                  <c:v>49.128000000000014</c:v>
                </c:pt>
                <c:pt idx="4">
                  <c:v>133.23200000000003</c:v>
                </c:pt>
                <c:pt idx="5">
                  <c:v>32.935000000000031</c:v>
                </c:pt>
                <c:pt idx="6">
                  <c:v>-38.032999999999973</c:v>
                </c:pt>
                <c:pt idx="7">
                  <c:v>17.963000000000029</c:v>
                </c:pt>
                <c:pt idx="8">
                  <c:v>-37.532999999999966</c:v>
                </c:pt>
                <c:pt idx="9">
                  <c:v>112.79700000000003</c:v>
                </c:pt>
                <c:pt idx="10">
                  <c:v>130.08100000000002</c:v>
                </c:pt>
                <c:pt idx="11">
                  <c:v>170.72400000000002</c:v>
                </c:pt>
                <c:pt idx="12">
                  <c:v>75.424000000000021</c:v>
                </c:pt>
                <c:pt idx="13">
                  <c:v>123.31000000000002</c:v>
                </c:pt>
                <c:pt idx="14">
                  <c:v>287.322</c:v>
                </c:pt>
                <c:pt idx="15">
                  <c:v>457.80100000000004</c:v>
                </c:pt>
                <c:pt idx="16">
                  <c:v>374.22300000000007</c:v>
                </c:pt>
                <c:pt idx="17">
                  <c:v>370.11300000000006</c:v>
                </c:pt>
                <c:pt idx="18">
                  <c:v>261.68800000000005</c:v>
                </c:pt>
                <c:pt idx="19">
                  <c:v>372.37000000000006</c:v>
                </c:pt>
                <c:pt idx="20">
                  <c:v>418.35600000000005</c:v>
                </c:pt>
                <c:pt idx="21">
                  <c:v>486.90400000000005</c:v>
                </c:pt>
                <c:pt idx="22">
                  <c:v>621.35100000000011</c:v>
                </c:pt>
                <c:pt idx="23">
                  <c:v>753.88300000000015</c:v>
                </c:pt>
                <c:pt idx="24">
                  <c:v>866.44300000000021</c:v>
                </c:pt>
                <c:pt idx="25">
                  <c:v>949.59200000000021</c:v>
                </c:pt>
                <c:pt idx="26">
                  <c:v>1074.4750000000001</c:v>
                </c:pt>
                <c:pt idx="27">
                  <c:v>1190.8920000000001</c:v>
                </c:pt>
                <c:pt idx="28">
                  <c:v>1207.232</c:v>
                </c:pt>
                <c:pt idx="29">
                  <c:v>1372.376</c:v>
                </c:pt>
                <c:pt idx="30">
                  <c:v>1496.9490000000001</c:v>
                </c:pt>
                <c:pt idx="31">
                  <c:v>1634.0060000000001</c:v>
                </c:pt>
                <c:pt idx="32">
                  <c:v>1508.942</c:v>
                </c:pt>
                <c:pt idx="33">
                  <c:v>1638.509</c:v>
                </c:pt>
                <c:pt idx="34">
                  <c:v>1652.239</c:v>
                </c:pt>
                <c:pt idx="35">
                  <c:v>1768.412</c:v>
                </c:pt>
                <c:pt idx="36">
                  <c:v>1752.796</c:v>
                </c:pt>
                <c:pt idx="37">
                  <c:v>1863.615</c:v>
                </c:pt>
                <c:pt idx="38">
                  <c:v>1947.1379999999999</c:v>
                </c:pt>
                <c:pt idx="39">
                  <c:v>2157.482</c:v>
                </c:pt>
                <c:pt idx="40">
                  <c:v>2233.9760000000001</c:v>
                </c:pt>
                <c:pt idx="41">
                  <c:v>2515.0309999999999</c:v>
                </c:pt>
                <c:pt idx="42">
                  <c:v>2644.4339999999997</c:v>
                </c:pt>
                <c:pt idx="43">
                  <c:v>2810.8109999999997</c:v>
                </c:pt>
                <c:pt idx="44">
                  <c:v>2789.5019999999995</c:v>
                </c:pt>
                <c:pt idx="45">
                  <c:v>2929.0259999999994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60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  <c:majorUnit val="500"/>
      </c:valAx>
      <c:valAx>
        <c:axId val="705560744"/>
        <c:scaling>
          <c:orientation val="minMax"/>
          <c:max val="60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3126307692307702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  <c:majorUnit val="5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6851851851852E-4"/>
          <c:y val="0.84513153409971187"/>
          <c:w val="0.99773296648195287"/>
          <c:h val="0.1273223514211886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'23. adat'!$B$3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'23. adat'!$C$2:$AV$2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'23. adat'!$C$3:$AV$3</c:f>
              <c:numCache>
                <c:formatCode>0.0</c:formatCode>
                <c:ptCount val="46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942.10500000000002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968.02099999999996</c:v>
                </c:pt>
                <c:pt idx="12">
                  <c:v>1032.297</c:v>
                </c:pt>
                <c:pt idx="13">
                  <c:v>1072.1400000000001</c:v>
                </c:pt>
                <c:pt idx="14">
                  <c:v>1236.9150000000002</c:v>
                </c:pt>
                <c:pt idx="15">
                  <c:v>1361.6320000000003</c:v>
                </c:pt>
                <c:pt idx="16">
                  <c:v>1236.3980000000004</c:v>
                </c:pt>
                <c:pt idx="17">
                  <c:v>1323.1030000000003</c:v>
                </c:pt>
                <c:pt idx="18">
                  <c:v>1338.7440000000004</c:v>
                </c:pt>
                <c:pt idx="19">
                  <c:v>1520.4750000000004</c:v>
                </c:pt>
                <c:pt idx="20">
                  <c:v>1397.9170000000004</c:v>
                </c:pt>
                <c:pt idx="21">
                  <c:v>1128.1680000000003</c:v>
                </c:pt>
                <c:pt idx="22">
                  <c:v>725.16200000000026</c:v>
                </c:pt>
                <c:pt idx="23">
                  <c:v>763.73700000000031</c:v>
                </c:pt>
                <c:pt idx="24">
                  <c:v>532.14200000000028</c:v>
                </c:pt>
                <c:pt idx="25">
                  <c:v>492.7660000000003</c:v>
                </c:pt>
                <c:pt idx="26">
                  <c:v>454.41700000000031</c:v>
                </c:pt>
                <c:pt idx="27">
                  <c:v>754.15800000000036</c:v>
                </c:pt>
                <c:pt idx="28">
                  <c:v>824.18600000000038</c:v>
                </c:pt>
                <c:pt idx="29">
                  <c:v>791.41200000000038</c:v>
                </c:pt>
                <c:pt idx="30">
                  <c:v>734.85200000000043</c:v>
                </c:pt>
                <c:pt idx="31">
                  <c:v>1063.2840000000006</c:v>
                </c:pt>
                <c:pt idx="32">
                  <c:v>967.90600000000052</c:v>
                </c:pt>
                <c:pt idx="33">
                  <c:v>1033.2430000000004</c:v>
                </c:pt>
                <c:pt idx="34">
                  <c:v>1068.6910000000005</c:v>
                </c:pt>
                <c:pt idx="35">
                  <c:v>1415.3140000000005</c:v>
                </c:pt>
                <c:pt idx="36">
                  <c:v>1372.8840000000005</c:v>
                </c:pt>
                <c:pt idx="37">
                  <c:v>1583.3330000000005</c:v>
                </c:pt>
                <c:pt idx="38">
                  <c:v>1585.6340000000005</c:v>
                </c:pt>
                <c:pt idx="39">
                  <c:v>1832.7300000000005</c:v>
                </c:pt>
                <c:pt idx="40">
                  <c:v>2048.3490000000006</c:v>
                </c:pt>
                <c:pt idx="41">
                  <c:v>2309.7830000000004</c:v>
                </c:pt>
                <c:pt idx="42">
                  <c:v>2493.1940000000004</c:v>
                </c:pt>
                <c:pt idx="43">
                  <c:v>2919.2010000000005</c:v>
                </c:pt>
                <c:pt idx="44">
                  <c:v>2970.1460000000006</c:v>
                </c:pt>
                <c:pt idx="45">
                  <c:v>3056.3910000000005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'23. adat'!$B$4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'23. adat'!$C$2:$AV$2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'23. adat'!$C$4:$AV$4</c:f>
              <c:numCache>
                <c:formatCode>0.0</c:formatCode>
                <c:ptCount val="46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58.993000000000009</c:v>
                </c:pt>
                <c:pt idx="4">
                  <c:v>13.608000000000011</c:v>
                </c:pt>
                <c:pt idx="5">
                  <c:v>-50.935999999999986</c:v>
                </c:pt>
                <c:pt idx="6">
                  <c:v>-124.42299999999997</c:v>
                </c:pt>
                <c:pt idx="7">
                  <c:v>-166.27799999999996</c:v>
                </c:pt>
                <c:pt idx="8">
                  <c:v>-187.82499999999996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-158.1</c:v>
                </c:pt>
                <c:pt idx="16">
                  <c:v>-104.526</c:v>
                </c:pt>
                <c:pt idx="17">
                  <c:v>6.4450000000000074</c:v>
                </c:pt>
                <c:pt idx="18">
                  <c:v>148.428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</c:v>
                </c:pt>
                <c:pt idx="22">
                  <c:v>950.43399999999997</c:v>
                </c:pt>
                <c:pt idx="23">
                  <c:v>1068.9769999999999</c:v>
                </c:pt>
                <c:pt idx="24">
                  <c:v>1219.915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1382.4630000000002</c:v>
                </c:pt>
                <c:pt idx="28">
                  <c:v>1506.6970000000001</c:v>
                </c:pt>
                <c:pt idx="29">
                  <c:v>1746.6590000000001</c:v>
                </c:pt>
                <c:pt idx="30">
                  <c:v>1964.404</c:v>
                </c:pt>
                <c:pt idx="31">
                  <c:v>2218.9560000000001</c:v>
                </c:pt>
                <c:pt idx="32">
                  <c:v>2567.788</c:v>
                </c:pt>
                <c:pt idx="33">
                  <c:v>2790.9</c:v>
                </c:pt>
                <c:pt idx="34">
                  <c:v>2955.2719999999999</c:v>
                </c:pt>
                <c:pt idx="35">
                  <c:v>3246.5099999999998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  <c:pt idx="40">
                  <c:v>4208.1360000000004</c:v>
                </c:pt>
                <c:pt idx="41">
                  <c:v>4349.76</c:v>
                </c:pt>
                <c:pt idx="42">
                  <c:v>4554.652</c:v>
                </c:pt>
                <c:pt idx="43">
                  <c:v>4852.1909999999998</c:v>
                </c:pt>
                <c:pt idx="44">
                  <c:v>5093.6489999999994</c:v>
                </c:pt>
                <c:pt idx="45">
                  <c:v>5651.94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'23. adat'!$B$5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'23. adat'!$C$2:$AV$2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'23. adat'!$C$5:$AV$5</c:f>
              <c:numCache>
                <c:formatCode>0.0</c:formatCode>
                <c:ptCount val="46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1051.9480000000001</c:v>
                </c:pt>
                <c:pt idx="25">
                  <c:v>1145.231</c:v>
                </c:pt>
                <c:pt idx="26">
                  <c:v>1318.3209999999999</c:v>
                </c:pt>
                <c:pt idx="27">
                  <c:v>1404.6859999999999</c:v>
                </c:pt>
                <c:pt idx="28">
                  <c:v>1428.23</c:v>
                </c:pt>
                <c:pt idx="29">
                  <c:v>1365.979</c:v>
                </c:pt>
                <c:pt idx="30">
                  <c:v>1353.345</c:v>
                </c:pt>
                <c:pt idx="31">
                  <c:v>1386.365</c:v>
                </c:pt>
                <c:pt idx="32">
                  <c:v>1285.5640000000001</c:v>
                </c:pt>
                <c:pt idx="33">
                  <c:v>1237.106</c:v>
                </c:pt>
                <c:pt idx="34">
                  <c:v>1247.0440000000001</c:v>
                </c:pt>
                <c:pt idx="35">
                  <c:v>1245.201</c:v>
                </c:pt>
                <c:pt idx="36">
                  <c:v>1219.0350000000001</c:v>
                </c:pt>
                <c:pt idx="37">
                  <c:v>1256.1590000000001</c:v>
                </c:pt>
                <c:pt idx="38">
                  <c:v>1259.364</c:v>
                </c:pt>
                <c:pt idx="39">
                  <c:v>1332.867</c:v>
                </c:pt>
                <c:pt idx="40">
                  <c:v>1346.3129999999999</c:v>
                </c:pt>
                <c:pt idx="41">
                  <c:v>1314.6029999999998</c:v>
                </c:pt>
                <c:pt idx="42">
                  <c:v>1301.7679999999998</c:v>
                </c:pt>
                <c:pt idx="43">
                  <c:v>1274.6739999999998</c:v>
                </c:pt>
                <c:pt idx="44">
                  <c:v>1246.5749999999998</c:v>
                </c:pt>
                <c:pt idx="45">
                  <c:v>1089.0189999999998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'23. adat'!$B$6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'23. adat'!$C$2:$AV$2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'23. adat'!$C$6:$AV$6</c:f>
              <c:numCache>
                <c:formatCode>0.0</c:formatCode>
                <c:ptCount val="46"/>
                <c:pt idx="0">
                  <c:v>-6.4240000000000004</c:v>
                </c:pt>
                <c:pt idx="1">
                  <c:v>-61.285999999999994</c:v>
                </c:pt>
                <c:pt idx="2">
                  <c:v>-74.692999999999998</c:v>
                </c:pt>
                <c:pt idx="3">
                  <c:v>49.128000000000014</c:v>
                </c:pt>
                <c:pt idx="4">
                  <c:v>133.23200000000003</c:v>
                </c:pt>
                <c:pt idx="5">
                  <c:v>32.935000000000031</c:v>
                </c:pt>
                <c:pt idx="6">
                  <c:v>-38.032999999999973</c:v>
                </c:pt>
                <c:pt idx="7">
                  <c:v>17.963000000000029</c:v>
                </c:pt>
                <c:pt idx="8">
                  <c:v>-37.532999999999966</c:v>
                </c:pt>
                <c:pt idx="9">
                  <c:v>112.79700000000003</c:v>
                </c:pt>
                <c:pt idx="10">
                  <c:v>130.08100000000002</c:v>
                </c:pt>
                <c:pt idx="11">
                  <c:v>170.72400000000002</c:v>
                </c:pt>
                <c:pt idx="12">
                  <c:v>75.424000000000021</c:v>
                </c:pt>
                <c:pt idx="13">
                  <c:v>123.31000000000002</c:v>
                </c:pt>
                <c:pt idx="14">
                  <c:v>287.322</c:v>
                </c:pt>
                <c:pt idx="15">
                  <c:v>457.80100000000004</c:v>
                </c:pt>
                <c:pt idx="16">
                  <c:v>374.22300000000007</c:v>
                </c:pt>
                <c:pt idx="17">
                  <c:v>370.11300000000006</c:v>
                </c:pt>
                <c:pt idx="18">
                  <c:v>261.68800000000005</c:v>
                </c:pt>
                <c:pt idx="19">
                  <c:v>372.37000000000006</c:v>
                </c:pt>
                <c:pt idx="20">
                  <c:v>418.35600000000005</c:v>
                </c:pt>
                <c:pt idx="21">
                  <c:v>486.90400000000005</c:v>
                </c:pt>
                <c:pt idx="22">
                  <c:v>621.35100000000011</c:v>
                </c:pt>
                <c:pt idx="23">
                  <c:v>753.88300000000015</c:v>
                </c:pt>
                <c:pt idx="24">
                  <c:v>866.44300000000021</c:v>
                </c:pt>
                <c:pt idx="25">
                  <c:v>949.59200000000021</c:v>
                </c:pt>
                <c:pt idx="26">
                  <c:v>1074.4750000000001</c:v>
                </c:pt>
                <c:pt idx="27">
                  <c:v>1190.8920000000001</c:v>
                </c:pt>
                <c:pt idx="28">
                  <c:v>1207.232</c:v>
                </c:pt>
                <c:pt idx="29">
                  <c:v>1372.376</c:v>
                </c:pt>
                <c:pt idx="30">
                  <c:v>1496.9490000000001</c:v>
                </c:pt>
                <c:pt idx="31">
                  <c:v>1634.0060000000001</c:v>
                </c:pt>
                <c:pt idx="32">
                  <c:v>1508.942</c:v>
                </c:pt>
                <c:pt idx="33">
                  <c:v>1638.509</c:v>
                </c:pt>
                <c:pt idx="34">
                  <c:v>1652.239</c:v>
                </c:pt>
                <c:pt idx="35">
                  <c:v>1768.412</c:v>
                </c:pt>
                <c:pt idx="36">
                  <c:v>1752.796</c:v>
                </c:pt>
                <c:pt idx="37">
                  <c:v>1863.615</c:v>
                </c:pt>
                <c:pt idx="38">
                  <c:v>1947.1379999999999</c:v>
                </c:pt>
                <c:pt idx="39">
                  <c:v>2157.482</c:v>
                </c:pt>
                <c:pt idx="40">
                  <c:v>2233.9760000000001</c:v>
                </c:pt>
                <c:pt idx="41">
                  <c:v>2515.0309999999999</c:v>
                </c:pt>
                <c:pt idx="42">
                  <c:v>2644.4339999999997</c:v>
                </c:pt>
                <c:pt idx="43">
                  <c:v>2810.8109999999997</c:v>
                </c:pt>
                <c:pt idx="44">
                  <c:v>2789.5019999999995</c:v>
                </c:pt>
                <c:pt idx="45">
                  <c:v>2929.0259999999994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60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  <c:majorUnit val="500"/>
      </c:valAx>
      <c:valAx>
        <c:axId val="705560744"/>
        <c:scaling>
          <c:orientation val="minMax"/>
          <c:max val="60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513533834586466"/>
              <c:y val="1.75710594315245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  <c:majorUnit val="5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44444444444E-2"/>
          <c:y val="0.88244631735506462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69816272965875E-2"/>
          <c:y val="6.123456790123457E-2"/>
          <c:w val="0.84604636920384957"/>
          <c:h val="0.609721913580246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'24. adat'!$C$3</c:f>
              <c:strCache>
                <c:ptCount val="1"/>
                <c:pt idx="0">
                  <c:v>Nettó pénzügyi vagyon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'24. adat'!$A$4:$A$14</c:f>
              <c:strCache>
                <c:ptCount val="11"/>
                <c:pt idx="0">
                  <c:v>Románia</c:v>
                </c:pt>
                <c:pt idx="1">
                  <c:v>Bulgária</c:v>
                </c:pt>
                <c:pt idx="2">
                  <c:v>Lengyelország</c:v>
                </c:pt>
                <c:pt idx="3">
                  <c:v>Szlovákia</c:v>
                </c:pt>
                <c:pt idx="4">
                  <c:v>Litvánia</c:v>
                </c:pt>
                <c:pt idx="5">
                  <c:v>Horvátország</c:v>
                </c:pt>
                <c:pt idx="6">
                  <c:v>Lettország</c:v>
                </c:pt>
                <c:pt idx="7">
                  <c:v>Magyarország</c:v>
                </c:pt>
                <c:pt idx="8">
                  <c:v>Szlovénia</c:v>
                </c:pt>
                <c:pt idx="9">
                  <c:v>Csehország</c:v>
                </c:pt>
                <c:pt idx="10">
                  <c:v>Észtország</c:v>
                </c:pt>
              </c:strCache>
            </c:strRef>
          </c:cat>
          <c:val>
            <c:numRef>
              <c:f>'24. adat'!$C$4:$C$14</c:f>
              <c:numCache>
                <c:formatCode>General</c:formatCode>
                <c:ptCount val="11"/>
                <c:pt idx="0">
                  <c:v>4.8780000000000001</c:v>
                </c:pt>
                <c:pt idx="1">
                  <c:v>8.0329999999999995</c:v>
                </c:pt>
                <c:pt idx="2">
                  <c:v>8.0809999999999995</c:v>
                </c:pt>
                <c:pt idx="3">
                  <c:v>6.2549999999999999</c:v>
                </c:pt>
                <c:pt idx="4">
                  <c:v>10.686</c:v>
                </c:pt>
                <c:pt idx="5">
                  <c:v>10.561</c:v>
                </c:pt>
                <c:pt idx="6">
                  <c:v>13.205</c:v>
                </c:pt>
                <c:pt idx="7">
                  <c:v>14.813000000000001</c:v>
                </c:pt>
                <c:pt idx="8">
                  <c:v>15.196</c:v>
                </c:pt>
                <c:pt idx="9">
                  <c:v>16.785</c:v>
                </c:pt>
                <c:pt idx="10">
                  <c:v>16.213999999999999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A-440D-AB9B-3293161E0C39}"/>
            </c:ext>
          </c:extLst>
        </c:ser>
        <c:ser>
          <c:idx val="1"/>
          <c:order val="1"/>
          <c:tx>
            <c:strRef>
              <c:f>'24. adat'!$D$3</c:f>
              <c:strCache>
                <c:ptCount val="1"/>
                <c:pt idx="0">
                  <c:v>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'24. adat'!$A$4:$A$14</c:f>
              <c:strCache>
                <c:ptCount val="11"/>
                <c:pt idx="0">
                  <c:v>Románia</c:v>
                </c:pt>
                <c:pt idx="1">
                  <c:v>Bulgária</c:v>
                </c:pt>
                <c:pt idx="2">
                  <c:v>Lengyelország</c:v>
                </c:pt>
                <c:pt idx="3">
                  <c:v>Szlovákia</c:v>
                </c:pt>
                <c:pt idx="4">
                  <c:v>Litvánia</c:v>
                </c:pt>
                <c:pt idx="5">
                  <c:v>Horvátország</c:v>
                </c:pt>
                <c:pt idx="6">
                  <c:v>Lettország</c:v>
                </c:pt>
                <c:pt idx="7">
                  <c:v>Magyarország</c:v>
                </c:pt>
                <c:pt idx="8">
                  <c:v>Szlovénia</c:v>
                </c:pt>
                <c:pt idx="9">
                  <c:v>Csehország</c:v>
                </c:pt>
                <c:pt idx="10">
                  <c:v>Észtország</c:v>
                </c:pt>
              </c:strCache>
            </c:strRef>
          </c:cat>
          <c:val>
            <c:numRef>
              <c:f>'24. adat'!$D$4:$D$14</c:f>
              <c:numCache>
                <c:formatCode>General</c:formatCode>
                <c:ptCount val="11"/>
                <c:pt idx="0">
                  <c:v>1.9649999999999999</c:v>
                </c:pt>
                <c:pt idx="1">
                  <c:v>2.2249999999999996</c:v>
                </c:pt>
                <c:pt idx="2">
                  <c:v>4.6750000000000007</c:v>
                </c:pt>
                <c:pt idx="3">
                  <c:v>7.4370000000000003</c:v>
                </c:pt>
                <c:pt idx="4">
                  <c:v>4.3260000000000005</c:v>
                </c:pt>
                <c:pt idx="5">
                  <c:v>4.3629999999999995</c:v>
                </c:pt>
                <c:pt idx="6">
                  <c:v>3.6639999999999997</c:v>
                </c:pt>
                <c:pt idx="7">
                  <c:v>2.9580000000000002</c:v>
                </c:pt>
                <c:pt idx="8">
                  <c:v>6.8250000000000011</c:v>
                </c:pt>
                <c:pt idx="9">
                  <c:v>6.6759999999999984</c:v>
                </c:pt>
                <c:pt idx="10">
                  <c:v>8.4350000000000023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A-440D-AB9B-3293161E0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1492648"/>
        <c:axId val="621489368"/>
      </c:barChart>
      <c:lineChart>
        <c:grouping val="stacked"/>
        <c:varyColors val="0"/>
        <c:ser>
          <c:idx val="2"/>
          <c:order val="2"/>
          <c:tx>
            <c:strRef>
              <c:f>'24. adat'!$E$3</c:f>
              <c:strCache>
                <c:ptCount val="1"/>
                <c:pt idx="0">
                  <c:v>Gini együttható, pénzügyi vagyon (jobb tengely)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val>
            <c:numRef>
              <c:f>'24. adat'!$E$4:$E$14</c:f>
              <c:numCache>
                <c:formatCode>0.00</c:formatCode>
                <c:ptCount val="11"/>
                <c:pt idx="0">
                  <c:v>0.64</c:v>
                </c:pt>
                <c:pt idx="1">
                  <c:v>0.69</c:v>
                </c:pt>
                <c:pt idx="2">
                  <c:v>0.57999999999999996</c:v>
                </c:pt>
                <c:pt idx="3">
                  <c:v>0.48</c:v>
                </c:pt>
                <c:pt idx="4">
                  <c:v>0.67</c:v>
                </c:pt>
                <c:pt idx="5">
                  <c:v>0.62</c:v>
                </c:pt>
                <c:pt idx="6">
                  <c:v>0.74</c:v>
                </c:pt>
                <c:pt idx="7">
                  <c:v>0.62</c:v>
                </c:pt>
                <c:pt idx="8">
                  <c:v>0.6</c:v>
                </c:pt>
                <c:pt idx="9">
                  <c:v>0.61</c:v>
                </c:pt>
                <c:pt idx="10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4A-440D-AB9B-3293161E0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390864"/>
        <c:axId val="844390208"/>
      </c:lineChart>
      <c:catAx>
        <c:axId val="62149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1489368"/>
        <c:crosses val="autoZero"/>
        <c:auto val="1"/>
        <c:lblAlgn val="ctr"/>
        <c:lblOffset val="100"/>
        <c:noMultiLvlLbl val="0"/>
      </c:catAx>
      <c:valAx>
        <c:axId val="62148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ezer euro</a:t>
                </a:r>
              </a:p>
            </c:rich>
          </c:tx>
          <c:layout>
            <c:manualLayout>
              <c:xMode val="edge"/>
              <c:yMode val="edge"/>
              <c:x val="6.883075218685808E-2"/>
              <c:y val="3.98518518518518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1492648"/>
        <c:crosses val="autoZero"/>
        <c:crossBetween val="between"/>
      </c:valAx>
      <c:valAx>
        <c:axId val="844390208"/>
        <c:scaling>
          <c:orientation val="minMax"/>
          <c:max val="0.9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Gini együttható</a:t>
                </a:r>
              </a:p>
            </c:rich>
          </c:tx>
          <c:layout>
            <c:manualLayout>
              <c:xMode val="edge"/>
              <c:yMode val="edge"/>
              <c:x val="0.73897546564497885"/>
              <c:y val="2.90493827160493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4390864"/>
        <c:crosses val="max"/>
        <c:crossBetween val="between"/>
        <c:majorUnit val="0.15000000000000002"/>
      </c:valAx>
      <c:catAx>
        <c:axId val="844390864"/>
        <c:scaling>
          <c:orientation val="minMax"/>
        </c:scaling>
        <c:delete val="1"/>
        <c:axPos val="b"/>
        <c:majorTickMark val="out"/>
        <c:minorTickMark val="none"/>
        <c:tickLblPos val="nextTo"/>
        <c:crossAx val="8443902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231728395061724"/>
          <c:w val="1"/>
          <c:h val="0.11416419753086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69816272965875E-2"/>
          <c:y val="8.0833333333333326E-2"/>
          <c:w val="0.84604636920384957"/>
          <c:h val="0.66067870370370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'24. adat'!$C$2</c:f>
              <c:strCache>
                <c:ptCount val="1"/>
                <c:pt idx="0">
                  <c:v>Net financial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'24. adat'!$B$4:$B$14</c:f>
              <c:strCache>
                <c:ptCount val="11"/>
                <c:pt idx="0">
                  <c:v>Romania</c:v>
                </c:pt>
                <c:pt idx="1">
                  <c:v>Bulgaria</c:v>
                </c:pt>
                <c:pt idx="2">
                  <c:v>Poland</c:v>
                </c:pt>
                <c:pt idx="3">
                  <c:v>Slovakia</c:v>
                </c:pt>
                <c:pt idx="4">
                  <c:v>Lithuania</c:v>
                </c:pt>
                <c:pt idx="5">
                  <c:v>Croatia</c:v>
                </c:pt>
                <c:pt idx="6">
                  <c:v>Latcvia</c:v>
                </c:pt>
                <c:pt idx="7">
                  <c:v>Hungary</c:v>
                </c:pt>
                <c:pt idx="8">
                  <c:v>Slovenia</c:v>
                </c:pt>
                <c:pt idx="9">
                  <c:v>Czechia</c:v>
                </c:pt>
                <c:pt idx="10">
                  <c:v>Estonia</c:v>
                </c:pt>
              </c:strCache>
            </c:strRef>
          </c:cat>
          <c:val>
            <c:numRef>
              <c:f>'24. adat'!$C$4:$C$14</c:f>
              <c:numCache>
                <c:formatCode>General</c:formatCode>
                <c:ptCount val="11"/>
                <c:pt idx="0">
                  <c:v>4.8780000000000001</c:v>
                </c:pt>
                <c:pt idx="1">
                  <c:v>8.0329999999999995</c:v>
                </c:pt>
                <c:pt idx="2">
                  <c:v>8.0809999999999995</c:v>
                </c:pt>
                <c:pt idx="3">
                  <c:v>6.2549999999999999</c:v>
                </c:pt>
                <c:pt idx="4">
                  <c:v>10.686</c:v>
                </c:pt>
                <c:pt idx="5">
                  <c:v>10.561</c:v>
                </c:pt>
                <c:pt idx="6">
                  <c:v>13.205</c:v>
                </c:pt>
                <c:pt idx="7">
                  <c:v>14.813000000000001</c:v>
                </c:pt>
                <c:pt idx="8">
                  <c:v>15.196</c:v>
                </c:pt>
                <c:pt idx="9">
                  <c:v>16.785</c:v>
                </c:pt>
                <c:pt idx="10">
                  <c:v>16.213999999999999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2-4101-9F2F-0EA471B83F97}"/>
            </c:ext>
          </c:extLst>
        </c:ser>
        <c:ser>
          <c:idx val="1"/>
          <c:order val="1"/>
          <c:tx>
            <c:strRef>
              <c:f>'24. adat'!$D$2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'24. adat'!$B$4:$B$14</c:f>
              <c:strCache>
                <c:ptCount val="11"/>
                <c:pt idx="0">
                  <c:v>Romania</c:v>
                </c:pt>
                <c:pt idx="1">
                  <c:v>Bulgaria</c:v>
                </c:pt>
                <c:pt idx="2">
                  <c:v>Poland</c:v>
                </c:pt>
                <c:pt idx="3">
                  <c:v>Slovakia</c:v>
                </c:pt>
                <c:pt idx="4">
                  <c:v>Lithuania</c:v>
                </c:pt>
                <c:pt idx="5">
                  <c:v>Croatia</c:v>
                </c:pt>
                <c:pt idx="6">
                  <c:v>Latcvia</c:v>
                </c:pt>
                <c:pt idx="7">
                  <c:v>Hungary</c:v>
                </c:pt>
                <c:pt idx="8">
                  <c:v>Slovenia</c:v>
                </c:pt>
                <c:pt idx="9">
                  <c:v>Czechia</c:v>
                </c:pt>
                <c:pt idx="10">
                  <c:v>Estonia</c:v>
                </c:pt>
              </c:strCache>
            </c:strRef>
          </c:cat>
          <c:val>
            <c:numRef>
              <c:f>'24. adat'!$D$4:$D$14</c:f>
              <c:numCache>
                <c:formatCode>General</c:formatCode>
                <c:ptCount val="11"/>
                <c:pt idx="0">
                  <c:v>1.9649999999999999</c:v>
                </c:pt>
                <c:pt idx="1">
                  <c:v>2.2249999999999996</c:v>
                </c:pt>
                <c:pt idx="2">
                  <c:v>4.6750000000000007</c:v>
                </c:pt>
                <c:pt idx="3">
                  <c:v>7.4370000000000003</c:v>
                </c:pt>
                <c:pt idx="4">
                  <c:v>4.3260000000000005</c:v>
                </c:pt>
                <c:pt idx="5">
                  <c:v>4.3629999999999995</c:v>
                </c:pt>
                <c:pt idx="6">
                  <c:v>3.6639999999999997</c:v>
                </c:pt>
                <c:pt idx="7">
                  <c:v>2.9580000000000002</c:v>
                </c:pt>
                <c:pt idx="8">
                  <c:v>6.8250000000000011</c:v>
                </c:pt>
                <c:pt idx="9">
                  <c:v>6.6759999999999984</c:v>
                </c:pt>
                <c:pt idx="10">
                  <c:v>8.4350000000000023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2-4101-9F2F-0EA471B83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1492648"/>
        <c:axId val="621489368"/>
      </c:barChart>
      <c:lineChart>
        <c:grouping val="stacked"/>
        <c:varyColors val="0"/>
        <c:ser>
          <c:idx val="2"/>
          <c:order val="2"/>
          <c:tx>
            <c:strRef>
              <c:f>'24. adat'!$E$2</c:f>
              <c:strCache>
                <c:ptCount val="1"/>
                <c:pt idx="0">
                  <c:v>Gini coefficient, net financial assets (r.h.s.)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val>
            <c:numRef>
              <c:f>'24. adat'!$E$4:$E$14</c:f>
              <c:numCache>
                <c:formatCode>0.00</c:formatCode>
                <c:ptCount val="11"/>
                <c:pt idx="0">
                  <c:v>0.64</c:v>
                </c:pt>
                <c:pt idx="1">
                  <c:v>0.69</c:v>
                </c:pt>
                <c:pt idx="2">
                  <c:v>0.57999999999999996</c:v>
                </c:pt>
                <c:pt idx="3">
                  <c:v>0.48</c:v>
                </c:pt>
                <c:pt idx="4">
                  <c:v>0.67</c:v>
                </c:pt>
                <c:pt idx="5">
                  <c:v>0.62</c:v>
                </c:pt>
                <c:pt idx="6">
                  <c:v>0.74</c:v>
                </c:pt>
                <c:pt idx="7">
                  <c:v>0.62</c:v>
                </c:pt>
                <c:pt idx="8">
                  <c:v>0.6</c:v>
                </c:pt>
                <c:pt idx="9">
                  <c:v>0.61</c:v>
                </c:pt>
                <c:pt idx="10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A2-4101-9F2F-0EA471B83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390864"/>
        <c:axId val="844390208"/>
      </c:lineChart>
      <c:catAx>
        <c:axId val="62149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1489368"/>
        <c:crosses val="autoZero"/>
        <c:auto val="1"/>
        <c:lblAlgn val="ctr"/>
        <c:lblOffset val="100"/>
        <c:noMultiLvlLbl val="0"/>
      </c:catAx>
      <c:valAx>
        <c:axId val="62148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Thousand euros</a:t>
                </a:r>
              </a:p>
            </c:rich>
          </c:tx>
          <c:layout>
            <c:manualLayout>
              <c:xMode val="edge"/>
              <c:yMode val="edge"/>
              <c:x val="6.2968356913702769E-2"/>
              <c:y val="6.5432098765432606E-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1492648"/>
        <c:crosses val="autoZero"/>
        <c:crossBetween val="between"/>
      </c:valAx>
      <c:valAx>
        <c:axId val="844390208"/>
        <c:scaling>
          <c:orientation val="minMax"/>
          <c:max val="0.9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Gini coefficient</a:t>
                </a:r>
              </a:p>
            </c:rich>
          </c:tx>
          <c:layout>
            <c:manualLayout>
              <c:xMode val="edge"/>
              <c:yMode val="edge"/>
              <c:x val="0.73311307037182361"/>
              <c:y val="2.904938271604937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4390864"/>
        <c:crosses val="max"/>
        <c:crossBetween val="between"/>
        <c:majorUnit val="0.15000000000000002"/>
      </c:valAx>
      <c:catAx>
        <c:axId val="844390864"/>
        <c:scaling>
          <c:orientation val="minMax"/>
        </c:scaling>
        <c:delete val="1"/>
        <c:axPos val="b"/>
        <c:majorTickMark val="out"/>
        <c:minorTickMark val="none"/>
        <c:tickLblPos val="nextTo"/>
        <c:crossAx val="8443902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744450641586468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'25. adat'!$A$4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'25. adat'!$C$2:$Q$2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'25. adat'!$C$4:$Q$4</c:f>
              <c:numCache>
                <c:formatCode>0.0</c:formatCode>
                <c:ptCount val="15"/>
                <c:pt idx="0">
                  <c:v>2.1932020883576469</c:v>
                </c:pt>
                <c:pt idx="1">
                  <c:v>2.6292644287115006</c:v>
                </c:pt>
                <c:pt idx="2">
                  <c:v>4.1452202763932835</c:v>
                </c:pt>
                <c:pt idx="3">
                  <c:v>4.0744306102745087</c:v>
                </c:pt>
                <c:pt idx="4">
                  <c:v>3.6827795546615141</c:v>
                </c:pt>
                <c:pt idx="5">
                  <c:v>3.8610239821262793</c:v>
                </c:pt>
                <c:pt idx="6">
                  <c:v>4.0937332627389669</c:v>
                </c:pt>
                <c:pt idx="7">
                  <c:v>3.2237375451064807</c:v>
                </c:pt>
                <c:pt idx="8">
                  <c:v>3.3160830724533574</c:v>
                </c:pt>
                <c:pt idx="9">
                  <c:v>2.8782620872807954</c:v>
                </c:pt>
                <c:pt idx="10">
                  <c:v>2.5885469523749252</c:v>
                </c:pt>
                <c:pt idx="11">
                  <c:v>3.0369780972572649</c:v>
                </c:pt>
                <c:pt idx="12">
                  <c:v>2.5171034517069759</c:v>
                </c:pt>
                <c:pt idx="13">
                  <c:v>2.3695469176304838</c:v>
                </c:pt>
                <c:pt idx="14">
                  <c:v>2.4015303948272981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0-4373-9FA9-5543B21D612A}"/>
            </c:ext>
          </c:extLst>
        </c:ser>
        <c:ser>
          <c:idx val="2"/>
          <c:order val="2"/>
          <c:tx>
            <c:strRef>
              <c:f>'25. adat'!$A$5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'25. adat'!$C$2:$Q$2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'25. adat'!$C$5:$Q$5</c:f>
              <c:numCache>
                <c:formatCode>0.0</c:formatCode>
                <c:ptCount val="15"/>
                <c:pt idx="0">
                  <c:v>2.6360993765222234</c:v>
                </c:pt>
                <c:pt idx="1">
                  <c:v>2.0912659996418421</c:v>
                </c:pt>
                <c:pt idx="2">
                  <c:v>1.5174970215761199</c:v>
                </c:pt>
                <c:pt idx="3">
                  <c:v>2.2634920409931163</c:v>
                </c:pt>
                <c:pt idx="4">
                  <c:v>0.89246380979255879</c:v>
                </c:pt>
                <c:pt idx="5">
                  <c:v>-0.33649496103441368</c:v>
                </c:pt>
                <c:pt idx="6">
                  <c:v>-0.1757709397752415</c:v>
                </c:pt>
                <c:pt idx="7">
                  <c:v>1.3351583726728555</c:v>
                </c:pt>
                <c:pt idx="8">
                  <c:v>1.4071594585680196</c:v>
                </c:pt>
                <c:pt idx="9">
                  <c:v>1.5109750884300213</c:v>
                </c:pt>
                <c:pt idx="10">
                  <c:v>3.6192851798121186</c:v>
                </c:pt>
                <c:pt idx="11">
                  <c:v>3.6029414253271721</c:v>
                </c:pt>
                <c:pt idx="12">
                  <c:v>3.5617930309286927</c:v>
                </c:pt>
                <c:pt idx="13">
                  <c:v>5.0311004036962386</c:v>
                </c:pt>
                <c:pt idx="14">
                  <c:v>4.5108530939970848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0-4373-9FA9-5543B21D6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'25. adat'!$A$3</c:f>
              <c:strCache>
                <c:ptCount val="1"/>
                <c:pt idx="0">
                  <c:v>Nyereség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'25. adat'!$C$2:$Q$2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'25. adat'!$C$3:$Q$3</c:f>
              <c:numCache>
                <c:formatCode>0.0</c:formatCode>
                <c:ptCount val="15"/>
                <c:pt idx="0">
                  <c:v>4.8293014648798707</c:v>
                </c:pt>
                <c:pt idx="1">
                  <c:v>4.7205304283533422</c:v>
                </c:pt>
                <c:pt idx="2">
                  <c:v>5.6627172979694027</c:v>
                </c:pt>
                <c:pt idx="3">
                  <c:v>6.3379226512676246</c:v>
                </c:pt>
                <c:pt idx="4">
                  <c:v>4.5752433644540726</c:v>
                </c:pt>
                <c:pt idx="5">
                  <c:v>3.5245290210918654</c:v>
                </c:pt>
                <c:pt idx="6">
                  <c:v>3.9179623229637253</c:v>
                </c:pt>
                <c:pt idx="7">
                  <c:v>4.5588959177793367</c:v>
                </c:pt>
                <c:pt idx="8">
                  <c:v>4.723242531021377</c:v>
                </c:pt>
                <c:pt idx="9">
                  <c:v>4.3892371757108171</c:v>
                </c:pt>
                <c:pt idx="10">
                  <c:v>6.2078321321870442</c:v>
                </c:pt>
                <c:pt idx="11">
                  <c:v>6.639919522584437</c:v>
                </c:pt>
                <c:pt idx="12">
                  <c:v>6.0788964826356686</c:v>
                </c:pt>
                <c:pt idx="13">
                  <c:v>7.4006473213267228</c:v>
                </c:pt>
                <c:pt idx="14">
                  <c:v>6.912383488824382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B0-4373-9FA9-5543B21D6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3735761529038381E-2"/>
              <c:y val="2.31784639485511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94151452904659"/>
              <c:y val="2.234567901234568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187491365109729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46"/>
                <c:pt idx="0">
                  <c:v>-0.45008098218346748</c:v>
                </c:pt>
                <c:pt idx="1">
                  <c:v>-0.51691764437532528</c:v>
                </c:pt>
                <c:pt idx="2">
                  <c:v>-0.98733335969022251</c:v>
                </c:pt>
                <c:pt idx="3">
                  <c:v>-0.91957566175515004</c:v>
                </c:pt>
                <c:pt idx="4">
                  <c:v>-0.59463304958827212</c:v>
                </c:pt>
                <c:pt idx="5">
                  <c:v>0.29080527714212218</c:v>
                </c:pt>
                <c:pt idx="6">
                  <c:v>1.6135971347051932</c:v>
                </c:pt>
                <c:pt idx="7">
                  <c:v>2.7162955166222695</c:v>
                </c:pt>
                <c:pt idx="8">
                  <c:v>2.9502585486733746</c:v>
                </c:pt>
                <c:pt idx="9">
                  <c:v>2.87095280673342</c:v>
                </c:pt>
                <c:pt idx="10">
                  <c:v>2.6913585146652599</c:v>
                </c:pt>
                <c:pt idx="11">
                  <c:v>2.5525105047725418</c:v>
                </c:pt>
                <c:pt idx="12">
                  <c:v>3.0117124623362774</c:v>
                </c:pt>
                <c:pt idx="13">
                  <c:v>2.9259795846721488</c:v>
                </c:pt>
                <c:pt idx="14">
                  <c:v>2.9884919691739635</c:v>
                </c:pt>
                <c:pt idx="15">
                  <c:v>2.8096670408543107</c:v>
                </c:pt>
                <c:pt idx="16">
                  <c:v>2.4016790467657603</c:v>
                </c:pt>
                <c:pt idx="17">
                  <c:v>2.7472689465547404</c:v>
                </c:pt>
                <c:pt idx="18">
                  <c:v>3.1773051409359954</c:v>
                </c:pt>
                <c:pt idx="19">
                  <c:v>2.9464461504906043</c:v>
                </c:pt>
                <c:pt idx="20">
                  <c:v>3.1498813517729394</c:v>
                </c:pt>
                <c:pt idx="21">
                  <c:v>2.9116112015585398</c:v>
                </c:pt>
                <c:pt idx="22">
                  <c:v>2.9739428616378216</c:v>
                </c:pt>
                <c:pt idx="23">
                  <c:v>3.2709388150486789</c:v>
                </c:pt>
                <c:pt idx="24">
                  <c:v>3.3424288262568997</c:v>
                </c:pt>
                <c:pt idx="25">
                  <c:v>2.7607384651610385</c:v>
                </c:pt>
                <c:pt idx="26">
                  <c:v>2.2983711327741378</c:v>
                </c:pt>
                <c:pt idx="27">
                  <c:v>2.0131707097993381</c:v>
                </c:pt>
                <c:pt idx="28">
                  <c:v>2.4272992857825635</c:v>
                </c:pt>
                <c:pt idx="29">
                  <c:v>2.8365870937559152</c:v>
                </c:pt>
                <c:pt idx="30">
                  <c:v>2.8783815274387043</c:v>
                </c:pt>
                <c:pt idx="31">
                  <c:v>3.6525853159372126</c:v>
                </c:pt>
                <c:pt idx="32">
                  <c:v>3.3735217320333182</c:v>
                </c:pt>
                <c:pt idx="33">
                  <c:v>4.0405581745929924</c:v>
                </c:pt>
                <c:pt idx="34">
                  <c:v>4.1438256448073263</c:v>
                </c:pt>
                <c:pt idx="35">
                  <c:v>3.4751273984015523</c:v>
                </c:pt>
                <c:pt idx="36">
                  <c:v>2.8277079161468284</c:v>
                </c:pt>
                <c:pt idx="37">
                  <c:v>2.478684942999489</c:v>
                </c:pt>
                <c:pt idx="38">
                  <c:v>1.87606408191562</c:v>
                </c:pt>
                <c:pt idx="39" formatCode="0.00">
                  <c:v>1.539379187033977</c:v>
                </c:pt>
                <c:pt idx="40" formatCode="0.00">
                  <c:v>1.2813042924041709</c:v>
                </c:pt>
                <c:pt idx="41" formatCode="0.00">
                  <c:v>0.52491494461444754</c:v>
                </c:pt>
                <c:pt idx="42" formatCode="0.00">
                  <c:v>-0.65001185668993666</c:v>
                </c:pt>
                <c:pt idx="43" formatCode="0.00">
                  <c:v>-1.2534066828277028</c:v>
                </c:pt>
                <c:pt idx="44" formatCode="0.00">
                  <c:v>-1.2935589764145219</c:v>
                </c:pt>
                <c:pt idx="45" formatCode="0.00">
                  <c:v>-1.6096090603137534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8B9-8A42-612A37832B9C}"/>
            </c:ext>
          </c:extLst>
        </c:ser>
        <c:ser>
          <c:idx val="2"/>
          <c:order val="2"/>
          <c:tx>
            <c:strRef>
              <c:f>'3.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46"/>
                <c:pt idx="0">
                  <c:v>0.99153429846555385</c:v>
                </c:pt>
                <c:pt idx="1">
                  <c:v>1.1265900650897398</c:v>
                </c:pt>
                <c:pt idx="2">
                  <c:v>1.2607561492336483</c:v>
                </c:pt>
                <c:pt idx="3">
                  <c:v>1.2664327811637484</c:v>
                </c:pt>
                <c:pt idx="4">
                  <c:v>1.304969628845241</c:v>
                </c:pt>
                <c:pt idx="5">
                  <c:v>1.3955549338909221</c:v>
                </c:pt>
                <c:pt idx="6">
                  <c:v>1.432360172112086</c:v>
                </c:pt>
                <c:pt idx="7">
                  <c:v>1.3143183953277535</c:v>
                </c:pt>
                <c:pt idx="8">
                  <c:v>1.7796596889018148</c:v>
                </c:pt>
                <c:pt idx="9">
                  <c:v>1.9962119956198061</c:v>
                </c:pt>
                <c:pt idx="10">
                  <c:v>2.2116721364160918</c:v>
                </c:pt>
                <c:pt idx="11">
                  <c:v>2.7529832951044804</c:v>
                </c:pt>
                <c:pt idx="12">
                  <c:v>2.6122124495899657</c:v>
                </c:pt>
                <c:pt idx="13">
                  <c:v>2.8483098271321392</c:v>
                </c:pt>
                <c:pt idx="14">
                  <c:v>3.105452452628803</c:v>
                </c:pt>
                <c:pt idx="15">
                  <c:v>3.3381130192401645</c:v>
                </c:pt>
                <c:pt idx="16">
                  <c:v>3.6380658874784797</c:v>
                </c:pt>
                <c:pt idx="17">
                  <c:v>3.7120805924717524</c:v>
                </c:pt>
                <c:pt idx="18">
                  <c:v>3.8157483341530885</c:v>
                </c:pt>
                <c:pt idx="19">
                  <c:v>3.8616240727572722</c:v>
                </c:pt>
                <c:pt idx="20">
                  <c:v>3.9287023743260936</c:v>
                </c:pt>
                <c:pt idx="21">
                  <c:v>3.8394349074196046</c:v>
                </c:pt>
                <c:pt idx="22">
                  <c:v>3.9622400876387789</c:v>
                </c:pt>
                <c:pt idx="23">
                  <c:v>3.7236383614968593</c:v>
                </c:pt>
                <c:pt idx="24">
                  <c:v>3.7125563755664421</c:v>
                </c:pt>
                <c:pt idx="25">
                  <c:v>3.8852931116557619</c:v>
                </c:pt>
                <c:pt idx="26">
                  <c:v>4.037118725645513</c:v>
                </c:pt>
                <c:pt idx="27">
                  <c:v>4.3453443393198201</c:v>
                </c:pt>
                <c:pt idx="28">
                  <c:v>4.4631171374394398</c:v>
                </c:pt>
                <c:pt idx="29">
                  <c:v>4.5472086448884568</c:v>
                </c:pt>
                <c:pt idx="30">
                  <c:v>4.6978864858443234</c:v>
                </c:pt>
                <c:pt idx="31">
                  <c:v>4.42395733718788</c:v>
                </c:pt>
                <c:pt idx="32">
                  <c:v>4.5205077234397342</c:v>
                </c:pt>
                <c:pt idx="33">
                  <c:v>4.621465552054401</c:v>
                </c:pt>
                <c:pt idx="34">
                  <c:v>4.8926980816965786</c:v>
                </c:pt>
                <c:pt idx="35">
                  <c:v>5.3778725322832717</c:v>
                </c:pt>
                <c:pt idx="36">
                  <c:v>5.5306305199106101</c:v>
                </c:pt>
                <c:pt idx="37">
                  <c:v>5.7600542887260318</c:v>
                </c:pt>
                <c:pt idx="38">
                  <c:v>5.7466133529572359</c:v>
                </c:pt>
                <c:pt idx="39" formatCode="0.00">
                  <c:v>5.8421249799484603</c:v>
                </c:pt>
                <c:pt idx="40" formatCode="0.00">
                  <c:v>5.7759867633830089</c:v>
                </c:pt>
                <c:pt idx="41" formatCode="0.00">
                  <c:v>5.7847279220403269</c:v>
                </c:pt>
                <c:pt idx="42" formatCode="0.00">
                  <c:v>5.7047877703186085</c:v>
                </c:pt>
                <c:pt idx="43" formatCode="0.00">
                  <c:v>5.703295877277446</c:v>
                </c:pt>
                <c:pt idx="44" formatCode="0.00">
                  <c:v>5.6366619921958092</c:v>
                </c:pt>
                <c:pt idx="45" formatCode="0.00">
                  <c:v>5.5580532794662822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'3.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46"/>
                <c:pt idx="0">
                  <c:v>0.54145331628208648</c:v>
                </c:pt>
                <c:pt idx="1">
                  <c:v>0.60967242071441463</c:v>
                </c:pt>
                <c:pt idx="2">
                  <c:v>0.27342278954342608</c:v>
                </c:pt>
                <c:pt idx="3">
                  <c:v>0.34685711940859809</c:v>
                </c:pt>
                <c:pt idx="4">
                  <c:v>0.71033657925696925</c:v>
                </c:pt>
                <c:pt idx="5">
                  <c:v>1.6863602110330445</c:v>
                </c:pt>
                <c:pt idx="6">
                  <c:v>3.0459573068172792</c:v>
                </c:pt>
                <c:pt idx="7">
                  <c:v>4.0306139119500228</c:v>
                </c:pt>
                <c:pt idx="8">
                  <c:v>4.7299182375751894</c:v>
                </c:pt>
                <c:pt idx="9">
                  <c:v>4.8671648023532255</c:v>
                </c:pt>
                <c:pt idx="10">
                  <c:v>4.9030306510813517</c:v>
                </c:pt>
                <c:pt idx="11">
                  <c:v>5.3054937998770217</c:v>
                </c:pt>
                <c:pt idx="12">
                  <c:v>5.6239249119262436</c:v>
                </c:pt>
                <c:pt idx="13">
                  <c:v>5.774289411804288</c:v>
                </c:pt>
                <c:pt idx="14">
                  <c:v>6.0939444218027665</c:v>
                </c:pt>
                <c:pt idx="15">
                  <c:v>6.1477800600944743</c:v>
                </c:pt>
                <c:pt idx="16">
                  <c:v>6.0397449342442391</c:v>
                </c:pt>
                <c:pt idx="17">
                  <c:v>6.4593495390264932</c:v>
                </c:pt>
                <c:pt idx="18">
                  <c:v>6.9930534750890843</c:v>
                </c:pt>
                <c:pt idx="19">
                  <c:v>6.8080702232478769</c:v>
                </c:pt>
                <c:pt idx="20">
                  <c:v>7.0785837260990334</c:v>
                </c:pt>
                <c:pt idx="21">
                  <c:v>6.7510461089781453</c:v>
                </c:pt>
                <c:pt idx="22">
                  <c:v>6.9361829492765992</c:v>
                </c:pt>
                <c:pt idx="23">
                  <c:v>6.9945771765455369</c:v>
                </c:pt>
                <c:pt idx="24">
                  <c:v>7.0549852018233414</c:v>
                </c:pt>
                <c:pt idx="25">
                  <c:v>6.6460315768168003</c:v>
                </c:pt>
                <c:pt idx="26">
                  <c:v>6.33548985841965</c:v>
                </c:pt>
                <c:pt idx="27">
                  <c:v>6.3585150491191582</c:v>
                </c:pt>
                <c:pt idx="28">
                  <c:v>6.8904164232220042</c:v>
                </c:pt>
                <c:pt idx="29">
                  <c:v>7.3837957386443716</c:v>
                </c:pt>
                <c:pt idx="30">
                  <c:v>7.5762680132830269</c:v>
                </c:pt>
                <c:pt idx="31">
                  <c:v>8.0765426531250917</c:v>
                </c:pt>
                <c:pt idx="32">
                  <c:v>7.8940294554730537</c:v>
                </c:pt>
                <c:pt idx="33">
                  <c:v>8.6620237266473943</c:v>
                </c:pt>
                <c:pt idx="34">
                  <c:v>9.0365237265039067</c:v>
                </c:pt>
                <c:pt idx="35">
                  <c:v>8.8529999306848239</c:v>
                </c:pt>
                <c:pt idx="36">
                  <c:v>8.3583384360574389</c:v>
                </c:pt>
                <c:pt idx="37">
                  <c:v>8.2387392317255195</c:v>
                </c:pt>
                <c:pt idx="38">
                  <c:v>7.6226774348728572</c:v>
                </c:pt>
                <c:pt idx="39" formatCode="0.00">
                  <c:v>7.3815041669824373</c:v>
                </c:pt>
                <c:pt idx="40" formatCode="0.00">
                  <c:v>7.0572910557871777</c:v>
                </c:pt>
                <c:pt idx="41" formatCode="0.00">
                  <c:v>6.3096428666547748</c:v>
                </c:pt>
                <c:pt idx="42" formatCode="0.00">
                  <c:v>5.0547759136286707</c:v>
                </c:pt>
                <c:pt idx="43" formatCode="0.00">
                  <c:v>4.4498891944497432</c:v>
                </c:pt>
                <c:pt idx="44" formatCode="0.00">
                  <c:v>4.3431030157812875</c:v>
                </c:pt>
                <c:pt idx="45" formatCode="0.00">
                  <c:v>3.9484442191525289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508581359825317E-2"/>
          <c:y val="0.87214942345501889"/>
          <c:w val="0.97098283728034951"/>
          <c:h val="0.101392210000531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744450641586468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'25. adat'!$B$4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'25. adat'!$C$2:$Q$2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'25. adat'!$C$4:$Q$4</c:f>
              <c:numCache>
                <c:formatCode>0.0</c:formatCode>
                <c:ptCount val="15"/>
                <c:pt idx="0">
                  <c:v>2.1932020883576469</c:v>
                </c:pt>
                <c:pt idx="1">
                  <c:v>2.6292644287115006</c:v>
                </c:pt>
                <c:pt idx="2">
                  <c:v>4.1452202763932835</c:v>
                </c:pt>
                <c:pt idx="3">
                  <c:v>4.0744306102745087</c:v>
                </c:pt>
                <c:pt idx="4">
                  <c:v>3.6827795546615141</c:v>
                </c:pt>
                <c:pt idx="5">
                  <c:v>3.8610239821262793</c:v>
                </c:pt>
                <c:pt idx="6">
                  <c:v>4.0937332627389669</c:v>
                </c:pt>
                <c:pt idx="7">
                  <c:v>3.2237375451064807</c:v>
                </c:pt>
                <c:pt idx="8">
                  <c:v>3.3160830724533574</c:v>
                </c:pt>
                <c:pt idx="9">
                  <c:v>2.8782620872807954</c:v>
                </c:pt>
                <c:pt idx="10">
                  <c:v>2.5885469523749252</c:v>
                </c:pt>
                <c:pt idx="11">
                  <c:v>3.0369780972572649</c:v>
                </c:pt>
                <c:pt idx="12">
                  <c:v>2.5171034517069759</c:v>
                </c:pt>
                <c:pt idx="13">
                  <c:v>2.3695469176304838</c:v>
                </c:pt>
                <c:pt idx="14">
                  <c:v>2.4015303948272981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5-4867-BEBF-1A34A7F7A528}"/>
            </c:ext>
          </c:extLst>
        </c:ser>
        <c:ser>
          <c:idx val="2"/>
          <c:order val="2"/>
          <c:tx>
            <c:strRef>
              <c:f>'25. adat'!$B$5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'25. adat'!$C$2:$Q$2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'25. adat'!$C$5:$Q$5</c:f>
              <c:numCache>
                <c:formatCode>0.0</c:formatCode>
                <c:ptCount val="15"/>
                <c:pt idx="0">
                  <c:v>2.6360993765222234</c:v>
                </c:pt>
                <c:pt idx="1">
                  <c:v>2.0912659996418421</c:v>
                </c:pt>
                <c:pt idx="2">
                  <c:v>1.5174970215761199</c:v>
                </c:pt>
                <c:pt idx="3">
                  <c:v>2.2634920409931163</c:v>
                </c:pt>
                <c:pt idx="4">
                  <c:v>0.89246380979255879</c:v>
                </c:pt>
                <c:pt idx="5">
                  <c:v>-0.33649496103441368</c:v>
                </c:pt>
                <c:pt idx="6">
                  <c:v>-0.1757709397752415</c:v>
                </c:pt>
                <c:pt idx="7">
                  <c:v>1.3351583726728555</c:v>
                </c:pt>
                <c:pt idx="8">
                  <c:v>1.4071594585680196</c:v>
                </c:pt>
                <c:pt idx="9">
                  <c:v>1.5109750884300213</c:v>
                </c:pt>
                <c:pt idx="10">
                  <c:v>3.6192851798121186</c:v>
                </c:pt>
                <c:pt idx="11">
                  <c:v>3.6029414253271721</c:v>
                </c:pt>
                <c:pt idx="12">
                  <c:v>3.5617930309286927</c:v>
                </c:pt>
                <c:pt idx="13">
                  <c:v>5.0311004036962386</c:v>
                </c:pt>
                <c:pt idx="14">
                  <c:v>4.5108530939970848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5-4867-BEBF-1A34A7F7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'25. adat'!$B$3</c:f>
              <c:strCache>
                <c:ptCount val="1"/>
                <c:pt idx="0">
                  <c:v>Profit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'25. adat'!$C$2:$Q$2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'25. adat'!$C$3:$Q$3</c:f>
              <c:numCache>
                <c:formatCode>0.0</c:formatCode>
                <c:ptCount val="15"/>
                <c:pt idx="0">
                  <c:v>4.8293014648798707</c:v>
                </c:pt>
                <c:pt idx="1">
                  <c:v>4.7205304283533422</c:v>
                </c:pt>
                <c:pt idx="2">
                  <c:v>5.6627172979694027</c:v>
                </c:pt>
                <c:pt idx="3">
                  <c:v>6.3379226512676246</c:v>
                </c:pt>
                <c:pt idx="4">
                  <c:v>4.5752433644540726</c:v>
                </c:pt>
                <c:pt idx="5">
                  <c:v>3.5245290210918654</c:v>
                </c:pt>
                <c:pt idx="6">
                  <c:v>3.9179623229637253</c:v>
                </c:pt>
                <c:pt idx="7">
                  <c:v>4.5588959177793367</c:v>
                </c:pt>
                <c:pt idx="8">
                  <c:v>4.723242531021377</c:v>
                </c:pt>
                <c:pt idx="9">
                  <c:v>4.3892371757108171</c:v>
                </c:pt>
                <c:pt idx="10">
                  <c:v>6.2078321321870442</c:v>
                </c:pt>
                <c:pt idx="11">
                  <c:v>6.639919522584437</c:v>
                </c:pt>
                <c:pt idx="12">
                  <c:v>6.0788964826356686</c:v>
                </c:pt>
                <c:pt idx="13">
                  <c:v>7.4006473213267228</c:v>
                </c:pt>
                <c:pt idx="14">
                  <c:v>6.912383488824382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95-4867-BEBF-1A34A7F7A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3735761529038381E-2"/>
              <c:y val="2.31784639485511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452405949256348"/>
              <c:y val="2.234616506270049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33518518518519"/>
          <c:w val="1"/>
          <c:h val="6.6146296296296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6.7659303003791194E-2"/>
          <c:w val="0.90003701429220273"/>
          <c:h val="0.59816601049868778"/>
        </c:manualLayout>
      </c:layout>
      <c:lineChart>
        <c:grouping val="standard"/>
        <c:varyColors val="0"/>
        <c:ser>
          <c:idx val="0"/>
          <c:order val="0"/>
          <c:tx>
            <c:strRef>
              <c:f>'26. adat'!$A$2</c:f>
              <c:strCache>
                <c:ptCount val="1"/>
                <c:pt idx="0">
                  <c:v>FDI arányos jövedelem - bankok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'26. adat'!$C$1:$Q$1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'26. adat'!$C$2:$Q$2</c:f>
              <c:numCache>
                <c:formatCode>0.0</c:formatCode>
                <c:ptCount val="15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3.890326328037629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5.9005269548256951</c:v>
                </c:pt>
                <c:pt idx="13">
                  <c:v>8.7889984115202573</c:v>
                </c:pt>
                <c:pt idx="14">
                  <c:v>8.994543563653993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D-40F1-84DE-83173CA399A3}"/>
            </c:ext>
          </c:extLst>
        </c:ser>
        <c:ser>
          <c:idx val="1"/>
          <c:order val="1"/>
          <c:tx>
            <c:strRef>
              <c:f>'26. adat'!$A$3</c:f>
              <c:strCache>
                <c:ptCount val="1"/>
                <c:pt idx="0">
                  <c:v>FDI arányos jövedelem - nem pénzügyi vállalatok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'26. adat'!$C$1:$Q$1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'26. adat'!$C$3:$Q$3</c:f>
              <c:numCache>
                <c:formatCode>0.0</c:formatCode>
                <c:ptCount val="15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8.1640265681857933</c:v>
                </c:pt>
                <c:pt idx="5">
                  <c:v>5.2232803396812439</c:v>
                </c:pt>
                <c:pt idx="6">
                  <c:v>5.8117615007372638</c:v>
                </c:pt>
                <c:pt idx="7">
                  <c:v>6.6248238137106732</c:v>
                </c:pt>
                <c:pt idx="8">
                  <c:v>7.4658134268568306</c:v>
                </c:pt>
                <c:pt idx="9">
                  <c:v>6.9326218013425205</c:v>
                </c:pt>
                <c:pt idx="10">
                  <c:v>9.240036429690015</c:v>
                </c:pt>
                <c:pt idx="11">
                  <c:v>9.0255508318766378</c:v>
                </c:pt>
                <c:pt idx="12">
                  <c:v>9.9776496603611733</c:v>
                </c:pt>
                <c:pt idx="13">
                  <c:v>12.477560582676992</c:v>
                </c:pt>
                <c:pt idx="14">
                  <c:v>11.442734887047145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D-40F1-84DE-83173CA39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'26. adat'!$A$4</c:f>
              <c:strCache>
                <c:ptCount val="1"/>
                <c:pt idx="0">
                  <c:v>Osztalékhányad - bankok (j.t.)</c:v>
                </c:pt>
              </c:strCache>
            </c:strRef>
          </c:tx>
          <c:spPr>
            <a:ln w="25400">
              <a:solidFill>
                <a:schemeClr val="tx2"/>
              </a:solidFill>
              <a:prstDash val="sysDash"/>
            </a:ln>
          </c:spPr>
          <c:marker>
            <c:symbol val="square"/>
            <c:size val="8"/>
            <c:spPr>
              <a:solidFill>
                <a:schemeClr val="tx2"/>
              </a:solidFill>
              <a:ln>
                <a:noFill/>
              </a:ln>
            </c:spPr>
          </c:marker>
          <c:cat>
            <c:numRef>
              <c:f>'26. adat'!$C$1:$Q$1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'26. adat'!$C$4:$Q$4</c:f>
              <c:numCache>
                <c:formatCode>0.0</c:formatCode>
                <c:ptCount val="15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34.868517063467458</c:v>
                </c:pt>
                <c:pt idx="13">
                  <c:v>25.690938023687288</c:v>
                </c:pt>
                <c:pt idx="14">
                  <c:v>56.85812247862453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D-40F1-84DE-83173CA399A3}"/>
            </c:ext>
          </c:extLst>
        </c:ser>
        <c:ser>
          <c:idx val="3"/>
          <c:order val="3"/>
          <c:tx>
            <c:strRef>
              <c:f>'26. adat'!$A$5</c:f>
              <c:strCache>
                <c:ptCount val="1"/>
                <c:pt idx="0">
                  <c:v>Osztalékhányad - nem pénzügyi vállalatok (j.t.)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'26. adat'!$C$1:$Q$1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'26. adat'!$C$5:$Q$5</c:f>
              <c:numCache>
                <c:formatCode>0.0</c:formatCode>
                <c:ptCount val="15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65.221863067825353</c:v>
                </c:pt>
                <c:pt idx="10">
                  <c:v>43.066624874558414</c:v>
                </c:pt>
                <c:pt idx="11">
                  <c:v>45.78114694489733</c:v>
                </c:pt>
                <c:pt idx="12">
                  <c:v>41.67986197202849</c:v>
                </c:pt>
                <c:pt idx="13">
                  <c:v>32.351272290513137</c:v>
                </c:pt>
                <c:pt idx="14">
                  <c:v>33.504204337610993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D-40F1-84DE-83173CA39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18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9582937915940586E-2"/>
              <c:y val="4.765491009079677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7978624"/>
        <c:crosses val="autoZero"/>
        <c:crossBetween val="between"/>
        <c:majorUnit val="2"/>
      </c:valAx>
      <c:valAx>
        <c:axId val="267990912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519375908786657"/>
              <c:y val="9.30709876543209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5849701079031784"/>
          <c:w val="1"/>
          <c:h val="0.2415029892096821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6.7659303003791194E-2"/>
          <c:w val="0.90003701429220273"/>
          <c:h val="0.59816601049868778"/>
        </c:manualLayout>
      </c:layout>
      <c:lineChart>
        <c:grouping val="standard"/>
        <c:varyColors val="0"/>
        <c:ser>
          <c:idx val="0"/>
          <c:order val="0"/>
          <c:tx>
            <c:strRef>
              <c:f>'26. adat'!$B$2</c:f>
              <c:strCache>
                <c:ptCount val="1"/>
                <c:pt idx="0">
                  <c:v>FDI proportionate profit - banks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'26. adat'!$C$1:$Q$1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'26. adat'!$C$2:$Q$2</c:f>
              <c:numCache>
                <c:formatCode>0.0</c:formatCode>
                <c:ptCount val="15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3.890326328037629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5.9005269548256951</c:v>
                </c:pt>
                <c:pt idx="13">
                  <c:v>8.7889984115202573</c:v>
                </c:pt>
                <c:pt idx="14">
                  <c:v>8.994543563653993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1-4740-83AA-30E0FD44F6EF}"/>
            </c:ext>
          </c:extLst>
        </c:ser>
        <c:ser>
          <c:idx val="1"/>
          <c:order val="1"/>
          <c:tx>
            <c:strRef>
              <c:f>'26. adat'!$B$3</c:f>
              <c:strCache>
                <c:ptCount val="1"/>
                <c:pt idx="0">
                  <c:v>FDI proportionate profit - non-financial corporations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'26. adat'!$C$1:$Q$1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'26. adat'!$C$3:$Q$3</c:f>
              <c:numCache>
                <c:formatCode>0.0</c:formatCode>
                <c:ptCount val="15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8.1640265681857933</c:v>
                </c:pt>
                <c:pt idx="5">
                  <c:v>5.2232803396812439</c:v>
                </c:pt>
                <c:pt idx="6">
                  <c:v>5.8117615007372638</c:v>
                </c:pt>
                <c:pt idx="7">
                  <c:v>6.6248238137106732</c:v>
                </c:pt>
                <c:pt idx="8">
                  <c:v>7.4658134268568306</c:v>
                </c:pt>
                <c:pt idx="9">
                  <c:v>6.9326218013425205</c:v>
                </c:pt>
                <c:pt idx="10">
                  <c:v>9.240036429690015</c:v>
                </c:pt>
                <c:pt idx="11">
                  <c:v>9.0255508318766378</c:v>
                </c:pt>
                <c:pt idx="12">
                  <c:v>9.9776496603611733</c:v>
                </c:pt>
                <c:pt idx="13">
                  <c:v>12.477560582676992</c:v>
                </c:pt>
                <c:pt idx="14">
                  <c:v>11.442734887047145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1-4740-83AA-30E0FD44F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'26. adat'!$B$4</c:f>
              <c:strCache>
                <c:ptCount val="1"/>
                <c:pt idx="0">
                  <c:v>Dividend rate - banks (R.H.A.)</c:v>
                </c:pt>
              </c:strCache>
            </c:strRef>
          </c:tx>
          <c:spPr>
            <a:ln w="25400">
              <a:solidFill>
                <a:schemeClr val="tx2"/>
              </a:solidFill>
              <a:prstDash val="sysDash"/>
            </a:ln>
          </c:spPr>
          <c:marker>
            <c:symbol val="square"/>
            <c:size val="8"/>
            <c:spPr>
              <a:solidFill>
                <a:schemeClr val="tx2"/>
              </a:solidFill>
              <a:ln>
                <a:noFill/>
              </a:ln>
            </c:spPr>
          </c:marker>
          <c:cat>
            <c:numRef>
              <c:f>'26. adat'!$C$1:$Q$1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'26. adat'!$C$4:$Q$4</c:f>
              <c:numCache>
                <c:formatCode>0.0</c:formatCode>
                <c:ptCount val="15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34.868517063467458</c:v>
                </c:pt>
                <c:pt idx="13">
                  <c:v>25.690938023687288</c:v>
                </c:pt>
                <c:pt idx="14">
                  <c:v>56.85812247862453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61-4740-83AA-30E0FD44F6EF}"/>
            </c:ext>
          </c:extLst>
        </c:ser>
        <c:ser>
          <c:idx val="3"/>
          <c:order val="3"/>
          <c:tx>
            <c:strRef>
              <c:f>'26. adat'!$B$5</c:f>
              <c:strCache>
                <c:ptCount val="1"/>
                <c:pt idx="0">
                  <c:v>Dividend rate - non-financial corporations (R.H.A.)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</c:marker>
          <c:cat>
            <c:numRef>
              <c:f>'26. adat'!$C$1:$Q$1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'26. adat'!$C$5:$Q$5</c:f>
              <c:numCache>
                <c:formatCode>0.0</c:formatCode>
                <c:ptCount val="15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65.221863067825353</c:v>
                </c:pt>
                <c:pt idx="10">
                  <c:v>43.066624874558414</c:v>
                </c:pt>
                <c:pt idx="11">
                  <c:v>45.78114694489733</c:v>
                </c:pt>
                <c:pt idx="12">
                  <c:v>41.67986197202849</c:v>
                </c:pt>
                <c:pt idx="13">
                  <c:v>32.351272290513137</c:v>
                </c:pt>
                <c:pt idx="14">
                  <c:v>33.504204337610993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61-4740-83AA-30E0FD44F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18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3.9582937915940586E-2"/>
              <c:y val="4.765491009079677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7978624"/>
        <c:crosses val="autoZero"/>
        <c:crossBetween val="between"/>
        <c:majorUnit val="2"/>
      </c:valAx>
      <c:valAx>
        <c:axId val="267990912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656977252843389"/>
              <c:y val="9.30701370662000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5849701079031784"/>
          <c:w val="1"/>
          <c:h val="0.2415029892096821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34424860879347E-2"/>
          <c:y val="5.4109876543209888E-2"/>
          <c:w val="0.89573071737008514"/>
          <c:h val="0.74016111111111116"/>
        </c:manualLayout>
      </c:layout>
      <c:lineChart>
        <c:grouping val="standard"/>
        <c:varyColors val="0"/>
        <c:ser>
          <c:idx val="0"/>
          <c:order val="0"/>
          <c:tx>
            <c:strRef>
              <c:f>'27.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'27. adat'!$C$2:$P$2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'27. adat'!$C$3:$P$3</c:f>
              <c:numCache>
                <c:formatCode>0.0</c:formatCode>
                <c:ptCount val="14"/>
                <c:pt idx="0">
                  <c:v>12.337265686989497</c:v>
                </c:pt>
                <c:pt idx="1">
                  <c:v>27.175624311002224</c:v>
                </c:pt>
                <c:pt idx="2">
                  <c:v>11.536539731277145</c:v>
                </c:pt>
                <c:pt idx="3">
                  <c:v>7.7212788714569456</c:v>
                </c:pt>
                <c:pt idx="4">
                  <c:v>-8.8074335937768211</c:v>
                </c:pt>
                <c:pt idx="5">
                  <c:v>13.299751564552366</c:v>
                </c:pt>
                <c:pt idx="6">
                  <c:v>10.213748371299999</c:v>
                </c:pt>
                <c:pt idx="7">
                  <c:v>1.284031864126149</c:v>
                </c:pt>
                <c:pt idx="8">
                  <c:v>4.1890714396210171</c:v>
                </c:pt>
                <c:pt idx="9">
                  <c:v>10.255929007600656</c:v>
                </c:pt>
                <c:pt idx="10">
                  <c:v>7.0666293608456527</c:v>
                </c:pt>
                <c:pt idx="11">
                  <c:v>4.0652333881259466</c:v>
                </c:pt>
                <c:pt idx="12">
                  <c:v>6.3416172365877514</c:v>
                </c:pt>
                <c:pt idx="13">
                  <c:v>7.5541754048337424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1-48B1-BDA2-9436EAB6D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'27. adat'!$A$4</c:f>
              <c:strCache>
                <c:ptCount val="1"/>
                <c:pt idx="0">
                  <c:v>Külföldi tulajdonú vállalatok nyeresége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'27. adat'!$C$2:$P$2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'27. adat'!$C$4:$P$4</c:f>
              <c:numCache>
                <c:formatCode>0.0</c:formatCode>
                <c:ptCount val="14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52.351802574836057</c:v>
                </c:pt>
                <c:pt idx="10">
                  <c:v>12.853294652003555</c:v>
                </c:pt>
                <c:pt idx="11">
                  <c:v>-5.531665243811787</c:v>
                </c:pt>
                <c:pt idx="12">
                  <c:v>31.630281756579734</c:v>
                </c:pt>
                <c:pt idx="13">
                  <c:v>2.4556936414372075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1-48B1-BDA2-9436EAB6D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6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9.3533902012248482E-2"/>
              <c:y val="1.96194225721784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9933952"/>
        <c:crosses val="autoZero"/>
        <c:crossBetween val="between"/>
        <c:majorUnit val="10"/>
      </c:valAx>
      <c:valAx>
        <c:axId val="289945856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17324070441074"/>
              <c:y val="1.962037037037036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736746139820433E-2"/>
          <c:y val="0.9012472222222222"/>
          <c:w val="0.88340748031496064"/>
          <c:h val="8.097404491105278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34424860879347E-2"/>
          <c:y val="8.1548191892680075E-2"/>
          <c:w val="0.89573071737008514"/>
          <c:h val="0.71272273257509478"/>
        </c:manualLayout>
      </c:layout>
      <c:lineChart>
        <c:grouping val="standard"/>
        <c:varyColors val="0"/>
        <c:ser>
          <c:idx val="0"/>
          <c:order val="0"/>
          <c:tx>
            <c:strRef>
              <c:f>'27. adat'!$B$3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'27. adat'!$C$2:$P$2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'27. adat'!$C$3:$P$3</c:f>
              <c:numCache>
                <c:formatCode>0.0</c:formatCode>
                <c:ptCount val="14"/>
                <c:pt idx="0">
                  <c:v>12.337265686989497</c:v>
                </c:pt>
                <c:pt idx="1">
                  <c:v>27.175624311002224</c:v>
                </c:pt>
                <c:pt idx="2">
                  <c:v>11.536539731277145</c:v>
                </c:pt>
                <c:pt idx="3">
                  <c:v>7.7212788714569456</c:v>
                </c:pt>
                <c:pt idx="4">
                  <c:v>-8.8074335937768211</c:v>
                </c:pt>
                <c:pt idx="5">
                  <c:v>13.299751564552366</c:v>
                </c:pt>
                <c:pt idx="6">
                  <c:v>10.213748371299999</c:v>
                </c:pt>
                <c:pt idx="7">
                  <c:v>1.284031864126149</c:v>
                </c:pt>
                <c:pt idx="8">
                  <c:v>4.1890714396210171</c:v>
                </c:pt>
                <c:pt idx="9">
                  <c:v>10.255929007600656</c:v>
                </c:pt>
                <c:pt idx="10">
                  <c:v>7.0666293608456527</c:v>
                </c:pt>
                <c:pt idx="11">
                  <c:v>4.0652333881259466</c:v>
                </c:pt>
                <c:pt idx="12">
                  <c:v>6.3416172365877514</c:v>
                </c:pt>
                <c:pt idx="13">
                  <c:v>7.5541754048337424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773-B4BE-B475A703E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33952"/>
        <c:axId val="289943936"/>
      </c:lineChart>
      <c:lineChart>
        <c:grouping val="standard"/>
        <c:varyColors val="0"/>
        <c:ser>
          <c:idx val="1"/>
          <c:order val="1"/>
          <c:tx>
            <c:strRef>
              <c:f>'27. adat'!$B$4</c:f>
              <c:strCache>
                <c:ptCount val="1"/>
                <c:pt idx="0">
                  <c:v>Profit of foreign owned corporations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'27. adat'!$C$2:$P$2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'27. adat'!$C$4:$P$4</c:f>
              <c:numCache>
                <c:formatCode>0.0</c:formatCode>
                <c:ptCount val="14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52.351802574836057</c:v>
                </c:pt>
                <c:pt idx="10">
                  <c:v>12.853294652003555</c:v>
                </c:pt>
                <c:pt idx="11">
                  <c:v>-5.531665243811787</c:v>
                </c:pt>
                <c:pt idx="12">
                  <c:v>31.630281756579734</c:v>
                </c:pt>
                <c:pt idx="13">
                  <c:v>2.4556936414372075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4-4773-B4BE-B475A703E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948032"/>
        <c:axId val="289945856"/>
      </c:lineChart>
      <c:catAx>
        <c:axId val="2899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9943936"/>
        <c:crosses val="autoZero"/>
        <c:auto val="1"/>
        <c:lblAlgn val="ctr"/>
        <c:lblOffset val="100"/>
        <c:noMultiLvlLbl val="0"/>
      </c:catAx>
      <c:valAx>
        <c:axId val="289943936"/>
        <c:scaling>
          <c:orientation val="minMax"/>
          <c:max val="6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9.3533902012248482E-2"/>
              <c:y val="1.96194225721784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9933952"/>
        <c:crosses val="autoZero"/>
        <c:crossBetween val="between"/>
        <c:majorUnit val="10"/>
      </c:valAx>
      <c:valAx>
        <c:axId val="289945856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423731408573941"/>
              <c:y val="1.96194225721784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9948032"/>
        <c:crosses val="max"/>
        <c:crossBetween val="between"/>
        <c:majorUnit val="10"/>
      </c:valAx>
      <c:catAx>
        <c:axId val="289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945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1704710688485246E-2"/>
          <c:y val="0.89340771604938274"/>
          <c:w val="0.88340748031496064"/>
          <c:h val="8.097404491105278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1191113627924E-2"/>
          <c:y val="6.6749416739574213E-2"/>
          <c:w val="0.89747761777274415"/>
          <c:h val="0.38302602799650043"/>
        </c:manualLayout>
      </c:layout>
      <c:barChart>
        <c:barDir val="col"/>
        <c:grouping val="clustered"/>
        <c:varyColors val="0"/>
        <c:ser>
          <c:idx val="0"/>
          <c:order val="0"/>
          <c:tx>
            <c:v>Nyereséghányad növekedése (2017/2018)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'28. adat'!$D$3:$D$36</c:f>
              <c:strCache>
                <c:ptCount val="25"/>
                <c:pt idx="2">
                  <c:v>Gyógyszergyártás</c:v>
                </c:pt>
                <c:pt idx="3">
                  <c:v>Egyéb üzleti szolgáltatás</c:v>
                </c:pt>
                <c:pt idx="4">
                  <c:v>Pénzügyi közvetítés</c:v>
                </c:pt>
                <c:pt idx="6">
                  <c:v>Ingatlanügyletek</c:v>
                </c:pt>
                <c:pt idx="9">
                  <c:v>Elektronikai termékek </c:v>
                </c:pt>
                <c:pt idx="13">
                  <c:v>Járműgyártás</c:v>
                </c:pt>
                <c:pt idx="14">
                  <c:v>Szállítás, raktározás</c:v>
                </c:pt>
                <c:pt idx="15">
                  <c:v>Kereskedelem, javítás</c:v>
                </c:pt>
                <c:pt idx="16">
                  <c:v>Gumi- és műanyaggyártás</c:v>
                </c:pt>
                <c:pt idx="17">
                  <c:v>Monetáris közvetítés</c:v>
                </c:pt>
                <c:pt idx="22">
                  <c:v>Távközlés</c:v>
                </c:pt>
                <c:pt idx="24">
                  <c:v>Vezetői tanácsadás</c:v>
                </c:pt>
              </c:strCache>
            </c:strRef>
          </c:cat>
          <c:val>
            <c:numRef>
              <c:f>'28. adat'!$E$3:$E$36</c:f>
              <c:numCache>
                <c:formatCode>0.0</c:formatCode>
                <c:ptCount val="34"/>
                <c:pt idx="0">
                  <c:v>-13.657891566341331</c:v>
                </c:pt>
                <c:pt idx="1">
                  <c:v>-10.938121405742937</c:v>
                </c:pt>
                <c:pt idx="2">
                  <c:v>-8.3909263953406334</c:v>
                </c:pt>
                <c:pt idx="3">
                  <c:v>-5.8464492366221377</c:v>
                </c:pt>
                <c:pt idx="4">
                  <c:v>-3.9689872495046856</c:v>
                </c:pt>
                <c:pt idx="5">
                  <c:v>-3.6961969459979294</c:v>
                </c:pt>
                <c:pt idx="6">
                  <c:v>-3.1296878358970535</c:v>
                </c:pt>
                <c:pt idx="7">
                  <c:v>-2.8766506070039544</c:v>
                </c:pt>
                <c:pt idx="8">
                  <c:v>-2.2790201899122664</c:v>
                </c:pt>
                <c:pt idx="9">
                  <c:v>-1.9773820585862527</c:v>
                </c:pt>
                <c:pt idx="10">
                  <c:v>-1.62303977228121</c:v>
                </c:pt>
                <c:pt idx="11">
                  <c:v>-1.5201648231075282</c:v>
                </c:pt>
                <c:pt idx="12">
                  <c:v>-1.0880256520132416</c:v>
                </c:pt>
                <c:pt idx="13">
                  <c:v>-0.7209904027433538</c:v>
                </c:pt>
                <c:pt idx="14">
                  <c:v>-0.66381992157170089</c:v>
                </c:pt>
                <c:pt idx="15">
                  <c:v>-0.64169832211156219</c:v>
                </c:pt>
                <c:pt idx="16">
                  <c:v>-0.46924739134640525</c:v>
                </c:pt>
                <c:pt idx="17">
                  <c:v>0.21626219658403301</c:v>
                </c:pt>
                <c:pt idx="18">
                  <c:v>0.29508202507738801</c:v>
                </c:pt>
                <c:pt idx="19">
                  <c:v>0.69580565325553678</c:v>
                </c:pt>
                <c:pt idx="20">
                  <c:v>1.2604817150026744</c:v>
                </c:pt>
                <c:pt idx="21">
                  <c:v>1.5413764908602881</c:v>
                </c:pt>
                <c:pt idx="22">
                  <c:v>2.4683528833757933</c:v>
                </c:pt>
                <c:pt idx="23">
                  <c:v>2.4855135441578913</c:v>
                </c:pt>
                <c:pt idx="24">
                  <c:v>3.5765650753513247</c:v>
                </c:pt>
                <c:pt idx="25">
                  <c:v>3.8001453579627125</c:v>
                </c:pt>
                <c:pt idx="26">
                  <c:v>4.1293102040199905</c:v>
                </c:pt>
                <c:pt idx="27">
                  <c:v>4.1771996904699389</c:v>
                </c:pt>
                <c:pt idx="28">
                  <c:v>5.5833167441771927</c:v>
                </c:pt>
                <c:pt idx="29">
                  <c:v>5.677699418941291</c:v>
                </c:pt>
                <c:pt idx="30">
                  <c:v>9.6041597245703016</c:v>
                </c:pt>
                <c:pt idx="31">
                  <c:v>9.6919402528248781</c:v>
                </c:pt>
                <c:pt idx="32">
                  <c:v>12.175394886816754</c:v>
                </c:pt>
                <c:pt idx="33">
                  <c:v>27.589441597819544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0-4C54-80B2-F8F6FB78D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2778368"/>
        <c:axId val="292779904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multiLvlStrRef>
              <c:f>'27. adat'!#REF!</c:f>
            </c:multiLvl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10-4C54-80B2-F8F6FB78D556}"/>
            </c:ext>
          </c:extLst>
        </c:ser>
        <c:ser>
          <c:idx val="2"/>
          <c:order val="2"/>
          <c:tx>
            <c:v>Nyereséghányad átlagos növekedése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'27. adat'!#REF!</c:f>
            </c:multiLvlStrRef>
          </c:cat>
          <c:val>
            <c:numRef>
              <c:f>'28. adat'!$A$3:$A$36</c:f>
              <c:numCache>
                <c:formatCode>0.0</c:formatCode>
                <c:ptCount val="34"/>
                <c:pt idx="0">
                  <c:v>-1.0311576747712508</c:v>
                </c:pt>
                <c:pt idx="1">
                  <c:v>-1.0311576747712508</c:v>
                </c:pt>
                <c:pt idx="2">
                  <c:v>-1.0311576747712508</c:v>
                </c:pt>
                <c:pt idx="3">
                  <c:v>-1.0311576747712508</c:v>
                </c:pt>
                <c:pt idx="4">
                  <c:v>-1.0311576747712508</c:v>
                </c:pt>
                <c:pt idx="5">
                  <c:v>-1.0311576747712508</c:v>
                </c:pt>
                <c:pt idx="6">
                  <c:v>-1.0311576747712508</c:v>
                </c:pt>
                <c:pt idx="7">
                  <c:v>-1.0311576747712508</c:v>
                </c:pt>
                <c:pt idx="8">
                  <c:v>-1.0311576747712508</c:v>
                </c:pt>
                <c:pt idx="9">
                  <c:v>-1.0311576747712508</c:v>
                </c:pt>
                <c:pt idx="10">
                  <c:v>-1.0311576747712508</c:v>
                </c:pt>
                <c:pt idx="11">
                  <c:v>-1.0311576747712508</c:v>
                </c:pt>
                <c:pt idx="12">
                  <c:v>-1.0311576747712508</c:v>
                </c:pt>
                <c:pt idx="13">
                  <c:v>-1.0311576747712508</c:v>
                </c:pt>
                <c:pt idx="14">
                  <c:v>-1.0311576747712508</c:v>
                </c:pt>
                <c:pt idx="15">
                  <c:v>-1.0311576747712508</c:v>
                </c:pt>
                <c:pt idx="16">
                  <c:v>-1.0311576747712508</c:v>
                </c:pt>
                <c:pt idx="17">
                  <c:v>-1.0311576747712508</c:v>
                </c:pt>
                <c:pt idx="18">
                  <c:v>-1.0311576747712508</c:v>
                </c:pt>
                <c:pt idx="19">
                  <c:v>-1.0311576747712508</c:v>
                </c:pt>
                <c:pt idx="20">
                  <c:v>-1.0311576747712508</c:v>
                </c:pt>
                <c:pt idx="21">
                  <c:v>-1.0311576747712508</c:v>
                </c:pt>
                <c:pt idx="22">
                  <c:v>-1.0311576747712508</c:v>
                </c:pt>
                <c:pt idx="23">
                  <c:v>-1.0311576747712508</c:v>
                </c:pt>
                <c:pt idx="24">
                  <c:v>-1.0311576747712508</c:v>
                </c:pt>
                <c:pt idx="25">
                  <c:v>-1.0311576747712508</c:v>
                </c:pt>
                <c:pt idx="26">
                  <c:v>-1.0311576747712508</c:v>
                </c:pt>
                <c:pt idx="27">
                  <c:v>-1.0311576747712508</c:v>
                </c:pt>
                <c:pt idx="28">
                  <c:v>-1.0311576747712508</c:v>
                </c:pt>
                <c:pt idx="29">
                  <c:v>-1.0311576747712508</c:v>
                </c:pt>
                <c:pt idx="30">
                  <c:v>-1.0311576747712508</c:v>
                </c:pt>
                <c:pt idx="31">
                  <c:v>-1.0311576747712508</c:v>
                </c:pt>
                <c:pt idx="32">
                  <c:v>-1.0311576747712508</c:v>
                </c:pt>
                <c:pt idx="33">
                  <c:v>-1.0311576747712508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10-4C54-80B2-F8F6FB78D556}"/>
            </c:ext>
          </c:extLst>
        </c:ser>
        <c:ser>
          <c:idx val="3"/>
          <c:order val="3"/>
          <c:tx>
            <c:v>Nyereséghányad</c:v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'28. adat'!$D$3:$D$36</c:f>
              <c:strCache>
                <c:ptCount val="25"/>
                <c:pt idx="2">
                  <c:v>Gyógyszergyártás</c:v>
                </c:pt>
                <c:pt idx="3">
                  <c:v>Egyéb üzleti szolgáltatás</c:v>
                </c:pt>
                <c:pt idx="4">
                  <c:v>Pénzügyi közvetítés</c:v>
                </c:pt>
                <c:pt idx="6">
                  <c:v>Ingatlanügyletek</c:v>
                </c:pt>
                <c:pt idx="9">
                  <c:v>Elektronikai termékek </c:v>
                </c:pt>
                <c:pt idx="13">
                  <c:v>Járműgyártás</c:v>
                </c:pt>
                <c:pt idx="14">
                  <c:v>Szállítás, raktározás</c:v>
                </c:pt>
                <c:pt idx="15">
                  <c:v>Kereskedelem, javítás</c:v>
                </c:pt>
                <c:pt idx="16">
                  <c:v>Gumi- és műanyaggyártás</c:v>
                </c:pt>
                <c:pt idx="17">
                  <c:v>Monetáris közvetítés</c:v>
                </c:pt>
                <c:pt idx="22">
                  <c:v>Távközlés</c:v>
                </c:pt>
                <c:pt idx="24">
                  <c:v>Vezetői tanácsadás</c:v>
                </c:pt>
              </c:strCache>
            </c:strRef>
          </c:cat>
          <c:val>
            <c:numRef>
              <c:f>'28. adat'!$F$3:$F$36</c:f>
              <c:numCache>
                <c:formatCode>0.0</c:formatCode>
                <c:ptCount val="34"/>
                <c:pt idx="2">
                  <c:v>11.341416129553364</c:v>
                </c:pt>
                <c:pt idx="3">
                  <c:v>6.5962740873407446</c:v>
                </c:pt>
                <c:pt idx="4">
                  <c:v>8.8784696503336029</c:v>
                </c:pt>
                <c:pt idx="6">
                  <c:v>5.1157567969379887</c:v>
                </c:pt>
                <c:pt idx="9">
                  <c:v>11.071869118601867</c:v>
                </c:pt>
                <c:pt idx="13">
                  <c:v>5.6972695992369777</c:v>
                </c:pt>
                <c:pt idx="14">
                  <c:v>19.845015104623815</c:v>
                </c:pt>
                <c:pt idx="15">
                  <c:v>16.467265771863079</c:v>
                </c:pt>
                <c:pt idx="16">
                  <c:v>13.031380442256136</c:v>
                </c:pt>
                <c:pt idx="17">
                  <c:v>9.0052606081040967</c:v>
                </c:pt>
                <c:pt idx="22">
                  <c:v>12.132883592326934</c:v>
                </c:pt>
                <c:pt idx="24">
                  <c:v>9.9285311462739614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10-4C54-80B2-F8F6FB78D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92192"/>
        <c:axId val="292790272"/>
      </c:lineChart>
      <c:catAx>
        <c:axId val="29277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2779904"/>
        <c:crosses val="autoZero"/>
        <c:auto val="1"/>
        <c:lblAlgn val="ctr"/>
        <c:lblOffset val="100"/>
        <c:noMultiLvlLbl val="0"/>
      </c:catAx>
      <c:valAx>
        <c:axId val="292779904"/>
        <c:scaling>
          <c:orientation val="minMax"/>
          <c:max val="20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5.0478781475099668E-2"/>
              <c:y val="5.005723072147114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2778368"/>
        <c:crosses val="autoZero"/>
        <c:crossBetween val="between"/>
        <c:majorUnit val="5"/>
      </c:valAx>
      <c:valAx>
        <c:axId val="292790272"/>
        <c:scaling>
          <c:orientation val="minMax"/>
          <c:max val="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78469684030742959"/>
              <c:y val="5.0061728395061733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2792192"/>
        <c:crosses val="max"/>
        <c:crossBetween val="between"/>
        <c:majorUnit val="5"/>
      </c:valAx>
      <c:catAx>
        <c:axId val="2927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79027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5.5993397449701399E-4"/>
          <c:y val="0.89157225138524354"/>
          <c:w val="0.99944006602550295"/>
          <c:h val="0.1084277486147564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1191113627924E-2"/>
          <c:y val="6.6749416739574213E-2"/>
          <c:w val="0.89747761777274415"/>
          <c:h val="0.38302602799650043"/>
        </c:manualLayout>
      </c:layout>
      <c:barChart>
        <c:barDir val="col"/>
        <c:grouping val="clustered"/>
        <c:varyColors val="0"/>
        <c:ser>
          <c:idx val="0"/>
          <c:order val="0"/>
          <c:tx>
            <c:v>Increase in profit rate (2017/2018)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'28. adat'!$C$3:$C$36</c:f>
              <c:strCache>
                <c:ptCount val="25"/>
                <c:pt idx="2">
                  <c:v>Pharmaceutical products</c:v>
                </c:pt>
                <c:pt idx="3">
                  <c:v>Other business services</c:v>
                </c:pt>
                <c:pt idx="4">
                  <c:v>Financial intermediation</c:v>
                </c:pt>
                <c:pt idx="6">
                  <c:v>Real estate activities</c:v>
                </c:pt>
                <c:pt idx="9">
                  <c:v>Electric products</c:v>
                </c:pt>
                <c:pt idx="13">
                  <c:v>Vehicel production</c:v>
                </c:pt>
                <c:pt idx="14">
                  <c:v>Transportation and storage</c:v>
                </c:pt>
                <c:pt idx="15">
                  <c:v>Wholesale and repair</c:v>
                </c:pt>
                <c:pt idx="16">
                  <c:v>Plastic products</c:v>
                </c:pt>
                <c:pt idx="17">
                  <c:v>Monetary intermadiation</c:v>
                </c:pt>
                <c:pt idx="22">
                  <c:v>Telcommunication</c:v>
                </c:pt>
                <c:pt idx="24">
                  <c:v>Management consultancy</c:v>
                </c:pt>
              </c:strCache>
            </c:strRef>
          </c:cat>
          <c:val>
            <c:numRef>
              <c:f>'28. adat'!$E$3:$E$36</c:f>
              <c:numCache>
                <c:formatCode>0.0</c:formatCode>
                <c:ptCount val="34"/>
                <c:pt idx="0">
                  <c:v>-13.657891566341331</c:v>
                </c:pt>
                <c:pt idx="1">
                  <c:v>-10.938121405742937</c:v>
                </c:pt>
                <c:pt idx="2">
                  <c:v>-8.3909263953406334</c:v>
                </c:pt>
                <c:pt idx="3">
                  <c:v>-5.8464492366221377</c:v>
                </c:pt>
                <c:pt idx="4">
                  <c:v>-3.9689872495046856</c:v>
                </c:pt>
                <c:pt idx="5">
                  <c:v>-3.6961969459979294</c:v>
                </c:pt>
                <c:pt idx="6">
                  <c:v>-3.1296878358970535</c:v>
                </c:pt>
                <c:pt idx="7">
                  <c:v>-2.8766506070039544</c:v>
                </c:pt>
                <c:pt idx="8">
                  <c:v>-2.2790201899122664</c:v>
                </c:pt>
                <c:pt idx="9">
                  <c:v>-1.9773820585862527</c:v>
                </c:pt>
                <c:pt idx="10">
                  <c:v>-1.62303977228121</c:v>
                </c:pt>
                <c:pt idx="11">
                  <c:v>-1.5201648231075282</c:v>
                </c:pt>
                <c:pt idx="12">
                  <c:v>-1.0880256520132416</c:v>
                </c:pt>
                <c:pt idx="13">
                  <c:v>-0.7209904027433538</c:v>
                </c:pt>
                <c:pt idx="14">
                  <c:v>-0.66381992157170089</c:v>
                </c:pt>
                <c:pt idx="15">
                  <c:v>-0.64169832211156219</c:v>
                </c:pt>
                <c:pt idx="16">
                  <c:v>-0.46924739134640525</c:v>
                </c:pt>
                <c:pt idx="17">
                  <c:v>0.21626219658403301</c:v>
                </c:pt>
                <c:pt idx="18">
                  <c:v>0.29508202507738801</c:v>
                </c:pt>
                <c:pt idx="19">
                  <c:v>0.69580565325553678</c:v>
                </c:pt>
                <c:pt idx="20">
                  <c:v>1.2604817150026744</c:v>
                </c:pt>
                <c:pt idx="21">
                  <c:v>1.5413764908602881</c:v>
                </c:pt>
                <c:pt idx="22">
                  <c:v>2.4683528833757933</c:v>
                </c:pt>
                <c:pt idx="23">
                  <c:v>2.4855135441578913</c:v>
                </c:pt>
                <c:pt idx="24">
                  <c:v>3.5765650753513247</c:v>
                </c:pt>
                <c:pt idx="25">
                  <c:v>3.8001453579627125</c:v>
                </c:pt>
                <c:pt idx="26">
                  <c:v>4.1293102040199905</c:v>
                </c:pt>
                <c:pt idx="27">
                  <c:v>4.1771996904699389</c:v>
                </c:pt>
                <c:pt idx="28">
                  <c:v>5.5833167441771927</c:v>
                </c:pt>
                <c:pt idx="29">
                  <c:v>5.677699418941291</c:v>
                </c:pt>
                <c:pt idx="30">
                  <c:v>9.6041597245703016</c:v>
                </c:pt>
                <c:pt idx="31">
                  <c:v>9.6919402528248781</c:v>
                </c:pt>
                <c:pt idx="32">
                  <c:v>12.175394886816754</c:v>
                </c:pt>
                <c:pt idx="33">
                  <c:v>27.589441597819544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0-4847-8432-17713550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2778368"/>
        <c:axId val="292779904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'28. adat'!$C$3:$C$36</c:f>
              <c:strCache>
                <c:ptCount val="25"/>
                <c:pt idx="2">
                  <c:v>Pharmaceutical products</c:v>
                </c:pt>
                <c:pt idx="3">
                  <c:v>Other business services</c:v>
                </c:pt>
                <c:pt idx="4">
                  <c:v>Financial intermediation</c:v>
                </c:pt>
                <c:pt idx="6">
                  <c:v>Real estate activities</c:v>
                </c:pt>
                <c:pt idx="9">
                  <c:v>Electric products</c:v>
                </c:pt>
                <c:pt idx="13">
                  <c:v>Vehicel production</c:v>
                </c:pt>
                <c:pt idx="14">
                  <c:v>Transportation and storage</c:v>
                </c:pt>
                <c:pt idx="15">
                  <c:v>Wholesale and repair</c:v>
                </c:pt>
                <c:pt idx="16">
                  <c:v>Plastic products</c:v>
                </c:pt>
                <c:pt idx="17">
                  <c:v>Monetary intermadiation</c:v>
                </c:pt>
                <c:pt idx="22">
                  <c:v>Telcommunication</c:v>
                </c:pt>
                <c:pt idx="24">
                  <c:v>Management consultancy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90-4847-8432-17713550FBBC}"/>
            </c:ext>
          </c:extLst>
        </c:ser>
        <c:ser>
          <c:idx val="2"/>
          <c:order val="2"/>
          <c:tx>
            <c:v>Average growth of profit rate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'28. adat'!$C$3:$C$36</c:f>
              <c:strCache>
                <c:ptCount val="25"/>
                <c:pt idx="2">
                  <c:v>Pharmaceutical products</c:v>
                </c:pt>
                <c:pt idx="3">
                  <c:v>Other business services</c:v>
                </c:pt>
                <c:pt idx="4">
                  <c:v>Financial intermediation</c:v>
                </c:pt>
                <c:pt idx="6">
                  <c:v>Real estate activities</c:v>
                </c:pt>
                <c:pt idx="9">
                  <c:v>Electric products</c:v>
                </c:pt>
                <c:pt idx="13">
                  <c:v>Vehicel production</c:v>
                </c:pt>
                <c:pt idx="14">
                  <c:v>Transportation and storage</c:v>
                </c:pt>
                <c:pt idx="15">
                  <c:v>Wholesale and repair</c:v>
                </c:pt>
                <c:pt idx="16">
                  <c:v>Plastic products</c:v>
                </c:pt>
                <c:pt idx="17">
                  <c:v>Monetary intermadiation</c:v>
                </c:pt>
                <c:pt idx="22">
                  <c:v>Telcommunication</c:v>
                </c:pt>
                <c:pt idx="24">
                  <c:v>Management consultancy</c:v>
                </c:pt>
              </c:strCache>
            </c:strRef>
          </c:cat>
          <c:val>
            <c:numRef>
              <c:f>'28. adat'!$A$3:$A$36</c:f>
              <c:numCache>
                <c:formatCode>0.0</c:formatCode>
                <c:ptCount val="34"/>
                <c:pt idx="0">
                  <c:v>-1.0311576747712508</c:v>
                </c:pt>
                <c:pt idx="1">
                  <c:v>-1.0311576747712508</c:v>
                </c:pt>
                <c:pt idx="2">
                  <c:v>-1.0311576747712508</c:v>
                </c:pt>
                <c:pt idx="3">
                  <c:v>-1.0311576747712508</c:v>
                </c:pt>
                <c:pt idx="4">
                  <c:v>-1.0311576747712508</c:v>
                </c:pt>
                <c:pt idx="5">
                  <c:v>-1.0311576747712508</c:v>
                </c:pt>
                <c:pt idx="6">
                  <c:v>-1.0311576747712508</c:v>
                </c:pt>
                <c:pt idx="7">
                  <c:v>-1.0311576747712508</c:v>
                </c:pt>
                <c:pt idx="8">
                  <c:v>-1.0311576747712508</c:v>
                </c:pt>
                <c:pt idx="9">
                  <c:v>-1.0311576747712508</c:v>
                </c:pt>
                <c:pt idx="10">
                  <c:v>-1.0311576747712508</c:v>
                </c:pt>
                <c:pt idx="11">
                  <c:v>-1.0311576747712508</c:v>
                </c:pt>
                <c:pt idx="12">
                  <c:v>-1.0311576747712508</c:v>
                </c:pt>
                <c:pt idx="13">
                  <c:v>-1.0311576747712508</c:v>
                </c:pt>
                <c:pt idx="14">
                  <c:v>-1.0311576747712508</c:v>
                </c:pt>
                <c:pt idx="15">
                  <c:v>-1.0311576747712508</c:v>
                </c:pt>
                <c:pt idx="16">
                  <c:v>-1.0311576747712508</c:v>
                </c:pt>
                <c:pt idx="17">
                  <c:v>-1.0311576747712508</c:v>
                </c:pt>
                <c:pt idx="18">
                  <c:v>-1.0311576747712508</c:v>
                </c:pt>
                <c:pt idx="19">
                  <c:v>-1.0311576747712508</c:v>
                </c:pt>
                <c:pt idx="20">
                  <c:v>-1.0311576747712508</c:v>
                </c:pt>
                <c:pt idx="21">
                  <c:v>-1.0311576747712508</c:v>
                </c:pt>
                <c:pt idx="22">
                  <c:v>-1.0311576747712508</c:v>
                </c:pt>
                <c:pt idx="23">
                  <c:v>-1.0311576747712508</c:v>
                </c:pt>
                <c:pt idx="24">
                  <c:v>-1.0311576747712508</c:v>
                </c:pt>
                <c:pt idx="25">
                  <c:v>-1.0311576747712508</c:v>
                </c:pt>
                <c:pt idx="26">
                  <c:v>-1.0311576747712508</c:v>
                </c:pt>
                <c:pt idx="27">
                  <c:v>-1.0311576747712508</c:v>
                </c:pt>
                <c:pt idx="28">
                  <c:v>-1.0311576747712508</c:v>
                </c:pt>
                <c:pt idx="29">
                  <c:v>-1.0311576747712508</c:v>
                </c:pt>
                <c:pt idx="30">
                  <c:v>-1.0311576747712508</c:v>
                </c:pt>
                <c:pt idx="31">
                  <c:v>-1.0311576747712508</c:v>
                </c:pt>
                <c:pt idx="32">
                  <c:v>-1.0311576747712508</c:v>
                </c:pt>
                <c:pt idx="33">
                  <c:v>-1.0311576747712508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90-4847-8432-17713550FBBC}"/>
            </c:ext>
          </c:extLst>
        </c:ser>
        <c:ser>
          <c:idx val="3"/>
          <c:order val="3"/>
          <c:tx>
            <c:v>Profit rate</c:v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'28. adat'!$C$3:$C$36</c:f>
              <c:strCache>
                <c:ptCount val="25"/>
                <c:pt idx="2">
                  <c:v>Pharmaceutical products</c:v>
                </c:pt>
                <c:pt idx="3">
                  <c:v>Other business services</c:v>
                </c:pt>
                <c:pt idx="4">
                  <c:v>Financial intermediation</c:v>
                </c:pt>
                <c:pt idx="6">
                  <c:v>Real estate activities</c:v>
                </c:pt>
                <c:pt idx="9">
                  <c:v>Electric products</c:v>
                </c:pt>
                <c:pt idx="13">
                  <c:v>Vehicel production</c:v>
                </c:pt>
                <c:pt idx="14">
                  <c:v>Transportation and storage</c:v>
                </c:pt>
                <c:pt idx="15">
                  <c:v>Wholesale and repair</c:v>
                </c:pt>
                <c:pt idx="16">
                  <c:v>Plastic products</c:v>
                </c:pt>
                <c:pt idx="17">
                  <c:v>Monetary intermadiation</c:v>
                </c:pt>
                <c:pt idx="22">
                  <c:v>Telcommunication</c:v>
                </c:pt>
                <c:pt idx="24">
                  <c:v>Management consultancy</c:v>
                </c:pt>
              </c:strCache>
            </c:strRef>
          </c:cat>
          <c:val>
            <c:numRef>
              <c:f>'28. adat'!$F$3:$F$36</c:f>
              <c:numCache>
                <c:formatCode>0.0</c:formatCode>
                <c:ptCount val="34"/>
                <c:pt idx="2">
                  <c:v>11.341416129553364</c:v>
                </c:pt>
                <c:pt idx="3">
                  <c:v>6.5962740873407446</c:v>
                </c:pt>
                <c:pt idx="4">
                  <c:v>8.8784696503336029</c:v>
                </c:pt>
                <c:pt idx="6">
                  <c:v>5.1157567969379887</c:v>
                </c:pt>
                <c:pt idx="9">
                  <c:v>11.071869118601867</c:v>
                </c:pt>
                <c:pt idx="13">
                  <c:v>5.6972695992369777</c:v>
                </c:pt>
                <c:pt idx="14">
                  <c:v>19.845015104623815</c:v>
                </c:pt>
                <c:pt idx="15">
                  <c:v>16.467265771863079</c:v>
                </c:pt>
                <c:pt idx="16">
                  <c:v>13.031380442256136</c:v>
                </c:pt>
                <c:pt idx="17">
                  <c:v>9.0052606081040967</c:v>
                </c:pt>
                <c:pt idx="22">
                  <c:v>12.132883592326934</c:v>
                </c:pt>
                <c:pt idx="24">
                  <c:v>9.9285311462739614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90-4847-8432-17713550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92192"/>
        <c:axId val="292790272"/>
      </c:lineChart>
      <c:catAx>
        <c:axId val="29277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2779904"/>
        <c:crosses val="autoZero"/>
        <c:auto val="1"/>
        <c:lblAlgn val="ctr"/>
        <c:lblOffset val="100"/>
        <c:noMultiLvlLbl val="0"/>
      </c:catAx>
      <c:valAx>
        <c:axId val="292779904"/>
        <c:scaling>
          <c:orientation val="minMax"/>
          <c:max val="20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5.0478781475099668E-2"/>
              <c:y val="5.005723072147114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2778368"/>
        <c:crosses val="autoZero"/>
        <c:crossBetween val="between"/>
        <c:majorUnit val="5"/>
      </c:valAx>
      <c:valAx>
        <c:axId val="292790272"/>
        <c:scaling>
          <c:orientation val="minMax"/>
          <c:max val="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904897638885684"/>
              <c:y val="5.0061728395061733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2792192"/>
        <c:crosses val="max"/>
        <c:crossBetween val="between"/>
        <c:majorUnit val="5"/>
      </c:valAx>
      <c:catAx>
        <c:axId val="2927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79027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5.5993397449701399E-4"/>
          <c:y val="0.89157225138524354"/>
          <c:w val="0.99944006602550295"/>
          <c:h val="0.1084277486147564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42317787199672E-2"/>
          <c:y val="6.8393827160493831E-2"/>
          <c:w val="0.83671536442560068"/>
          <c:h val="0.6778327160493826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'29. adat'!$A$10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adat'!$C$10:$M$10</c:f>
              <c:numCache>
                <c:formatCode>0.0</c:formatCode>
                <c:ptCount val="11"/>
                <c:pt idx="0">
                  <c:v>625.58296498616664</c:v>
                </c:pt>
                <c:pt idx="1">
                  <c:v>306.04679602876342</c:v>
                </c:pt>
                <c:pt idx="2">
                  <c:v>449.03881004118102</c:v>
                </c:pt>
                <c:pt idx="3">
                  <c:v>559.64168738336207</c:v>
                </c:pt>
                <c:pt idx="4">
                  <c:v>807.19565283207658</c:v>
                </c:pt>
                <c:pt idx="5">
                  <c:v>683.48536827646763</c:v>
                </c:pt>
                <c:pt idx="6">
                  <c:v>997.29392768560365</c:v>
                </c:pt>
                <c:pt idx="7">
                  <c:v>1058.7991818466794</c:v>
                </c:pt>
                <c:pt idx="8">
                  <c:v>1186.1100585147415</c:v>
                </c:pt>
                <c:pt idx="9">
                  <c:v>1268.2946135539237</c:v>
                </c:pt>
                <c:pt idx="10">
                  <c:v>1506.1359104520627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9-4AB7-8E62-272355F8AB32}"/>
            </c:ext>
          </c:extLst>
        </c:ser>
        <c:ser>
          <c:idx val="4"/>
          <c:order val="1"/>
          <c:tx>
            <c:strRef>
              <c:f>'29. adat'!$A$9</c:f>
              <c:strCache>
                <c:ptCount val="1"/>
                <c:pt idx="0">
                  <c:v>Egyéb kiegészítő üzleti szolgáltatás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adat'!$C$9:$M$9</c:f>
              <c:numCache>
                <c:formatCode>0.0</c:formatCode>
                <c:ptCount val="11"/>
                <c:pt idx="0">
                  <c:v>24.966219192456599</c:v>
                </c:pt>
                <c:pt idx="1">
                  <c:v>146.391338753496</c:v>
                </c:pt>
                <c:pt idx="2">
                  <c:v>45.343400679496</c:v>
                </c:pt>
                <c:pt idx="3">
                  <c:v>87.501182184905204</c:v>
                </c:pt>
                <c:pt idx="4">
                  <c:v>169.12860665865301</c:v>
                </c:pt>
                <c:pt idx="5">
                  <c:v>166.922456073218</c:v>
                </c:pt>
                <c:pt idx="6">
                  <c:v>288.16865033028898</c:v>
                </c:pt>
                <c:pt idx="7">
                  <c:v>433.80131996805403</c:v>
                </c:pt>
                <c:pt idx="8">
                  <c:v>43.719371914801201</c:v>
                </c:pt>
                <c:pt idx="9">
                  <c:v>172.96853024187399</c:v>
                </c:pt>
                <c:pt idx="10">
                  <c:v>54.584194276704196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9-4AB7-8E62-272355F8AB32}"/>
            </c:ext>
          </c:extLst>
        </c:ser>
        <c:ser>
          <c:idx val="0"/>
          <c:order val="2"/>
          <c:tx>
            <c:strRef>
              <c:f>'29. adat'!$A$4</c:f>
              <c:strCache>
                <c:ptCount val="1"/>
                <c:pt idx="0">
                  <c:v>Vegyi anyag, termék gyártása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adat'!$C$4:$M$4</c:f>
              <c:numCache>
                <c:formatCode>0.0</c:formatCode>
                <c:ptCount val="11"/>
                <c:pt idx="0">
                  <c:v>12.2965993794848</c:v>
                </c:pt>
                <c:pt idx="1">
                  <c:v>17.310307870794599</c:v>
                </c:pt>
                <c:pt idx="2">
                  <c:v>13.719207152830201</c:v>
                </c:pt>
                <c:pt idx="3">
                  <c:v>26.529999263509701</c:v>
                </c:pt>
                <c:pt idx="4">
                  <c:v>26.479638410742702</c:v>
                </c:pt>
                <c:pt idx="5">
                  <c:v>31.095843247999099</c:v>
                </c:pt>
                <c:pt idx="6">
                  <c:v>35.3030558913973</c:v>
                </c:pt>
                <c:pt idx="7">
                  <c:v>38.322767139543302</c:v>
                </c:pt>
                <c:pt idx="8">
                  <c:v>40.8068880297471</c:v>
                </c:pt>
                <c:pt idx="9">
                  <c:v>180.27344762427501</c:v>
                </c:pt>
                <c:pt idx="10">
                  <c:v>184.50836365817599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49-4AB7-8E62-272355F8AB32}"/>
            </c:ext>
          </c:extLst>
        </c:ser>
        <c:ser>
          <c:idx val="1"/>
          <c:order val="3"/>
          <c:tx>
            <c:strRef>
              <c:f>'29. adat'!$A$5</c:f>
              <c:strCache>
                <c:ptCount val="1"/>
                <c:pt idx="0">
                  <c:v>Gyógyszergyártás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adat'!$C$5:$M$5</c:f>
              <c:numCache>
                <c:formatCode>0.0</c:formatCode>
                <c:ptCount val="11"/>
                <c:pt idx="0">
                  <c:v>17.426404089200002</c:v>
                </c:pt>
                <c:pt idx="1">
                  <c:v>34.162811737299997</c:v>
                </c:pt>
                <c:pt idx="2">
                  <c:v>59.587333501600298</c:v>
                </c:pt>
                <c:pt idx="3">
                  <c:v>57.408943716833498</c:v>
                </c:pt>
                <c:pt idx="4">
                  <c:v>61.471590429271394</c:v>
                </c:pt>
                <c:pt idx="5">
                  <c:v>80.418883038559201</c:v>
                </c:pt>
                <c:pt idx="6">
                  <c:v>161.66952260198201</c:v>
                </c:pt>
                <c:pt idx="7">
                  <c:v>184.000345447086</c:v>
                </c:pt>
                <c:pt idx="8">
                  <c:v>228.012641113086</c:v>
                </c:pt>
                <c:pt idx="9">
                  <c:v>268.56842324775801</c:v>
                </c:pt>
                <c:pt idx="10">
                  <c:v>175.99510431798001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49-4AB7-8E62-272355F8AB32}"/>
            </c:ext>
          </c:extLst>
        </c:ser>
        <c:ser>
          <c:idx val="2"/>
          <c:order val="4"/>
          <c:tx>
            <c:strRef>
              <c:f>'29. adat'!$A$6</c:f>
              <c:strCache>
                <c:ptCount val="1"/>
                <c:pt idx="0">
                  <c:v>Járműgyártás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adat'!$C$6:$M$6</c:f>
              <c:numCache>
                <c:formatCode>0.0</c:formatCode>
                <c:ptCount val="11"/>
                <c:pt idx="0">
                  <c:v>209.540723964416</c:v>
                </c:pt>
                <c:pt idx="1">
                  <c:v>129.80916247791899</c:v>
                </c:pt>
                <c:pt idx="2">
                  <c:v>251.12012335306301</c:v>
                </c:pt>
                <c:pt idx="3">
                  <c:v>297.03448052785598</c:v>
                </c:pt>
                <c:pt idx="4">
                  <c:v>60.303059685344905</c:v>
                </c:pt>
                <c:pt idx="5">
                  <c:v>110.992149132538</c:v>
                </c:pt>
                <c:pt idx="6">
                  <c:v>163.46573955320801</c:v>
                </c:pt>
                <c:pt idx="7">
                  <c:v>192.18358704702098</c:v>
                </c:pt>
                <c:pt idx="8">
                  <c:v>204.59937303041499</c:v>
                </c:pt>
                <c:pt idx="9">
                  <c:v>274.15641133404</c:v>
                </c:pt>
                <c:pt idx="10">
                  <c:v>266.24634657708498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49-4AB7-8E62-272355F8AB32}"/>
            </c:ext>
          </c:extLst>
        </c:ser>
        <c:ser>
          <c:idx val="3"/>
          <c:order val="5"/>
          <c:tx>
            <c:strRef>
              <c:f>'29. adat'!$A$8</c:f>
              <c:strCache>
                <c:ptCount val="1"/>
                <c:pt idx="0">
                  <c:v>Pénzügy, biztosítás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adat'!$C$8:$M$8</c:f>
              <c:numCache>
                <c:formatCode>0.0</c:formatCode>
                <c:ptCount val="11"/>
                <c:pt idx="0">
                  <c:v>222.42909313246801</c:v>
                </c:pt>
                <c:pt idx="1">
                  <c:v>265.79794273940996</c:v>
                </c:pt>
                <c:pt idx="2">
                  <c:v>236.43343922302199</c:v>
                </c:pt>
                <c:pt idx="3">
                  <c:v>251.37297606925898</c:v>
                </c:pt>
                <c:pt idx="4">
                  <c:v>195.84911607791901</c:v>
                </c:pt>
                <c:pt idx="5">
                  <c:v>149.650872438866</c:v>
                </c:pt>
                <c:pt idx="6">
                  <c:v>218.20993188686401</c:v>
                </c:pt>
                <c:pt idx="7">
                  <c:v>126.38398612208699</c:v>
                </c:pt>
                <c:pt idx="8">
                  <c:v>157.92061941690301</c:v>
                </c:pt>
                <c:pt idx="9">
                  <c:v>295.57191052750801</c:v>
                </c:pt>
                <c:pt idx="10">
                  <c:v>314.37384117488205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49-4AB7-8E62-272355F8AB32}"/>
            </c:ext>
          </c:extLst>
        </c:ser>
        <c:ser>
          <c:idx val="7"/>
          <c:order val="7"/>
          <c:tx>
            <c:strRef>
              <c:f>'29. adat'!$A$7</c:f>
              <c:strCache>
                <c:ptCount val="1"/>
                <c:pt idx="0">
                  <c:v>Kereskedelem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'29. adat'!$C$7:$M$7</c:f>
              <c:numCache>
                <c:formatCode>0.0</c:formatCode>
                <c:ptCount val="11"/>
                <c:pt idx="0">
                  <c:v>131.93274738499798</c:v>
                </c:pt>
                <c:pt idx="1">
                  <c:v>31.824477080919003</c:v>
                </c:pt>
                <c:pt idx="2">
                  <c:v>11.407217446767399</c:v>
                </c:pt>
                <c:pt idx="3">
                  <c:v>25.513866753304502</c:v>
                </c:pt>
                <c:pt idx="4">
                  <c:v>59.294564581622502</c:v>
                </c:pt>
                <c:pt idx="5">
                  <c:v>119.661597476452</c:v>
                </c:pt>
                <c:pt idx="6">
                  <c:v>163.024005671456</c:v>
                </c:pt>
                <c:pt idx="7">
                  <c:v>261.48286371027899</c:v>
                </c:pt>
                <c:pt idx="8">
                  <c:v>295.27009297794598</c:v>
                </c:pt>
                <c:pt idx="9">
                  <c:v>378.69345430990097</c:v>
                </c:pt>
                <c:pt idx="10">
                  <c:v>406.38855229552996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49-4AB7-8E62-272355F8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40783032"/>
        <c:axId val="840783688"/>
      </c:bar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'29. adat'!$C$11:$L$11</c:f>
              <c:numCache>
                <c:formatCode>0.0</c:formatCode>
                <c:ptCount val="10"/>
                <c:pt idx="9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49-4AB7-8E62-272355F8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076272"/>
        <c:axId val="850067088"/>
      </c:lineChart>
      <c:catAx>
        <c:axId val="84078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0783688"/>
        <c:crosses val="autoZero"/>
        <c:auto val="1"/>
        <c:lblAlgn val="ctr"/>
        <c:lblOffset val="100"/>
        <c:noMultiLvlLbl val="0"/>
      </c:catAx>
      <c:valAx>
        <c:axId val="84078368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8.068376068376068E-2"/>
              <c:y val="7.844263980924407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0783032"/>
        <c:crosses val="autoZero"/>
        <c:crossBetween val="between"/>
      </c:valAx>
      <c:valAx>
        <c:axId val="8500670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7380507436570434"/>
              <c:y val="7.844263980924554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76272"/>
        <c:crosses val="max"/>
        <c:crossBetween val="between"/>
      </c:valAx>
      <c:catAx>
        <c:axId val="85007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8500670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"/>
          <c:y val="0.81750864197530881"/>
          <c:w val="0.98119243874975559"/>
          <c:h val="0.162892690769674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42317787199672E-2"/>
          <c:y val="7.2313580246913589E-2"/>
          <c:w val="0.83671536442560068"/>
          <c:h val="0.6699932098765432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'29. adat'!$B$10</c:f>
              <c:strCache>
                <c:ptCount val="1"/>
                <c:pt idx="0">
                  <c:v>Other business services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adat'!$C$10:$M$10</c:f>
              <c:numCache>
                <c:formatCode>0.0</c:formatCode>
                <c:ptCount val="11"/>
                <c:pt idx="0">
                  <c:v>625.58296498616664</c:v>
                </c:pt>
                <c:pt idx="1">
                  <c:v>306.04679602876342</c:v>
                </c:pt>
                <c:pt idx="2">
                  <c:v>449.03881004118102</c:v>
                </c:pt>
                <c:pt idx="3">
                  <c:v>559.64168738336207</c:v>
                </c:pt>
                <c:pt idx="4">
                  <c:v>807.19565283207658</c:v>
                </c:pt>
                <c:pt idx="5">
                  <c:v>683.48536827646763</c:v>
                </c:pt>
                <c:pt idx="6">
                  <c:v>997.29392768560365</c:v>
                </c:pt>
                <c:pt idx="7">
                  <c:v>1058.7991818466794</c:v>
                </c:pt>
                <c:pt idx="8">
                  <c:v>1186.1100585147415</c:v>
                </c:pt>
                <c:pt idx="9">
                  <c:v>1268.2946135539237</c:v>
                </c:pt>
                <c:pt idx="10">
                  <c:v>1506.1359104520627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5-4A90-A73B-F23EC8DE1273}"/>
            </c:ext>
          </c:extLst>
        </c:ser>
        <c:ser>
          <c:idx val="4"/>
          <c:order val="1"/>
          <c:tx>
            <c:strRef>
              <c:f>'29. adat'!$B$9</c:f>
              <c:strCache>
                <c:ptCount val="1"/>
                <c:pt idx="0">
                  <c:v>Other business services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adat'!$C$9:$M$9</c:f>
              <c:numCache>
                <c:formatCode>0.0</c:formatCode>
                <c:ptCount val="11"/>
                <c:pt idx="0">
                  <c:v>24.966219192456599</c:v>
                </c:pt>
                <c:pt idx="1">
                  <c:v>146.391338753496</c:v>
                </c:pt>
                <c:pt idx="2">
                  <c:v>45.343400679496</c:v>
                </c:pt>
                <c:pt idx="3">
                  <c:v>87.501182184905204</c:v>
                </c:pt>
                <c:pt idx="4">
                  <c:v>169.12860665865301</c:v>
                </c:pt>
                <c:pt idx="5">
                  <c:v>166.922456073218</c:v>
                </c:pt>
                <c:pt idx="6">
                  <c:v>288.16865033028898</c:v>
                </c:pt>
                <c:pt idx="7">
                  <c:v>433.80131996805403</c:v>
                </c:pt>
                <c:pt idx="8">
                  <c:v>43.719371914801201</c:v>
                </c:pt>
                <c:pt idx="9">
                  <c:v>172.96853024187399</c:v>
                </c:pt>
                <c:pt idx="10">
                  <c:v>54.584194276704196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75-4A90-A73B-F23EC8DE1273}"/>
            </c:ext>
          </c:extLst>
        </c:ser>
        <c:ser>
          <c:idx val="0"/>
          <c:order val="2"/>
          <c:tx>
            <c:strRef>
              <c:f>'29. adat'!$B$4</c:f>
              <c:strCache>
                <c:ptCount val="1"/>
                <c:pt idx="0">
                  <c:v>Production of chemicals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adat'!$C$4:$M$4</c:f>
              <c:numCache>
                <c:formatCode>0.0</c:formatCode>
                <c:ptCount val="11"/>
                <c:pt idx="0">
                  <c:v>12.2965993794848</c:v>
                </c:pt>
                <c:pt idx="1">
                  <c:v>17.310307870794599</c:v>
                </c:pt>
                <c:pt idx="2">
                  <c:v>13.719207152830201</c:v>
                </c:pt>
                <c:pt idx="3">
                  <c:v>26.529999263509701</c:v>
                </c:pt>
                <c:pt idx="4">
                  <c:v>26.479638410742702</c:v>
                </c:pt>
                <c:pt idx="5">
                  <c:v>31.095843247999099</c:v>
                </c:pt>
                <c:pt idx="6">
                  <c:v>35.3030558913973</c:v>
                </c:pt>
                <c:pt idx="7">
                  <c:v>38.322767139543302</c:v>
                </c:pt>
                <c:pt idx="8">
                  <c:v>40.8068880297471</c:v>
                </c:pt>
                <c:pt idx="9">
                  <c:v>180.27344762427501</c:v>
                </c:pt>
                <c:pt idx="10">
                  <c:v>184.50836365817599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75-4A90-A73B-F23EC8DE1273}"/>
            </c:ext>
          </c:extLst>
        </c:ser>
        <c:ser>
          <c:idx val="1"/>
          <c:order val="3"/>
          <c:tx>
            <c:strRef>
              <c:f>'29. adat'!$B$5</c:f>
              <c:strCache>
                <c:ptCount val="1"/>
                <c:pt idx="0">
                  <c:v>Pharmaceutical production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adat'!$C$5:$M$5</c:f>
              <c:numCache>
                <c:formatCode>0.0</c:formatCode>
                <c:ptCount val="11"/>
                <c:pt idx="0">
                  <c:v>17.426404089200002</c:v>
                </c:pt>
                <c:pt idx="1">
                  <c:v>34.162811737299997</c:v>
                </c:pt>
                <c:pt idx="2">
                  <c:v>59.587333501600298</c:v>
                </c:pt>
                <c:pt idx="3">
                  <c:v>57.408943716833498</c:v>
                </c:pt>
                <c:pt idx="4">
                  <c:v>61.471590429271394</c:v>
                </c:pt>
                <c:pt idx="5">
                  <c:v>80.418883038559201</c:v>
                </c:pt>
                <c:pt idx="6">
                  <c:v>161.66952260198201</c:v>
                </c:pt>
                <c:pt idx="7">
                  <c:v>184.000345447086</c:v>
                </c:pt>
                <c:pt idx="8">
                  <c:v>228.012641113086</c:v>
                </c:pt>
                <c:pt idx="9">
                  <c:v>268.56842324775801</c:v>
                </c:pt>
                <c:pt idx="10">
                  <c:v>175.99510431798001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75-4A90-A73B-F23EC8DE1273}"/>
            </c:ext>
          </c:extLst>
        </c:ser>
        <c:ser>
          <c:idx val="2"/>
          <c:order val="4"/>
          <c:tx>
            <c:strRef>
              <c:f>'29. adat'!$B$6</c:f>
              <c:strCache>
                <c:ptCount val="1"/>
                <c:pt idx="0">
                  <c:v>Vehicle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adat'!$C$6:$M$6</c:f>
              <c:numCache>
                <c:formatCode>0.0</c:formatCode>
                <c:ptCount val="11"/>
                <c:pt idx="0">
                  <c:v>209.540723964416</c:v>
                </c:pt>
                <c:pt idx="1">
                  <c:v>129.80916247791899</c:v>
                </c:pt>
                <c:pt idx="2">
                  <c:v>251.12012335306301</c:v>
                </c:pt>
                <c:pt idx="3">
                  <c:v>297.03448052785598</c:v>
                </c:pt>
                <c:pt idx="4">
                  <c:v>60.303059685344905</c:v>
                </c:pt>
                <c:pt idx="5">
                  <c:v>110.992149132538</c:v>
                </c:pt>
                <c:pt idx="6">
                  <c:v>163.46573955320801</c:v>
                </c:pt>
                <c:pt idx="7">
                  <c:v>192.18358704702098</c:v>
                </c:pt>
                <c:pt idx="8">
                  <c:v>204.59937303041499</c:v>
                </c:pt>
                <c:pt idx="9">
                  <c:v>274.15641133404</c:v>
                </c:pt>
                <c:pt idx="10">
                  <c:v>266.24634657708498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75-4A90-A73B-F23EC8DE1273}"/>
            </c:ext>
          </c:extLst>
        </c:ser>
        <c:ser>
          <c:idx val="3"/>
          <c:order val="5"/>
          <c:tx>
            <c:strRef>
              <c:f>'29. adat'!$B$8</c:f>
              <c:strCache>
                <c:ptCount val="1"/>
                <c:pt idx="0">
                  <c:v>Financial and insurance services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'29. adat'!$C$3:$M$3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'29. adat'!$C$8:$M$8</c:f>
              <c:numCache>
                <c:formatCode>0.0</c:formatCode>
                <c:ptCount val="11"/>
                <c:pt idx="0">
                  <c:v>222.42909313246801</c:v>
                </c:pt>
                <c:pt idx="1">
                  <c:v>265.79794273940996</c:v>
                </c:pt>
                <c:pt idx="2">
                  <c:v>236.43343922302199</c:v>
                </c:pt>
                <c:pt idx="3">
                  <c:v>251.37297606925898</c:v>
                </c:pt>
                <c:pt idx="4">
                  <c:v>195.84911607791901</c:v>
                </c:pt>
                <c:pt idx="5">
                  <c:v>149.650872438866</c:v>
                </c:pt>
                <c:pt idx="6">
                  <c:v>218.20993188686401</c:v>
                </c:pt>
                <c:pt idx="7">
                  <c:v>126.38398612208699</c:v>
                </c:pt>
                <c:pt idx="8">
                  <c:v>157.92061941690301</c:v>
                </c:pt>
                <c:pt idx="9">
                  <c:v>295.57191052750801</c:v>
                </c:pt>
                <c:pt idx="10">
                  <c:v>314.37384117488205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75-4A90-A73B-F23EC8DE1273}"/>
            </c:ext>
          </c:extLst>
        </c:ser>
        <c:ser>
          <c:idx val="7"/>
          <c:order val="7"/>
          <c:tx>
            <c:strRef>
              <c:f>'29. adat'!$B$7</c:f>
              <c:strCache>
                <c:ptCount val="1"/>
                <c:pt idx="0">
                  <c:v>Retail trade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'29. adat'!$C$7:$M$7</c:f>
              <c:numCache>
                <c:formatCode>0.0</c:formatCode>
                <c:ptCount val="11"/>
                <c:pt idx="0">
                  <c:v>131.93274738499798</c:v>
                </c:pt>
                <c:pt idx="1">
                  <c:v>31.824477080919003</c:v>
                </c:pt>
                <c:pt idx="2">
                  <c:v>11.407217446767399</c:v>
                </c:pt>
                <c:pt idx="3">
                  <c:v>25.513866753304502</c:v>
                </c:pt>
                <c:pt idx="4">
                  <c:v>59.294564581622502</c:v>
                </c:pt>
                <c:pt idx="5">
                  <c:v>119.661597476452</c:v>
                </c:pt>
                <c:pt idx="6">
                  <c:v>163.024005671456</c:v>
                </c:pt>
                <c:pt idx="7">
                  <c:v>261.48286371027899</c:v>
                </c:pt>
                <c:pt idx="8">
                  <c:v>295.27009297794598</c:v>
                </c:pt>
                <c:pt idx="9">
                  <c:v>378.69345430990097</c:v>
                </c:pt>
                <c:pt idx="10">
                  <c:v>406.38855229552996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75-4A90-A73B-F23EC8DE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40783032"/>
        <c:axId val="840783688"/>
      </c:barChart>
      <c:lineChart>
        <c:grouping val="standard"/>
        <c:varyColors val="0"/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'29. adat'!$C$11:$L$11</c:f>
              <c:numCache>
                <c:formatCode>0.0</c:formatCode>
                <c:ptCount val="10"/>
                <c:pt idx="9">
                  <c:v>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75-4A90-A73B-F23EC8DE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076272"/>
        <c:axId val="850067088"/>
      </c:lineChart>
      <c:catAx>
        <c:axId val="84078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0783688"/>
        <c:crosses val="autoZero"/>
        <c:auto val="1"/>
        <c:lblAlgn val="ctr"/>
        <c:lblOffset val="100"/>
        <c:noMultiLvlLbl val="0"/>
      </c:catAx>
      <c:valAx>
        <c:axId val="84078368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8.068376068376068E-2"/>
              <c:y val="7.844263980924407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0783032"/>
        <c:crosses val="autoZero"/>
        <c:crossBetween val="between"/>
      </c:valAx>
      <c:valAx>
        <c:axId val="8500670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77380507436570434"/>
              <c:y val="7.844263980924554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76272"/>
        <c:crosses val="max"/>
        <c:crossBetween val="between"/>
      </c:valAx>
      <c:catAx>
        <c:axId val="85007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8500670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"/>
          <c:y val="0.82142839506172838"/>
          <c:w val="0.98119243874975559"/>
          <c:h val="0.162892690769674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70608710818633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'30. adat'!$A$2</c:f>
              <c:strCache>
                <c:ptCount val="1"/>
                <c:pt idx="0">
                  <c:v>Külföldön működő magyar vállalatok nyeresége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A29-4ACC-B82B-6E6F7616B43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A29-4ACC-B82B-6E6F7616B43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A29-4ACC-B82B-6E6F7616B43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A29-4ACC-B82B-6E6F7616B43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A29-4ACC-B82B-6E6F7616B43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A29-4ACC-B82B-6E6F7616B43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A29-4ACC-B82B-6E6F7616B432}"/>
              </c:ext>
            </c:extLst>
          </c:dPt>
          <c:cat>
            <c:numRef>
              <c:f>'30. adat'!$C$1:$Q$1</c:f>
              <c:numCache>
                <c:formatCode>0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'30. adat'!$C$2:$Q$2</c:f>
              <c:numCache>
                <c:formatCode>0.00</c:formatCode>
                <c:ptCount val="15"/>
                <c:pt idx="0">
                  <c:v>0.70172799843576028</c:v>
                </c:pt>
                <c:pt idx="1">
                  <c:v>0.58519348178270458</c:v>
                </c:pt>
                <c:pt idx="2">
                  <c:v>1.1938290852228495</c:v>
                </c:pt>
                <c:pt idx="3">
                  <c:v>1.1435279544399435</c:v>
                </c:pt>
                <c:pt idx="4">
                  <c:v>0.41912190766734703</c:v>
                </c:pt>
                <c:pt idx="5">
                  <c:v>0.6095748307978428</c:v>
                </c:pt>
                <c:pt idx="6">
                  <c:v>0.64260359384356769</c:v>
                </c:pt>
                <c:pt idx="7">
                  <c:v>0.85482948043930418</c:v>
                </c:pt>
                <c:pt idx="8">
                  <c:v>1.2965227861200015</c:v>
                </c:pt>
                <c:pt idx="9">
                  <c:v>1.0630268274131256</c:v>
                </c:pt>
                <c:pt idx="10">
                  <c:v>1.2206079294405956</c:v>
                </c:pt>
                <c:pt idx="11">
                  <c:v>0.81101379241407046</c:v>
                </c:pt>
                <c:pt idx="12">
                  <c:v>1.470508165827874</c:v>
                </c:pt>
                <c:pt idx="13">
                  <c:v>1.5758394494630548</c:v>
                </c:pt>
                <c:pt idx="14">
                  <c:v>1.2275318198397105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9-457B-82F2-8C8551BD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'30. adat'!$A$3</c:f>
              <c:strCache>
                <c:ptCount val="1"/>
                <c:pt idx="0">
                  <c:v>Külföldön működő magyar bankok nyeresége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'30. adat'!$C$3:$Q$3</c:f>
              <c:numCache>
                <c:formatCode>General</c:formatCode>
                <c:ptCount val="15"/>
                <c:pt idx="7" formatCode="0.00">
                  <c:v>0.10439324126690476</c:v>
                </c:pt>
                <c:pt idx="8" formatCode="0.00">
                  <c:v>0.16113823118458517</c:v>
                </c:pt>
                <c:pt idx="9" formatCode="0.00">
                  <c:v>6.8832614228929404E-2</c:v>
                </c:pt>
                <c:pt idx="10" formatCode="0.00">
                  <c:v>0.23024294404573314</c:v>
                </c:pt>
                <c:pt idx="11" formatCode="0.00">
                  <c:v>0.18559723442785966</c:v>
                </c:pt>
                <c:pt idx="12" formatCode="0.00">
                  <c:v>0.21057591997391173</c:v>
                </c:pt>
                <c:pt idx="13" formatCode="0.00">
                  <c:v>0.28095221988114466</c:v>
                </c:pt>
                <c:pt idx="14" formatCode="0.00">
                  <c:v>0.20786511691321202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9-457B-82F2-8C8551BD538E}"/>
            </c:ext>
          </c:extLst>
        </c:ser>
        <c:ser>
          <c:idx val="3"/>
          <c:order val="3"/>
          <c:tx>
            <c:strRef>
              <c:f>'30. adat'!$A$4</c:f>
              <c:strCache>
                <c:ptCount val="1"/>
                <c:pt idx="0">
                  <c:v>Külföldön működő magyar nem pénzügyi vállalatok nyeresége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'30. adat'!$C$4:$Q$4</c:f>
              <c:numCache>
                <c:formatCode>General</c:formatCode>
                <c:ptCount val="15"/>
                <c:pt idx="7" formatCode="0.00">
                  <c:v>0.75043623917231528</c:v>
                </c:pt>
                <c:pt idx="8" formatCode="0.00">
                  <c:v>1.135384554935535</c:v>
                </c:pt>
                <c:pt idx="9" formatCode="0.00">
                  <c:v>0.99419497865034689</c:v>
                </c:pt>
                <c:pt idx="10" formatCode="0.00">
                  <c:v>0.99036498539486262</c:v>
                </c:pt>
                <c:pt idx="11" formatCode="0.00">
                  <c:v>0.62541655798621087</c:v>
                </c:pt>
                <c:pt idx="12" formatCode="0.00">
                  <c:v>1.2599322458539624</c:v>
                </c:pt>
                <c:pt idx="13" formatCode="0.00">
                  <c:v>1.2948872295819103</c:v>
                </c:pt>
                <c:pt idx="14" formatCode="0.00">
                  <c:v>1.0196667029264983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9-457B-82F2-8C8551BD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4C9-457B-82F2-8C8551BD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8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516586895349935E-2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967456782145094"/>
              <c:y val="1.5882716049382716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426851851851852"/>
          <c:w val="0.99063564342072385"/>
          <c:h val="0.1416356518684254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7.4366851691903504E-2"/>
          <c:w val="0.9117475581945752"/>
          <c:h val="0.600028598332926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46"/>
                <c:pt idx="0">
                  <c:v>-0.45008098218346748</c:v>
                </c:pt>
                <c:pt idx="1">
                  <c:v>-0.51691764437532528</c:v>
                </c:pt>
                <c:pt idx="2">
                  <c:v>-0.98733335969022251</c:v>
                </c:pt>
                <c:pt idx="3">
                  <c:v>-0.91957566175515004</c:v>
                </c:pt>
                <c:pt idx="4">
                  <c:v>-0.59463304958827212</c:v>
                </c:pt>
                <c:pt idx="5">
                  <c:v>0.29080527714212218</c:v>
                </c:pt>
                <c:pt idx="6">
                  <c:v>1.6135971347051932</c:v>
                </c:pt>
                <c:pt idx="7">
                  <c:v>2.7162955166222695</c:v>
                </c:pt>
                <c:pt idx="8">
                  <c:v>2.9502585486733746</c:v>
                </c:pt>
                <c:pt idx="9">
                  <c:v>2.87095280673342</c:v>
                </c:pt>
                <c:pt idx="10">
                  <c:v>2.6913585146652599</c:v>
                </c:pt>
                <c:pt idx="11">
                  <c:v>2.5525105047725418</c:v>
                </c:pt>
                <c:pt idx="12">
                  <c:v>3.0117124623362774</c:v>
                </c:pt>
                <c:pt idx="13">
                  <c:v>2.9259795846721488</c:v>
                </c:pt>
                <c:pt idx="14">
                  <c:v>2.9884919691739635</c:v>
                </c:pt>
                <c:pt idx="15">
                  <c:v>2.8096670408543107</c:v>
                </c:pt>
                <c:pt idx="16">
                  <c:v>2.4016790467657603</c:v>
                </c:pt>
                <c:pt idx="17">
                  <c:v>2.7472689465547404</c:v>
                </c:pt>
                <c:pt idx="18">
                  <c:v>3.1773051409359954</c:v>
                </c:pt>
                <c:pt idx="19">
                  <c:v>2.9464461504906043</c:v>
                </c:pt>
                <c:pt idx="20">
                  <c:v>3.1498813517729394</c:v>
                </c:pt>
                <c:pt idx="21">
                  <c:v>2.9116112015585398</c:v>
                </c:pt>
                <c:pt idx="22">
                  <c:v>2.9739428616378216</c:v>
                </c:pt>
                <c:pt idx="23">
                  <c:v>3.2709388150486789</c:v>
                </c:pt>
                <c:pt idx="24">
                  <c:v>3.3424288262568997</c:v>
                </c:pt>
                <c:pt idx="25">
                  <c:v>2.7607384651610385</c:v>
                </c:pt>
                <c:pt idx="26">
                  <c:v>2.2983711327741378</c:v>
                </c:pt>
                <c:pt idx="27">
                  <c:v>2.0131707097993381</c:v>
                </c:pt>
                <c:pt idx="28">
                  <c:v>2.4272992857825635</c:v>
                </c:pt>
                <c:pt idx="29">
                  <c:v>2.8365870937559152</c:v>
                </c:pt>
                <c:pt idx="30">
                  <c:v>2.8783815274387043</c:v>
                </c:pt>
                <c:pt idx="31">
                  <c:v>3.6525853159372126</c:v>
                </c:pt>
                <c:pt idx="32">
                  <c:v>3.3735217320333182</c:v>
                </c:pt>
                <c:pt idx="33">
                  <c:v>4.0405581745929924</c:v>
                </c:pt>
                <c:pt idx="34">
                  <c:v>4.1438256448073263</c:v>
                </c:pt>
                <c:pt idx="35">
                  <c:v>3.4751273984015523</c:v>
                </c:pt>
                <c:pt idx="36">
                  <c:v>2.8277079161468284</c:v>
                </c:pt>
                <c:pt idx="37">
                  <c:v>2.478684942999489</c:v>
                </c:pt>
                <c:pt idx="38">
                  <c:v>1.87606408191562</c:v>
                </c:pt>
                <c:pt idx="39" formatCode="0.00">
                  <c:v>1.539379187033977</c:v>
                </c:pt>
                <c:pt idx="40" formatCode="0.00">
                  <c:v>1.2813042924041709</c:v>
                </c:pt>
                <c:pt idx="41" formatCode="0.00">
                  <c:v>0.52491494461444754</c:v>
                </c:pt>
                <c:pt idx="42" formatCode="0.00">
                  <c:v>-0.65001185668993666</c:v>
                </c:pt>
                <c:pt idx="43" formatCode="0.00">
                  <c:v>-1.2534066828277028</c:v>
                </c:pt>
                <c:pt idx="44" formatCode="0.00">
                  <c:v>-1.2935589764145219</c:v>
                </c:pt>
                <c:pt idx="45" formatCode="0.00">
                  <c:v>-1.6096090603137534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B-472B-9395-494F2A11A7C1}"/>
            </c:ext>
          </c:extLst>
        </c:ser>
        <c:ser>
          <c:idx val="2"/>
          <c:order val="1"/>
          <c:tx>
            <c:strRef>
              <c:f>'3.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46"/>
                <c:pt idx="0">
                  <c:v>0.99153429846555385</c:v>
                </c:pt>
                <c:pt idx="1">
                  <c:v>1.1265900650897398</c:v>
                </c:pt>
                <c:pt idx="2">
                  <c:v>1.2607561492336483</c:v>
                </c:pt>
                <c:pt idx="3">
                  <c:v>1.2664327811637484</c:v>
                </c:pt>
                <c:pt idx="4">
                  <c:v>1.304969628845241</c:v>
                </c:pt>
                <c:pt idx="5">
                  <c:v>1.3955549338909221</c:v>
                </c:pt>
                <c:pt idx="6">
                  <c:v>1.432360172112086</c:v>
                </c:pt>
                <c:pt idx="7">
                  <c:v>1.3143183953277535</c:v>
                </c:pt>
                <c:pt idx="8">
                  <c:v>1.7796596889018148</c:v>
                </c:pt>
                <c:pt idx="9">
                  <c:v>1.9962119956198061</c:v>
                </c:pt>
                <c:pt idx="10">
                  <c:v>2.2116721364160918</c:v>
                </c:pt>
                <c:pt idx="11">
                  <c:v>2.7529832951044804</c:v>
                </c:pt>
                <c:pt idx="12">
                  <c:v>2.6122124495899657</c:v>
                </c:pt>
                <c:pt idx="13">
                  <c:v>2.8483098271321392</c:v>
                </c:pt>
                <c:pt idx="14">
                  <c:v>3.105452452628803</c:v>
                </c:pt>
                <c:pt idx="15">
                  <c:v>3.3381130192401645</c:v>
                </c:pt>
                <c:pt idx="16">
                  <c:v>3.6380658874784797</c:v>
                </c:pt>
                <c:pt idx="17">
                  <c:v>3.7120805924717524</c:v>
                </c:pt>
                <c:pt idx="18">
                  <c:v>3.8157483341530885</c:v>
                </c:pt>
                <c:pt idx="19">
                  <c:v>3.8616240727572722</c:v>
                </c:pt>
                <c:pt idx="20">
                  <c:v>3.9287023743260936</c:v>
                </c:pt>
                <c:pt idx="21">
                  <c:v>3.8394349074196046</c:v>
                </c:pt>
                <c:pt idx="22">
                  <c:v>3.9622400876387789</c:v>
                </c:pt>
                <c:pt idx="23">
                  <c:v>3.7236383614968593</c:v>
                </c:pt>
                <c:pt idx="24">
                  <c:v>3.7125563755664421</c:v>
                </c:pt>
                <c:pt idx="25">
                  <c:v>3.8852931116557619</c:v>
                </c:pt>
                <c:pt idx="26">
                  <c:v>4.037118725645513</c:v>
                </c:pt>
                <c:pt idx="27">
                  <c:v>4.3453443393198201</c:v>
                </c:pt>
                <c:pt idx="28">
                  <c:v>4.4631171374394398</c:v>
                </c:pt>
                <c:pt idx="29">
                  <c:v>4.5472086448884568</c:v>
                </c:pt>
                <c:pt idx="30">
                  <c:v>4.6978864858443234</c:v>
                </c:pt>
                <c:pt idx="31">
                  <c:v>4.42395733718788</c:v>
                </c:pt>
                <c:pt idx="32">
                  <c:v>4.5205077234397342</c:v>
                </c:pt>
                <c:pt idx="33">
                  <c:v>4.621465552054401</c:v>
                </c:pt>
                <c:pt idx="34">
                  <c:v>4.8926980816965786</c:v>
                </c:pt>
                <c:pt idx="35">
                  <c:v>5.3778725322832717</c:v>
                </c:pt>
                <c:pt idx="36">
                  <c:v>5.5306305199106101</c:v>
                </c:pt>
                <c:pt idx="37">
                  <c:v>5.7600542887260318</c:v>
                </c:pt>
                <c:pt idx="38">
                  <c:v>5.7466133529572359</c:v>
                </c:pt>
                <c:pt idx="39" formatCode="0.00">
                  <c:v>5.8421249799484603</c:v>
                </c:pt>
                <c:pt idx="40" formatCode="0.00">
                  <c:v>5.7759867633830089</c:v>
                </c:pt>
                <c:pt idx="41" formatCode="0.00">
                  <c:v>5.7847279220403269</c:v>
                </c:pt>
                <c:pt idx="42" formatCode="0.00">
                  <c:v>5.7047877703186085</c:v>
                </c:pt>
                <c:pt idx="43" formatCode="0.00">
                  <c:v>5.703295877277446</c:v>
                </c:pt>
                <c:pt idx="44" formatCode="0.00">
                  <c:v>5.6366619921958092</c:v>
                </c:pt>
                <c:pt idx="45" formatCode="0.00">
                  <c:v>5.5580532794662822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B-472B-9395-494F2A11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2"/>
          <c:tx>
            <c:strRef>
              <c:f>'3.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46"/>
                <c:pt idx="0">
                  <c:v>0.54145331628208648</c:v>
                </c:pt>
                <c:pt idx="1">
                  <c:v>0.60967242071441463</c:v>
                </c:pt>
                <c:pt idx="2">
                  <c:v>0.27342278954342608</c:v>
                </c:pt>
                <c:pt idx="3">
                  <c:v>0.34685711940859809</c:v>
                </c:pt>
                <c:pt idx="4">
                  <c:v>0.71033657925696925</c:v>
                </c:pt>
                <c:pt idx="5">
                  <c:v>1.6863602110330445</c:v>
                </c:pt>
                <c:pt idx="6">
                  <c:v>3.0459573068172792</c:v>
                </c:pt>
                <c:pt idx="7">
                  <c:v>4.0306139119500228</c:v>
                </c:pt>
                <c:pt idx="8">
                  <c:v>4.7299182375751894</c:v>
                </c:pt>
                <c:pt idx="9">
                  <c:v>4.8671648023532255</c:v>
                </c:pt>
                <c:pt idx="10">
                  <c:v>4.9030306510813517</c:v>
                </c:pt>
                <c:pt idx="11">
                  <c:v>5.3054937998770217</c:v>
                </c:pt>
                <c:pt idx="12">
                  <c:v>5.6239249119262436</c:v>
                </c:pt>
                <c:pt idx="13">
                  <c:v>5.774289411804288</c:v>
                </c:pt>
                <c:pt idx="14">
                  <c:v>6.0939444218027665</c:v>
                </c:pt>
                <c:pt idx="15">
                  <c:v>6.1477800600944743</c:v>
                </c:pt>
                <c:pt idx="16">
                  <c:v>6.0397449342442391</c:v>
                </c:pt>
                <c:pt idx="17">
                  <c:v>6.4593495390264932</c:v>
                </c:pt>
                <c:pt idx="18">
                  <c:v>6.9930534750890843</c:v>
                </c:pt>
                <c:pt idx="19">
                  <c:v>6.8080702232478769</c:v>
                </c:pt>
                <c:pt idx="20">
                  <c:v>7.0785837260990334</c:v>
                </c:pt>
                <c:pt idx="21">
                  <c:v>6.7510461089781453</c:v>
                </c:pt>
                <c:pt idx="22">
                  <c:v>6.9361829492765992</c:v>
                </c:pt>
                <c:pt idx="23">
                  <c:v>6.9945771765455369</c:v>
                </c:pt>
                <c:pt idx="24">
                  <c:v>7.0549852018233414</c:v>
                </c:pt>
                <c:pt idx="25">
                  <c:v>6.6460315768168003</c:v>
                </c:pt>
                <c:pt idx="26">
                  <c:v>6.33548985841965</c:v>
                </c:pt>
                <c:pt idx="27">
                  <c:v>6.3585150491191582</c:v>
                </c:pt>
                <c:pt idx="28">
                  <c:v>6.8904164232220042</c:v>
                </c:pt>
                <c:pt idx="29">
                  <c:v>7.3837957386443716</c:v>
                </c:pt>
                <c:pt idx="30">
                  <c:v>7.5762680132830269</c:v>
                </c:pt>
                <c:pt idx="31">
                  <c:v>8.0765426531250917</c:v>
                </c:pt>
                <c:pt idx="32">
                  <c:v>7.8940294554730537</c:v>
                </c:pt>
                <c:pt idx="33">
                  <c:v>8.6620237266473943</c:v>
                </c:pt>
                <c:pt idx="34">
                  <c:v>9.0365237265039067</c:v>
                </c:pt>
                <c:pt idx="35">
                  <c:v>8.8529999306848239</c:v>
                </c:pt>
                <c:pt idx="36">
                  <c:v>8.3583384360574389</c:v>
                </c:pt>
                <c:pt idx="37">
                  <c:v>8.2387392317255195</c:v>
                </c:pt>
                <c:pt idx="38">
                  <c:v>7.6226774348728572</c:v>
                </c:pt>
                <c:pt idx="39" formatCode="0.00">
                  <c:v>7.3815041669824373</c:v>
                </c:pt>
                <c:pt idx="40" formatCode="0.00">
                  <c:v>7.0572910557871777</c:v>
                </c:pt>
                <c:pt idx="41" formatCode="0.00">
                  <c:v>6.3096428666547748</c:v>
                </c:pt>
                <c:pt idx="42" formatCode="0.00">
                  <c:v>5.0547759136286707</c:v>
                </c:pt>
                <c:pt idx="43" formatCode="0.00">
                  <c:v>4.4498891944497432</c:v>
                </c:pt>
                <c:pt idx="44" formatCode="0.00">
                  <c:v>4.3431030157812875</c:v>
                </c:pt>
                <c:pt idx="45" formatCode="0.00">
                  <c:v>3.9484442191525289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6-429B-8FDA-807A2A6F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32080"/>
        <c:axId val="330252120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3691161616161604E-2"/>
              <c:y val="1.515659722222222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valAx>
        <c:axId val="330252120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118819444444436"/>
              <c:y val="3.17943792024292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732080"/>
        <c:crosses val="max"/>
        <c:crossBetween val="between"/>
      </c:valAx>
      <c:catAx>
        <c:axId val="6657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2521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199002264118029E-2"/>
          <c:y val="0.85868238412443765"/>
          <c:w val="0.8999999251482439"/>
          <c:h val="0.1177006242806821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70608710818633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'30. adat'!$B$2</c:f>
              <c:strCache>
                <c:ptCount val="1"/>
                <c:pt idx="0">
                  <c:v>Profit of Hungarian corporations abroad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C517-4750-872A-8A443BA85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517-4750-872A-8A443BA8541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C517-4750-872A-8A443BA8541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517-4750-872A-8A443BA8541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C517-4750-872A-8A443BA8541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517-4750-872A-8A443BA8541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517-4750-872A-8A443BA8541E}"/>
              </c:ext>
            </c:extLst>
          </c:dPt>
          <c:cat>
            <c:numRef>
              <c:f>'30. adat'!$C$1:$Q$1</c:f>
              <c:numCache>
                <c:formatCode>0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'30. adat'!$C$2:$Q$2</c:f>
              <c:numCache>
                <c:formatCode>0.00</c:formatCode>
                <c:ptCount val="15"/>
                <c:pt idx="0">
                  <c:v>0.70172799843576028</c:v>
                </c:pt>
                <c:pt idx="1">
                  <c:v>0.58519348178270458</c:v>
                </c:pt>
                <c:pt idx="2">
                  <c:v>1.1938290852228495</c:v>
                </c:pt>
                <c:pt idx="3">
                  <c:v>1.1435279544399435</c:v>
                </c:pt>
                <c:pt idx="4">
                  <c:v>0.41912190766734703</c:v>
                </c:pt>
                <c:pt idx="5">
                  <c:v>0.6095748307978428</c:v>
                </c:pt>
                <c:pt idx="6">
                  <c:v>0.64260359384356769</c:v>
                </c:pt>
                <c:pt idx="7">
                  <c:v>0.85482948043930418</c:v>
                </c:pt>
                <c:pt idx="8">
                  <c:v>1.2965227861200015</c:v>
                </c:pt>
                <c:pt idx="9">
                  <c:v>1.0630268274131256</c:v>
                </c:pt>
                <c:pt idx="10">
                  <c:v>1.2206079294405956</c:v>
                </c:pt>
                <c:pt idx="11">
                  <c:v>0.81101379241407046</c:v>
                </c:pt>
                <c:pt idx="12">
                  <c:v>1.470508165827874</c:v>
                </c:pt>
                <c:pt idx="13">
                  <c:v>1.5758394494630548</c:v>
                </c:pt>
                <c:pt idx="14">
                  <c:v>1.2275318198397105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4-4221-81E6-1E1581394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'30. adat'!$B$3</c:f>
              <c:strCache>
                <c:ptCount val="1"/>
                <c:pt idx="0">
                  <c:v>Profit of Hungarian banks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'30. adat'!$C$3:$Q$3</c:f>
              <c:numCache>
                <c:formatCode>General</c:formatCode>
                <c:ptCount val="15"/>
                <c:pt idx="7" formatCode="0.00">
                  <c:v>0.10439324126690476</c:v>
                </c:pt>
                <c:pt idx="8" formatCode="0.00">
                  <c:v>0.16113823118458517</c:v>
                </c:pt>
                <c:pt idx="9" formatCode="0.00">
                  <c:v>6.8832614228929404E-2</c:v>
                </c:pt>
                <c:pt idx="10" formatCode="0.00">
                  <c:v>0.23024294404573314</c:v>
                </c:pt>
                <c:pt idx="11" formatCode="0.00">
                  <c:v>0.18559723442785966</c:v>
                </c:pt>
                <c:pt idx="12" formatCode="0.00">
                  <c:v>0.21057591997391173</c:v>
                </c:pt>
                <c:pt idx="13" formatCode="0.00">
                  <c:v>0.28095221988114466</c:v>
                </c:pt>
                <c:pt idx="14" formatCode="0.00">
                  <c:v>0.20786511691321202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4-4221-81E6-1E1581394E37}"/>
            </c:ext>
          </c:extLst>
        </c:ser>
        <c:ser>
          <c:idx val="3"/>
          <c:order val="3"/>
          <c:tx>
            <c:strRef>
              <c:f>'30. adat'!$B$4</c:f>
              <c:strCache>
                <c:ptCount val="1"/>
                <c:pt idx="0">
                  <c:v>Profit of Hungarian non-financial corporations abroad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'30. adat'!$C$4:$Q$4</c:f>
              <c:numCache>
                <c:formatCode>General</c:formatCode>
                <c:ptCount val="15"/>
                <c:pt idx="7" formatCode="0.00">
                  <c:v>0.75043623917231528</c:v>
                </c:pt>
                <c:pt idx="8" formatCode="0.00">
                  <c:v>1.135384554935535</c:v>
                </c:pt>
                <c:pt idx="9" formatCode="0.00">
                  <c:v>0.99419497865034689</c:v>
                </c:pt>
                <c:pt idx="10" formatCode="0.00">
                  <c:v>0.99036498539486262</c:v>
                </c:pt>
                <c:pt idx="11" formatCode="0.00">
                  <c:v>0.62541655798621087</c:v>
                </c:pt>
                <c:pt idx="12" formatCode="0.00">
                  <c:v>1.2599322458539624</c:v>
                </c:pt>
                <c:pt idx="13" formatCode="0.00">
                  <c:v>1.2948872295819103</c:v>
                </c:pt>
                <c:pt idx="14" formatCode="0.00">
                  <c:v>1.0196667029264983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4-4221-81E6-1E1581394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24-4221-81E6-1E1581394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8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5516586895349935E-2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84417240921983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426851851851852"/>
          <c:w val="0.99063564342072385"/>
          <c:h val="0.1416356518684254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8673231393978E-2"/>
          <c:y val="4.6137661705944008E-2"/>
          <c:w val="0.87142265353721204"/>
          <c:h val="0.73842944155190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adat'!$A$4</c:f>
              <c:strCache>
                <c:ptCount val="1"/>
                <c:pt idx="0">
                  <c:v>Fizetési mérleg szerinti eredmény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'31. adat'!$C$3:$N$3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'31. adat'!$C$4:$N$4</c:f>
              <c:numCache>
                <c:formatCode>0.0</c:formatCode>
                <c:ptCount val="12"/>
                <c:pt idx="0">
                  <c:v>6.3379226512676246</c:v>
                </c:pt>
                <c:pt idx="1">
                  <c:v>4.5752433644540726</c:v>
                </c:pt>
                <c:pt idx="2">
                  <c:v>3.5245290210918654</c:v>
                </c:pt>
                <c:pt idx="3">
                  <c:v>3.9179623229637253</c:v>
                </c:pt>
                <c:pt idx="4">
                  <c:v>4.5588959177793367</c:v>
                </c:pt>
                <c:pt idx="5">
                  <c:v>4.723242531021377</c:v>
                </c:pt>
                <c:pt idx="6">
                  <c:v>4.3892371757108171</c:v>
                </c:pt>
                <c:pt idx="7">
                  <c:v>6.2078321321870442</c:v>
                </c:pt>
                <c:pt idx="8">
                  <c:v>6.639919522584437</c:v>
                </c:pt>
                <c:pt idx="9">
                  <c:v>6.0788964826356686</c:v>
                </c:pt>
                <c:pt idx="10">
                  <c:v>7.4006473213267228</c:v>
                </c:pt>
                <c:pt idx="11">
                  <c:v>6.912383488824382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A-4E1E-867A-38771B775CD3}"/>
            </c:ext>
          </c:extLst>
        </c:ser>
        <c:ser>
          <c:idx val="1"/>
          <c:order val="1"/>
          <c:tx>
            <c:strRef>
              <c:f>'31. adat'!$A$5</c:f>
              <c:strCache>
                <c:ptCount val="1"/>
                <c:pt idx="0">
                  <c:v>Adózott eredmény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'31. adat'!$C$3:$N$3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'31. adat'!$C$5:$N$5</c:f>
              <c:numCache>
                <c:formatCode>0.0</c:formatCode>
                <c:ptCount val="12"/>
                <c:pt idx="0">
                  <c:v>6.3379226512676246</c:v>
                </c:pt>
                <c:pt idx="1">
                  <c:v>3.4134485604434244</c:v>
                </c:pt>
                <c:pt idx="2">
                  <c:v>1.5529432725206325</c:v>
                </c:pt>
                <c:pt idx="3">
                  <c:v>1.5624601309284454</c:v>
                </c:pt>
                <c:pt idx="4">
                  <c:v>-0.32949459717067492</c:v>
                </c:pt>
                <c:pt idx="5">
                  <c:v>2.6820794507045975</c:v>
                </c:pt>
                <c:pt idx="6">
                  <c:v>2.8875459213416743</c:v>
                </c:pt>
                <c:pt idx="7">
                  <c:v>3.1493011952680097</c:v>
                </c:pt>
                <c:pt idx="8">
                  <c:v>12.854405555915127</c:v>
                </c:pt>
                <c:pt idx="9">
                  <c:v>-2.599402332642649</c:v>
                </c:pt>
                <c:pt idx="10">
                  <c:v>5.2495251590653966</c:v>
                </c:pt>
                <c:pt idx="11">
                  <c:v>7.291495118602656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3A-4E1E-867A-38771B775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90596776"/>
        <c:axId val="790594808"/>
      </c:barChart>
      <c:lineChart>
        <c:grouping val="standard"/>
        <c:varyColors val="0"/>
        <c:ser>
          <c:idx val="2"/>
          <c:order val="2"/>
          <c:tx>
            <c:strRef>
              <c:f>'31. adat'!$A$6</c:f>
              <c:strCache>
                <c:ptCount val="1"/>
                <c:pt idx="0">
                  <c:v>Nem normál üzletmenethez tartozó tételek eredménye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'31. adat'!$C$3:$N$3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'31. adat'!$C$6:$N$6</c:f>
              <c:numCache>
                <c:formatCode>0.0</c:formatCode>
                <c:ptCount val="12"/>
                <c:pt idx="0">
                  <c:v>0</c:v>
                </c:pt>
                <c:pt idx="1">
                  <c:v>-1.1617948040106483</c:v>
                </c:pt>
                <c:pt idx="2">
                  <c:v>-1.9715857485712329</c:v>
                </c:pt>
                <c:pt idx="3">
                  <c:v>-2.3555021920352797</c:v>
                </c:pt>
                <c:pt idx="4">
                  <c:v>-4.8883905149500118</c:v>
                </c:pt>
                <c:pt idx="5">
                  <c:v>-2.0411630803167795</c:v>
                </c:pt>
                <c:pt idx="6">
                  <c:v>-1.5016912543691427</c:v>
                </c:pt>
                <c:pt idx="7">
                  <c:v>-3.0585309369190345</c:v>
                </c:pt>
                <c:pt idx="8">
                  <c:v>6.2144860333306902</c:v>
                </c:pt>
                <c:pt idx="9">
                  <c:v>-8.6782988152783176</c:v>
                </c:pt>
                <c:pt idx="10">
                  <c:v>-2.1511221622613261</c:v>
                </c:pt>
                <c:pt idx="11">
                  <c:v>0.37911162977827395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3A-4E1E-867A-38771B775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7304"/>
        <c:axId val="920965992"/>
      </c:lineChart>
      <c:catAx>
        <c:axId val="790596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0594808"/>
        <c:crosses val="autoZero"/>
        <c:auto val="1"/>
        <c:lblAlgn val="ctr"/>
        <c:lblOffset val="100"/>
        <c:noMultiLvlLbl val="0"/>
      </c:catAx>
      <c:valAx>
        <c:axId val="79059480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342246856268437E-2"/>
              <c:y val="9.523582929192207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0596776"/>
        <c:crosses val="autoZero"/>
        <c:crossBetween val="between"/>
      </c:valAx>
      <c:valAx>
        <c:axId val="920965992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695547810833886"/>
              <c:y val="9.524691358024690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20967304"/>
        <c:crosses val="max"/>
        <c:crossBetween val="between"/>
      </c:valAx>
      <c:catAx>
        <c:axId val="92096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9659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571463409593485"/>
          <c:w val="1"/>
          <c:h val="0.14428536590406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88673231393978E-2"/>
          <c:y val="4.6137661705944008E-2"/>
          <c:w val="0.87142265353721204"/>
          <c:h val="0.73842944155190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'31. adat'!$B$4</c:f>
              <c:strCache>
                <c:ptCount val="1"/>
                <c:pt idx="0">
                  <c:v>Profit (in BOP)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'31. adat'!$C$3:$N$3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'31. adat'!$C$4:$N$4</c:f>
              <c:numCache>
                <c:formatCode>0.0</c:formatCode>
                <c:ptCount val="12"/>
                <c:pt idx="0">
                  <c:v>6.3379226512676246</c:v>
                </c:pt>
                <c:pt idx="1">
                  <c:v>4.5752433644540726</c:v>
                </c:pt>
                <c:pt idx="2">
                  <c:v>3.5245290210918654</c:v>
                </c:pt>
                <c:pt idx="3">
                  <c:v>3.9179623229637253</c:v>
                </c:pt>
                <c:pt idx="4">
                  <c:v>4.5588959177793367</c:v>
                </c:pt>
                <c:pt idx="5">
                  <c:v>4.723242531021377</c:v>
                </c:pt>
                <c:pt idx="6">
                  <c:v>4.3892371757108171</c:v>
                </c:pt>
                <c:pt idx="7">
                  <c:v>6.2078321321870442</c:v>
                </c:pt>
                <c:pt idx="8">
                  <c:v>6.639919522584437</c:v>
                </c:pt>
                <c:pt idx="9">
                  <c:v>6.0788964826356686</c:v>
                </c:pt>
                <c:pt idx="10">
                  <c:v>7.4006473213267228</c:v>
                </c:pt>
                <c:pt idx="11">
                  <c:v>6.912383488824382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A-41AA-BE9B-59B32783D8BE}"/>
            </c:ext>
          </c:extLst>
        </c:ser>
        <c:ser>
          <c:idx val="1"/>
          <c:order val="1"/>
          <c:tx>
            <c:strRef>
              <c:f>'31. adat'!$B$5</c:f>
              <c:strCache>
                <c:ptCount val="1"/>
                <c:pt idx="0">
                  <c:v>Profit after tax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'31. adat'!$C$3:$N$3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'31. adat'!$C$5:$N$5</c:f>
              <c:numCache>
                <c:formatCode>0.0</c:formatCode>
                <c:ptCount val="12"/>
                <c:pt idx="0">
                  <c:v>6.3379226512676246</c:v>
                </c:pt>
                <c:pt idx="1">
                  <c:v>3.4134485604434244</c:v>
                </c:pt>
                <c:pt idx="2">
                  <c:v>1.5529432725206325</c:v>
                </c:pt>
                <c:pt idx="3">
                  <c:v>1.5624601309284454</c:v>
                </c:pt>
                <c:pt idx="4">
                  <c:v>-0.32949459717067492</c:v>
                </c:pt>
                <c:pt idx="5">
                  <c:v>2.6820794507045975</c:v>
                </c:pt>
                <c:pt idx="6">
                  <c:v>2.8875459213416743</c:v>
                </c:pt>
                <c:pt idx="7">
                  <c:v>3.1493011952680097</c:v>
                </c:pt>
                <c:pt idx="8">
                  <c:v>12.854405555915127</c:v>
                </c:pt>
                <c:pt idx="9">
                  <c:v>-2.599402332642649</c:v>
                </c:pt>
                <c:pt idx="10">
                  <c:v>5.2495251590653966</c:v>
                </c:pt>
                <c:pt idx="11">
                  <c:v>7.291495118602656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A-41AA-BE9B-59B32783D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790596776"/>
        <c:axId val="790594808"/>
      </c:barChart>
      <c:lineChart>
        <c:grouping val="standard"/>
        <c:varyColors val="0"/>
        <c:ser>
          <c:idx val="2"/>
          <c:order val="2"/>
          <c:tx>
            <c:strRef>
              <c:f>'31. adat'!$B$6</c:f>
              <c:strCache>
                <c:ptCount val="1"/>
                <c:pt idx="0">
                  <c:v>Profit of non-recurring items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'31. adat'!$C$3:$N$3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'31. adat'!$C$6:$N$6</c:f>
              <c:numCache>
                <c:formatCode>0.0</c:formatCode>
                <c:ptCount val="12"/>
                <c:pt idx="0">
                  <c:v>0</c:v>
                </c:pt>
                <c:pt idx="1">
                  <c:v>-1.1617948040106483</c:v>
                </c:pt>
                <c:pt idx="2">
                  <c:v>-1.9715857485712329</c:v>
                </c:pt>
                <c:pt idx="3">
                  <c:v>-2.3555021920352797</c:v>
                </c:pt>
                <c:pt idx="4">
                  <c:v>-4.8883905149500118</c:v>
                </c:pt>
                <c:pt idx="5">
                  <c:v>-2.0411630803167795</c:v>
                </c:pt>
                <c:pt idx="6">
                  <c:v>-1.5016912543691427</c:v>
                </c:pt>
                <c:pt idx="7">
                  <c:v>-3.0585309369190345</c:v>
                </c:pt>
                <c:pt idx="8">
                  <c:v>6.2144860333306902</c:v>
                </c:pt>
                <c:pt idx="9">
                  <c:v>-8.6782988152783176</c:v>
                </c:pt>
                <c:pt idx="10">
                  <c:v>-2.1511221622613261</c:v>
                </c:pt>
                <c:pt idx="11">
                  <c:v>0.37911162977827395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8A-41AA-BE9B-59B32783D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7304"/>
        <c:axId val="920965992"/>
      </c:lineChart>
      <c:catAx>
        <c:axId val="790596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0594808"/>
        <c:crosses val="autoZero"/>
        <c:auto val="1"/>
        <c:lblAlgn val="ctr"/>
        <c:lblOffset val="100"/>
        <c:noMultiLvlLbl val="0"/>
      </c:catAx>
      <c:valAx>
        <c:axId val="790594808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342246856268437E-2"/>
              <c:y val="9.523582929192207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0596776"/>
        <c:crosses val="autoZero"/>
        <c:crossBetween val="between"/>
      </c:valAx>
      <c:valAx>
        <c:axId val="920965992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2540032774020822"/>
              <c:y val="9.524691358024690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20967304"/>
        <c:crosses val="max"/>
        <c:crossBetween val="between"/>
      </c:valAx>
      <c:catAx>
        <c:axId val="920967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9659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571463409593485"/>
          <c:w val="1"/>
          <c:h val="0.144285365904065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18949659428208E-2"/>
          <c:y val="4.7073654292022794E-2"/>
          <c:w val="0.90036210068114364"/>
          <c:h val="0.76707808641975328"/>
        </c:manualLayout>
      </c:layout>
      <c:lineChart>
        <c:grouping val="standard"/>
        <c:varyColors val="0"/>
        <c:ser>
          <c:idx val="0"/>
          <c:order val="0"/>
          <c:tx>
            <c:strRef>
              <c:f>'32. adat'!$A$2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adat'!$C$2:$Q$2</c:f>
              <c:numCache>
                <c:formatCode>0.0</c:formatCode>
                <c:ptCount val="15"/>
                <c:pt idx="0">
                  <c:v>10.77448663546757</c:v>
                </c:pt>
                <c:pt idx="1">
                  <c:v>9.8822827349025282</c:v>
                </c:pt>
                <c:pt idx="2">
                  <c:v>10.726156492455335</c:v>
                </c:pt>
                <c:pt idx="3">
                  <c:v>11.533721505368977</c:v>
                </c:pt>
                <c:pt idx="4">
                  <c:v>8.4818374787537625</c:v>
                </c:pt>
                <c:pt idx="5">
                  <c:v>6.0901508337654615</c:v>
                </c:pt>
                <c:pt idx="6">
                  <c:v>6.6185183494641437</c:v>
                </c:pt>
                <c:pt idx="7">
                  <c:v>8.0161617600677033</c:v>
                </c:pt>
                <c:pt idx="8">
                  <c:v>7.5637810922352386</c:v>
                </c:pt>
                <c:pt idx="9">
                  <c:v>6.8372188155764553</c:v>
                </c:pt>
                <c:pt idx="10">
                  <c:v>9.3343414981983965</c:v>
                </c:pt>
                <c:pt idx="11">
                  <c:v>8.9340916658321703</c:v>
                </c:pt>
                <c:pt idx="12">
                  <c:v>9.7091359790208891</c:v>
                </c:pt>
                <c:pt idx="13">
                  <c:v>12.220998354771787</c:v>
                </c:pt>
                <c:pt idx="14">
                  <c:v>11.279949485308306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C-4A19-9C61-CE7E185D73D7}"/>
            </c:ext>
          </c:extLst>
        </c:ser>
        <c:ser>
          <c:idx val="1"/>
          <c:order val="1"/>
          <c:tx>
            <c:strRef>
              <c:f>'32. adat'!$A$3</c:f>
              <c:strCache>
                <c:ptCount val="1"/>
                <c:pt idx="0">
                  <c:v>Csehország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adat'!$C$3:$Q$3</c:f>
              <c:numCache>
                <c:formatCode>0.0</c:formatCode>
                <c:ptCount val="15"/>
                <c:pt idx="0">
                  <c:v>12.757568187002381</c:v>
                </c:pt>
                <c:pt idx="1">
                  <c:v>11.182650695858342</c:v>
                </c:pt>
                <c:pt idx="2">
                  <c:v>12.851164583448046</c:v>
                </c:pt>
                <c:pt idx="3">
                  <c:v>15.607200410460976</c:v>
                </c:pt>
                <c:pt idx="4">
                  <c:v>12.437669046231344</c:v>
                </c:pt>
                <c:pt idx="5">
                  <c:v>11.815328412449812</c:v>
                </c:pt>
                <c:pt idx="6">
                  <c:v>12.626290402044022</c:v>
                </c:pt>
                <c:pt idx="7">
                  <c:v>12.493462764623706</c:v>
                </c:pt>
                <c:pt idx="8">
                  <c:v>12.046595270687387</c:v>
                </c:pt>
                <c:pt idx="9">
                  <c:v>12.306822402077067</c:v>
                </c:pt>
                <c:pt idx="10">
                  <c:v>12.834686094538275</c:v>
                </c:pt>
                <c:pt idx="11">
                  <c:v>12.551668454823597</c:v>
                </c:pt>
                <c:pt idx="12">
                  <c:v>12.53688423044291</c:v>
                </c:pt>
                <c:pt idx="13">
                  <c:v>13.787963186205635</c:v>
                </c:pt>
                <c:pt idx="14">
                  <c:v>12.59791449575674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C-4A19-9C61-CE7E185D73D7}"/>
            </c:ext>
          </c:extLst>
        </c:ser>
        <c:ser>
          <c:idx val="2"/>
          <c:order val="2"/>
          <c:tx>
            <c:strRef>
              <c:f>'32. adat'!$A$4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adat'!$C$4:$Q$4</c:f>
              <c:numCache>
                <c:formatCode>0.0</c:formatCode>
                <c:ptCount val="15"/>
                <c:pt idx="0">
                  <c:v>14.125606950432626</c:v>
                </c:pt>
                <c:pt idx="1">
                  <c:v>11.154673586301453</c:v>
                </c:pt>
                <c:pt idx="2">
                  <c:v>12.920895203503898</c:v>
                </c:pt>
                <c:pt idx="3">
                  <c:v>13.355998516537145</c:v>
                </c:pt>
                <c:pt idx="4">
                  <c:v>8.3867403816269164</c:v>
                </c:pt>
                <c:pt idx="5">
                  <c:v>9.2219829795960226</c:v>
                </c:pt>
                <c:pt idx="6">
                  <c:v>10.477047646013887</c:v>
                </c:pt>
                <c:pt idx="7">
                  <c:v>11.177380163463663</c:v>
                </c:pt>
                <c:pt idx="8">
                  <c:v>9.1398170465365478</c:v>
                </c:pt>
                <c:pt idx="9">
                  <c:v>8.984078451063727</c:v>
                </c:pt>
                <c:pt idx="10">
                  <c:v>10.411875776032446</c:v>
                </c:pt>
                <c:pt idx="11">
                  <c:v>11.189739979406767</c:v>
                </c:pt>
                <c:pt idx="12">
                  <c:v>12.654642411628345</c:v>
                </c:pt>
                <c:pt idx="13">
                  <c:v>10.645898809663072</c:v>
                </c:pt>
                <c:pt idx="14">
                  <c:v>9.8692868708540242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7C-4A19-9C61-CE7E185D7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97920"/>
        <c:axId val="398899456"/>
      </c:lineChart>
      <c:lineChart>
        <c:grouping val="standard"/>
        <c:varyColors val="0"/>
        <c:ser>
          <c:idx val="3"/>
          <c:order val="3"/>
          <c:tx>
            <c:strRef>
              <c:f>'32. adat'!$A$5</c:f>
              <c:strCache>
                <c:ptCount val="1"/>
                <c:pt idx="0">
                  <c:v>Szlovákia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adat'!$C$5:$Q$5</c:f>
              <c:numCache>
                <c:formatCode>0.0</c:formatCode>
                <c:ptCount val="15"/>
                <c:pt idx="0">
                  <c:v>13.959084169256666</c:v>
                </c:pt>
                <c:pt idx="1">
                  <c:v>12.348424604297799</c:v>
                </c:pt>
                <c:pt idx="2">
                  <c:v>13.861729063490294</c:v>
                </c:pt>
                <c:pt idx="3">
                  <c:v>12.8578594454239</c:v>
                </c:pt>
                <c:pt idx="4">
                  <c:v>9.1198673030703095</c:v>
                </c:pt>
                <c:pt idx="5">
                  <c:v>7.3613026065261637</c:v>
                </c:pt>
                <c:pt idx="6">
                  <c:v>11.136413675966407</c:v>
                </c:pt>
                <c:pt idx="7">
                  <c:v>12.134830800161073</c:v>
                </c:pt>
                <c:pt idx="8">
                  <c:v>8.4774812783461666</c:v>
                </c:pt>
                <c:pt idx="9">
                  <c:v>6.0913993594271725</c:v>
                </c:pt>
                <c:pt idx="10">
                  <c:v>7.8001075512117142</c:v>
                </c:pt>
                <c:pt idx="11">
                  <c:v>10.32301532944668</c:v>
                </c:pt>
                <c:pt idx="12">
                  <c:v>9.3779894770408152</c:v>
                </c:pt>
                <c:pt idx="13">
                  <c:v>9.2648127288774464</c:v>
                </c:pt>
                <c:pt idx="14">
                  <c:v>9.325614593869485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7C-4A19-9C61-CE7E185D73D7}"/>
            </c:ext>
          </c:extLst>
        </c:ser>
        <c:ser>
          <c:idx val="4"/>
          <c:order val="4"/>
          <c:tx>
            <c:strRef>
              <c:f>'32. adat'!$A$6</c:f>
              <c:strCache>
                <c:ptCount val="1"/>
                <c:pt idx="0">
                  <c:v>Románia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adat'!$C$6:$Q$6</c:f>
              <c:numCache>
                <c:formatCode>0.0</c:formatCode>
                <c:ptCount val="15"/>
                <c:pt idx="9">
                  <c:v>4.7587681171841139</c:v>
                </c:pt>
                <c:pt idx="10">
                  <c:v>1.8364615288588464</c:v>
                </c:pt>
                <c:pt idx="11">
                  <c:v>6.4547165586668465</c:v>
                </c:pt>
                <c:pt idx="12">
                  <c:v>8.3586440013716743</c:v>
                </c:pt>
                <c:pt idx="13">
                  <c:v>10.004397203984777</c:v>
                </c:pt>
                <c:pt idx="14">
                  <c:v>9.9506193898526938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7C-4A19-9C61-CE7E185D7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07648"/>
        <c:axId val="398905728"/>
      </c:lineChart>
      <c:catAx>
        <c:axId val="3988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899456"/>
        <c:crosses val="autoZero"/>
        <c:auto val="1"/>
        <c:lblAlgn val="ctr"/>
        <c:lblOffset val="100"/>
        <c:noMultiLvlLbl val="0"/>
      </c:catAx>
      <c:valAx>
        <c:axId val="398899456"/>
        <c:scaling>
          <c:orientation val="minMax"/>
          <c:max val="16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7748719229952961E-2"/>
              <c:y val="7.1911073811698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897920"/>
        <c:crosses val="autoZero"/>
        <c:crossBetween val="between"/>
        <c:majorUnit val="2"/>
      </c:valAx>
      <c:valAx>
        <c:axId val="39890572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028793483721389"/>
              <c:y val="7.1911073811698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907648"/>
        <c:crosses val="max"/>
        <c:crossBetween val="between"/>
        <c:majorUnit val="2"/>
      </c:valAx>
      <c:catAx>
        <c:axId val="39890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90572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945154320987654"/>
          <c:w val="1"/>
          <c:h val="6.878905058333677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18949659428208E-2"/>
          <c:y val="4.7073654292022794E-2"/>
          <c:w val="0.90036210068114364"/>
          <c:h val="0.75531882716049381"/>
        </c:manualLayout>
      </c:layout>
      <c:lineChart>
        <c:grouping val="standard"/>
        <c:varyColors val="0"/>
        <c:ser>
          <c:idx val="0"/>
          <c:order val="0"/>
          <c:tx>
            <c:strRef>
              <c:f>'32. adat'!$B$2</c:f>
              <c:strCache>
                <c:ptCount val="1"/>
                <c:pt idx="0">
                  <c:v>Hungary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adat'!$C$2:$Q$2</c:f>
              <c:numCache>
                <c:formatCode>0.0</c:formatCode>
                <c:ptCount val="15"/>
                <c:pt idx="0">
                  <c:v>10.77448663546757</c:v>
                </c:pt>
                <c:pt idx="1">
                  <c:v>9.8822827349025282</c:v>
                </c:pt>
                <c:pt idx="2">
                  <c:v>10.726156492455335</c:v>
                </c:pt>
                <c:pt idx="3">
                  <c:v>11.533721505368977</c:v>
                </c:pt>
                <c:pt idx="4">
                  <c:v>8.4818374787537625</c:v>
                </c:pt>
                <c:pt idx="5">
                  <c:v>6.0901508337654615</c:v>
                </c:pt>
                <c:pt idx="6">
                  <c:v>6.6185183494641437</c:v>
                </c:pt>
                <c:pt idx="7">
                  <c:v>8.0161617600677033</c:v>
                </c:pt>
                <c:pt idx="8">
                  <c:v>7.5637810922352386</c:v>
                </c:pt>
                <c:pt idx="9">
                  <c:v>6.8372188155764553</c:v>
                </c:pt>
                <c:pt idx="10">
                  <c:v>9.3343414981983965</c:v>
                </c:pt>
                <c:pt idx="11">
                  <c:v>8.9340916658321703</c:v>
                </c:pt>
                <c:pt idx="12">
                  <c:v>9.7091359790208891</c:v>
                </c:pt>
                <c:pt idx="13">
                  <c:v>12.220998354771787</c:v>
                </c:pt>
                <c:pt idx="14">
                  <c:v>11.279949485308306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25-4C01-88BA-9E589D1ADBAE}"/>
            </c:ext>
          </c:extLst>
        </c:ser>
        <c:ser>
          <c:idx val="1"/>
          <c:order val="1"/>
          <c:tx>
            <c:strRef>
              <c:f>'32. adat'!$B$3</c:f>
              <c:strCache>
                <c:ptCount val="1"/>
                <c:pt idx="0">
                  <c:v>Czechia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adat'!$C$3:$Q$3</c:f>
              <c:numCache>
                <c:formatCode>0.0</c:formatCode>
                <c:ptCount val="15"/>
                <c:pt idx="0">
                  <c:v>12.757568187002381</c:v>
                </c:pt>
                <c:pt idx="1">
                  <c:v>11.182650695858342</c:v>
                </c:pt>
                <c:pt idx="2">
                  <c:v>12.851164583448046</c:v>
                </c:pt>
                <c:pt idx="3">
                  <c:v>15.607200410460976</c:v>
                </c:pt>
                <c:pt idx="4">
                  <c:v>12.437669046231344</c:v>
                </c:pt>
                <c:pt idx="5">
                  <c:v>11.815328412449812</c:v>
                </c:pt>
                <c:pt idx="6">
                  <c:v>12.626290402044022</c:v>
                </c:pt>
                <c:pt idx="7">
                  <c:v>12.493462764623706</c:v>
                </c:pt>
                <c:pt idx="8">
                  <c:v>12.046595270687387</c:v>
                </c:pt>
                <c:pt idx="9">
                  <c:v>12.306822402077067</c:v>
                </c:pt>
                <c:pt idx="10">
                  <c:v>12.834686094538275</c:v>
                </c:pt>
                <c:pt idx="11">
                  <c:v>12.551668454823597</c:v>
                </c:pt>
                <c:pt idx="12">
                  <c:v>12.53688423044291</c:v>
                </c:pt>
                <c:pt idx="13">
                  <c:v>13.787963186205635</c:v>
                </c:pt>
                <c:pt idx="14">
                  <c:v>12.59791449575674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5-4C01-88BA-9E589D1ADBAE}"/>
            </c:ext>
          </c:extLst>
        </c:ser>
        <c:ser>
          <c:idx val="2"/>
          <c:order val="2"/>
          <c:tx>
            <c:strRef>
              <c:f>'32. adat'!$B$4</c:f>
              <c:strCache>
                <c:ptCount val="1"/>
                <c:pt idx="0">
                  <c:v>Poland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adat'!$C$4:$Q$4</c:f>
              <c:numCache>
                <c:formatCode>0.0</c:formatCode>
                <c:ptCount val="15"/>
                <c:pt idx="0">
                  <c:v>14.125606950432626</c:v>
                </c:pt>
                <c:pt idx="1">
                  <c:v>11.154673586301453</c:v>
                </c:pt>
                <c:pt idx="2">
                  <c:v>12.920895203503898</c:v>
                </c:pt>
                <c:pt idx="3">
                  <c:v>13.355998516537145</c:v>
                </c:pt>
                <c:pt idx="4">
                  <c:v>8.3867403816269164</c:v>
                </c:pt>
                <c:pt idx="5">
                  <c:v>9.2219829795960226</c:v>
                </c:pt>
                <c:pt idx="6">
                  <c:v>10.477047646013887</c:v>
                </c:pt>
                <c:pt idx="7">
                  <c:v>11.177380163463663</c:v>
                </c:pt>
                <c:pt idx="8">
                  <c:v>9.1398170465365478</c:v>
                </c:pt>
                <c:pt idx="9">
                  <c:v>8.984078451063727</c:v>
                </c:pt>
                <c:pt idx="10">
                  <c:v>10.411875776032446</c:v>
                </c:pt>
                <c:pt idx="11">
                  <c:v>11.189739979406767</c:v>
                </c:pt>
                <c:pt idx="12">
                  <c:v>12.654642411628345</c:v>
                </c:pt>
                <c:pt idx="13">
                  <c:v>10.645898809663072</c:v>
                </c:pt>
                <c:pt idx="14">
                  <c:v>9.8692868708540242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25-4C01-88BA-9E589D1A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97920"/>
        <c:axId val="398899456"/>
      </c:lineChart>
      <c:lineChart>
        <c:grouping val="standard"/>
        <c:varyColors val="0"/>
        <c:ser>
          <c:idx val="3"/>
          <c:order val="3"/>
          <c:tx>
            <c:strRef>
              <c:f>'32. adat'!$B$5</c:f>
              <c:strCache>
                <c:ptCount val="1"/>
                <c:pt idx="0">
                  <c:v>Slovakia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adat'!$C$5:$Q$5</c:f>
              <c:numCache>
                <c:formatCode>0.0</c:formatCode>
                <c:ptCount val="15"/>
                <c:pt idx="0">
                  <c:v>13.959084169256666</c:v>
                </c:pt>
                <c:pt idx="1">
                  <c:v>12.348424604297799</c:v>
                </c:pt>
                <c:pt idx="2">
                  <c:v>13.861729063490294</c:v>
                </c:pt>
                <c:pt idx="3">
                  <c:v>12.8578594454239</c:v>
                </c:pt>
                <c:pt idx="4">
                  <c:v>9.1198673030703095</c:v>
                </c:pt>
                <c:pt idx="5">
                  <c:v>7.3613026065261637</c:v>
                </c:pt>
                <c:pt idx="6">
                  <c:v>11.136413675966407</c:v>
                </c:pt>
                <c:pt idx="7">
                  <c:v>12.134830800161073</c:v>
                </c:pt>
                <c:pt idx="8">
                  <c:v>8.4774812783461666</c:v>
                </c:pt>
                <c:pt idx="9">
                  <c:v>6.0913993594271725</c:v>
                </c:pt>
                <c:pt idx="10">
                  <c:v>7.8001075512117142</c:v>
                </c:pt>
                <c:pt idx="11">
                  <c:v>10.32301532944668</c:v>
                </c:pt>
                <c:pt idx="12">
                  <c:v>9.3779894770408152</c:v>
                </c:pt>
                <c:pt idx="13">
                  <c:v>9.2648127288774464</c:v>
                </c:pt>
                <c:pt idx="14">
                  <c:v>9.325614593869485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25-4C01-88BA-9E589D1ADBAE}"/>
            </c:ext>
          </c:extLst>
        </c:ser>
        <c:ser>
          <c:idx val="4"/>
          <c:order val="4"/>
          <c:tx>
            <c:strRef>
              <c:f>'32. adat'!$B$6</c:f>
              <c:strCache>
                <c:ptCount val="1"/>
                <c:pt idx="0">
                  <c:v>Romania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'32. adat'!$C$1:$Q$1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'32. adat'!$C$6:$Q$6</c:f>
              <c:numCache>
                <c:formatCode>0.0</c:formatCode>
                <c:ptCount val="15"/>
                <c:pt idx="9">
                  <c:v>4.7587681171841139</c:v>
                </c:pt>
                <c:pt idx="10">
                  <c:v>1.8364615288588464</c:v>
                </c:pt>
                <c:pt idx="11">
                  <c:v>6.4547165586668465</c:v>
                </c:pt>
                <c:pt idx="12">
                  <c:v>8.3586440013716743</c:v>
                </c:pt>
                <c:pt idx="13">
                  <c:v>10.004397203984777</c:v>
                </c:pt>
                <c:pt idx="14">
                  <c:v>9.9506193898526938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25-4C01-88BA-9E589D1A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07648"/>
        <c:axId val="398905728"/>
      </c:lineChart>
      <c:catAx>
        <c:axId val="3988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899456"/>
        <c:crosses val="autoZero"/>
        <c:auto val="1"/>
        <c:lblAlgn val="ctr"/>
        <c:lblOffset val="100"/>
        <c:noMultiLvlLbl val="0"/>
      </c:catAx>
      <c:valAx>
        <c:axId val="398899456"/>
        <c:scaling>
          <c:orientation val="minMax"/>
          <c:max val="16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7748719229952961E-2"/>
              <c:y val="7.1911073811698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897920"/>
        <c:crosses val="autoZero"/>
        <c:crossBetween val="between"/>
        <c:majorUnit val="2"/>
      </c:valAx>
      <c:valAx>
        <c:axId val="39890572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028793483721389"/>
              <c:y val="7.1911073811698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907648"/>
        <c:crosses val="max"/>
        <c:crossBetween val="between"/>
        <c:majorUnit val="2"/>
      </c:valAx>
      <c:catAx>
        <c:axId val="39890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90572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945154320987654"/>
          <c:w val="1"/>
          <c:h val="6.878905058333677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4.7115905182698557E-2"/>
          <c:w val="0.90807684351636186"/>
          <c:h val="0.67902746913580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'33. adat'!$A$5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'33. adat'!$C$3:$BY$4</c:f>
              <c:multiLvlStrCache>
                <c:ptCount val="66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2018*</c:v>
                  </c:pt>
                  <c:pt idx="15">
                    <c:v>2004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2018*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  <c:pt idx="40">
                    <c:v>2014</c:v>
                  </c:pt>
                  <c:pt idx="41">
                    <c:v>2015</c:v>
                  </c:pt>
                  <c:pt idx="42">
                    <c:v>2016</c:v>
                  </c:pt>
                  <c:pt idx="43">
                    <c:v>2017</c:v>
                  </c:pt>
                  <c:pt idx="44">
                    <c:v>2018*</c:v>
                  </c:pt>
                  <c:pt idx="45">
                    <c:v>2004</c:v>
                  </c:pt>
                  <c:pt idx="46">
                    <c:v>2005</c:v>
                  </c:pt>
                  <c:pt idx="47">
                    <c:v>2006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2018*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2018*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'33. adat'!$C$5:$BY$5</c:f>
              <c:numCache>
                <c:formatCode>0.0</c:formatCode>
                <c:ptCount val="66"/>
                <c:pt idx="0">
                  <c:v>4.8533650244867514</c:v>
                </c:pt>
                <c:pt idx="1">
                  <c:v>5.4665940099625052</c:v>
                </c:pt>
                <c:pt idx="2">
                  <c:v>7.9241573595903869</c:v>
                </c:pt>
                <c:pt idx="3">
                  <c:v>7.4837913812853127</c:v>
                </c:pt>
                <c:pt idx="4">
                  <c:v>6.95094795398433</c:v>
                </c:pt>
                <c:pt idx="5">
                  <c:v>6.4408305991889403</c:v>
                </c:pt>
                <c:pt idx="6">
                  <c:v>6.9364028898496022</c:v>
                </c:pt>
                <c:pt idx="7">
                  <c:v>5.8911602043399887</c:v>
                </c:pt>
                <c:pt idx="8">
                  <c:v>5.2186644035299761</c:v>
                </c:pt>
                <c:pt idx="9">
                  <c:v>4.4946913809936886</c:v>
                </c:pt>
                <c:pt idx="10">
                  <c:v>3.8837727992059623</c:v>
                </c:pt>
                <c:pt idx="11">
                  <c:v>4.0644521993070013</c:v>
                </c:pt>
                <c:pt idx="12">
                  <c:v>4.0202855494735665</c:v>
                </c:pt>
                <c:pt idx="13">
                  <c:v>3.9129318996821674</c:v>
                </c:pt>
                <c:pt idx="14">
                  <c:v>3.9189292065292518</c:v>
                </c:pt>
                <c:pt idx="15">
                  <c:v>6.3057362892801683</c:v>
                </c:pt>
                <c:pt idx="16">
                  <c:v>5.3996227645715997</c:v>
                </c:pt>
                <c:pt idx="17">
                  <c:v>7.2040820072316123</c:v>
                </c:pt>
                <c:pt idx="18">
                  <c:v>8.2897218548789233</c:v>
                </c:pt>
                <c:pt idx="19">
                  <c:v>10.161030529249905</c:v>
                </c:pt>
                <c:pt idx="20">
                  <c:v>8.5614989768271386</c:v>
                </c:pt>
                <c:pt idx="21">
                  <c:v>9.1860585020451673</c:v>
                </c:pt>
                <c:pt idx="22">
                  <c:v>10.647514656541414</c:v>
                </c:pt>
                <c:pt idx="23">
                  <c:v>8.7159996779128743</c:v>
                </c:pt>
                <c:pt idx="24">
                  <c:v>8.590875582307012</c:v>
                </c:pt>
                <c:pt idx="25">
                  <c:v>9.8106793928460334</c:v>
                </c:pt>
                <c:pt idx="26">
                  <c:v>9.7840191470342255</c:v>
                </c:pt>
                <c:pt idx="27">
                  <c:v>9.5724432564739796</c:v>
                </c:pt>
                <c:pt idx="28">
                  <c:v>8.2104405517080838</c:v>
                </c:pt>
                <c:pt idx="29">
                  <c:v>7.9540550014187916</c:v>
                </c:pt>
                <c:pt idx="30">
                  <c:v>4.3018320390971674</c:v>
                </c:pt>
                <c:pt idx="31">
                  <c:v>6.7162113380784403</c:v>
                </c:pt>
                <c:pt idx="32">
                  <c:v>6.8367428693515633</c:v>
                </c:pt>
                <c:pt idx="33">
                  <c:v>6.2324350958735169</c:v>
                </c:pt>
                <c:pt idx="34">
                  <c:v>9.1970907243016633</c:v>
                </c:pt>
                <c:pt idx="35">
                  <c:v>5.5516251409822637</c:v>
                </c:pt>
                <c:pt idx="36">
                  <c:v>5.8829865273186748</c:v>
                </c:pt>
                <c:pt idx="37">
                  <c:v>6.4664789043516686</c:v>
                </c:pt>
                <c:pt idx="38">
                  <c:v>5.6950628961451555</c:v>
                </c:pt>
                <c:pt idx="39">
                  <c:v>6.3881217533729053</c:v>
                </c:pt>
                <c:pt idx="40">
                  <c:v>5.3432175682724887</c:v>
                </c:pt>
                <c:pt idx="41">
                  <c:v>5.7411393268741708</c:v>
                </c:pt>
                <c:pt idx="42">
                  <c:v>6.156597036069007</c:v>
                </c:pt>
                <c:pt idx="43">
                  <c:v>4.8561665379886199</c:v>
                </c:pt>
                <c:pt idx="44">
                  <c:v>6.314667804679079</c:v>
                </c:pt>
                <c:pt idx="45">
                  <c:v>4.8472120351852936</c:v>
                </c:pt>
                <c:pt idx="46">
                  <c:v>8.3085106860934772</c:v>
                </c:pt>
                <c:pt idx="47">
                  <c:v>9.5139895217924426</c:v>
                </c:pt>
                <c:pt idx="48">
                  <c:v>10.333571844824917</c:v>
                </c:pt>
                <c:pt idx="49">
                  <c:v>8.4347178497681199</c:v>
                </c:pt>
                <c:pt idx="50">
                  <c:v>7.192239511522553</c:v>
                </c:pt>
                <c:pt idx="51">
                  <c:v>7.404774635926147</c:v>
                </c:pt>
                <c:pt idx="52">
                  <c:v>7.1983046214350166</c:v>
                </c:pt>
                <c:pt idx="53">
                  <c:v>7.0231105485825456</c:v>
                </c:pt>
                <c:pt idx="54">
                  <c:v>6.6553757904322595</c:v>
                </c:pt>
                <c:pt idx="55">
                  <c:v>8.6725653314840017</c:v>
                </c:pt>
                <c:pt idx="56">
                  <c:v>8.3479500414836085</c:v>
                </c:pt>
                <c:pt idx="57">
                  <c:v>7.2776327327806118</c:v>
                </c:pt>
                <c:pt idx="58">
                  <c:v>6.8452337414727156</c:v>
                </c:pt>
                <c:pt idx="59">
                  <c:v>8.6663653775797886</c:v>
                </c:pt>
                <c:pt idx="60">
                  <c:v>5.589605835698352</c:v>
                </c:pt>
                <c:pt idx="61">
                  <c:v>5.0317751305566034</c:v>
                </c:pt>
                <c:pt idx="62">
                  <c:v>5.3207738743152557</c:v>
                </c:pt>
                <c:pt idx="63">
                  <c:v>6.0292460686817213</c:v>
                </c:pt>
                <c:pt idx="64">
                  <c:v>6.6998605024942766</c:v>
                </c:pt>
                <c:pt idx="65">
                  <c:v>6.2938085383026081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C-4C0A-80E8-7C6C071809DA}"/>
            </c:ext>
          </c:extLst>
        </c:ser>
        <c:ser>
          <c:idx val="1"/>
          <c:order val="1"/>
          <c:tx>
            <c:strRef>
              <c:f>'33. adat'!$A$6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'33. adat'!$C$3:$BY$4</c:f>
              <c:multiLvlStrCache>
                <c:ptCount val="66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2018*</c:v>
                  </c:pt>
                  <c:pt idx="15">
                    <c:v>2004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2018*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  <c:pt idx="40">
                    <c:v>2014</c:v>
                  </c:pt>
                  <c:pt idx="41">
                    <c:v>2015</c:v>
                  </c:pt>
                  <c:pt idx="42">
                    <c:v>2016</c:v>
                  </c:pt>
                  <c:pt idx="43">
                    <c:v>2017</c:v>
                  </c:pt>
                  <c:pt idx="44">
                    <c:v>2018*</c:v>
                  </c:pt>
                  <c:pt idx="45">
                    <c:v>2004</c:v>
                  </c:pt>
                  <c:pt idx="46">
                    <c:v>2005</c:v>
                  </c:pt>
                  <c:pt idx="47">
                    <c:v>2006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2018*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2018*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'33. adat'!$C$6:$BY$6</c:f>
              <c:numCache>
                <c:formatCode>0.0</c:formatCode>
                <c:ptCount val="66"/>
                <c:pt idx="0">
                  <c:v>5.9211216109808182</c:v>
                </c:pt>
                <c:pt idx="1">
                  <c:v>4.415688724940023</c:v>
                </c:pt>
                <c:pt idx="2">
                  <c:v>2.8019991328649478</c:v>
                </c:pt>
                <c:pt idx="3">
                  <c:v>4.049930124083664</c:v>
                </c:pt>
                <c:pt idx="4">
                  <c:v>1.5308895247694325</c:v>
                </c:pt>
                <c:pt idx="5">
                  <c:v>-0.35067976542347884</c:v>
                </c:pt>
                <c:pt idx="6">
                  <c:v>-0.31788454038545838</c:v>
                </c:pt>
                <c:pt idx="7">
                  <c:v>2.1250015557277147</c:v>
                </c:pt>
                <c:pt idx="8">
                  <c:v>2.345116688705263</c:v>
                </c:pt>
                <c:pt idx="9">
                  <c:v>2.3425274345827667</c:v>
                </c:pt>
                <c:pt idx="10">
                  <c:v>5.4505686989924342</c:v>
                </c:pt>
                <c:pt idx="11">
                  <c:v>4.869639466525169</c:v>
                </c:pt>
                <c:pt idx="12">
                  <c:v>5.6888504295473226</c:v>
                </c:pt>
                <c:pt idx="13">
                  <c:v>8.3080664550896195</c:v>
                </c:pt>
                <c:pt idx="14">
                  <c:v>7.361020278779054</c:v>
                </c:pt>
                <c:pt idx="15">
                  <c:v>6.4518318977222124</c:v>
                </c:pt>
                <c:pt idx="16">
                  <c:v>5.7830279312867425</c:v>
                </c:pt>
                <c:pt idx="17">
                  <c:v>5.6470825762164338</c:v>
                </c:pt>
                <c:pt idx="18">
                  <c:v>7.3174785555820518</c:v>
                </c:pt>
                <c:pt idx="19">
                  <c:v>2.2766385169814387</c:v>
                </c:pt>
                <c:pt idx="20">
                  <c:v>3.2538294356226745</c:v>
                </c:pt>
                <c:pt idx="21">
                  <c:v>3.4402318999988544</c:v>
                </c:pt>
                <c:pt idx="22">
                  <c:v>1.8459481080822915</c:v>
                </c:pt>
                <c:pt idx="23">
                  <c:v>3.3305955927745123</c:v>
                </c:pt>
                <c:pt idx="24">
                  <c:v>3.7159468197700551</c:v>
                </c:pt>
                <c:pt idx="25">
                  <c:v>3.0240067016922429</c:v>
                </c:pt>
                <c:pt idx="26">
                  <c:v>2.7676493077893705</c:v>
                </c:pt>
                <c:pt idx="27">
                  <c:v>2.9644409739689306</c:v>
                </c:pt>
                <c:pt idx="28">
                  <c:v>5.5775226344975515</c:v>
                </c:pt>
                <c:pt idx="29">
                  <c:v>4.6438594943379483</c:v>
                </c:pt>
                <c:pt idx="30">
                  <c:v>9.8237749113354589</c:v>
                </c:pt>
                <c:pt idx="31">
                  <c:v>4.4384622482230123</c:v>
                </c:pt>
                <c:pt idx="32">
                  <c:v>6.0841523341523347</c:v>
                </c:pt>
                <c:pt idx="33">
                  <c:v>7.1235634206636282</c:v>
                </c:pt>
                <c:pt idx="34">
                  <c:v>-0.81035034267474604</c:v>
                </c:pt>
                <c:pt idx="35">
                  <c:v>3.6703578386137594</c:v>
                </c:pt>
                <c:pt idx="36">
                  <c:v>4.5940611186952118</c:v>
                </c:pt>
                <c:pt idx="37">
                  <c:v>4.7109012591119948</c:v>
                </c:pt>
                <c:pt idx="38">
                  <c:v>3.4447541503913923</c:v>
                </c:pt>
                <c:pt idx="39">
                  <c:v>2.5959566976908222</c:v>
                </c:pt>
                <c:pt idx="40">
                  <c:v>5.0686582077599569</c:v>
                </c:pt>
                <c:pt idx="41">
                  <c:v>5.4486006525325958</c:v>
                </c:pt>
                <c:pt idx="42">
                  <c:v>6.4980453755593377</c:v>
                </c:pt>
                <c:pt idx="43">
                  <c:v>5.7897322716744517</c:v>
                </c:pt>
                <c:pt idx="44">
                  <c:v>3.5546190661749453</c:v>
                </c:pt>
                <c:pt idx="45">
                  <c:v>9.1118721340713726</c:v>
                </c:pt>
                <c:pt idx="46">
                  <c:v>4.0399139182043227</c:v>
                </c:pt>
                <c:pt idx="47">
                  <c:v>4.3477395416978517</c:v>
                </c:pt>
                <c:pt idx="48">
                  <c:v>2.5242876005989836</c:v>
                </c:pt>
                <c:pt idx="49">
                  <c:v>0.68514945330219024</c:v>
                </c:pt>
                <c:pt idx="50">
                  <c:v>0.16906309500361105</c:v>
                </c:pt>
                <c:pt idx="51">
                  <c:v>3.7316390400402604</c:v>
                </c:pt>
                <c:pt idx="52">
                  <c:v>4.9365261787260559</c:v>
                </c:pt>
                <c:pt idx="53">
                  <c:v>1.4543707297636208</c:v>
                </c:pt>
                <c:pt idx="54">
                  <c:v>-0.56397643100508665</c:v>
                </c:pt>
                <c:pt idx="55">
                  <c:v>-0.8724577802722866</c:v>
                </c:pt>
                <c:pt idx="56">
                  <c:v>1.975065287963071</c:v>
                </c:pt>
                <c:pt idx="57">
                  <c:v>2.1003567442602038</c:v>
                </c:pt>
                <c:pt idx="58">
                  <c:v>2.4195789874047309</c:v>
                </c:pt>
                <c:pt idx="59">
                  <c:v>0.65924921628969657</c:v>
                </c:pt>
                <c:pt idx="60">
                  <c:v>-0.83083771851423771</c:v>
                </c:pt>
                <c:pt idx="61">
                  <c:v>-3.1953136016977566</c:v>
                </c:pt>
                <c:pt idx="62">
                  <c:v>1.133942684351591</c:v>
                </c:pt>
                <c:pt idx="63">
                  <c:v>2.329397932689953</c:v>
                </c:pt>
                <c:pt idx="64">
                  <c:v>3.3045367014905001</c:v>
                </c:pt>
                <c:pt idx="65">
                  <c:v>3.6568108515500852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C-4C0A-80E8-7C6C07180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'33. adat'!$A$7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061C-4C0A-80E8-7C6C071809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061C-4C0A-80E8-7C6C071809D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4-061C-4C0A-80E8-7C6C071809DA}"/>
              </c:ext>
            </c:extLst>
          </c:dPt>
          <c:dPt>
            <c:idx val="1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61C-4C0A-80E8-7C6C071809D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7-061C-4C0A-80E8-7C6C071809D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8-061C-4C0A-80E8-7C6C071809D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9-061C-4C0A-80E8-7C6C071809DA}"/>
              </c:ext>
            </c:extLst>
          </c:dPt>
          <c:dPt>
            <c:idx val="3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61C-4C0A-80E8-7C6C071809D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C-061C-4C0A-80E8-7C6C071809DA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D-061C-4C0A-80E8-7C6C071809DA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E-061C-4C0A-80E8-7C6C071809DA}"/>
              </c:ext>
            </c:extLst>
          </c:dPt>
          <c:dPt>
            <c:idx val="4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061C-4C0A-80E8-7C6C071809DA}"/>
              </c:ext>
            </c:extLst>
          </c:dPt>
          <c:dPt>
            <c:idx val="6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061C-4C0A-80E8-7C6C071809DA}"/>
              </c:ext>
            </c:extLst>
          </c:dPt>
          <c:cat>
            <c:multiLvlStrRef>
              <c:f>'33. adat'!$C$3:$BY$4</c:f>
              <c:multiLvlStrCache>
                <c:ptCount val="66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2018*</c:v>
                  </c:pt>
                  <c:pt idx="15">
                    <c:v>2004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2018*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  <c:pt idx="40">
                    <c:v>2014</c:v>
                  </c:pt>
                  <c:pt idx="41">
                    <c:v>2015</c:v>
                  </c:pt>
                  <c:pt idx="42">
                    <c:v>2016</c:v>
                  </c:pt>
                  <c:pt idx="43">
                    <c:v>2017</c:v>
                  </c:pt>
                  <c:pt idx="44">
                    <c:v>2018*</c:v>
                  </c:pt>
                  <c:pt idx="45">
                    <c:v>2004</c:v>
                  </c:pt>
                  <c:pt idx="46">
                    <c:v>2005</c:v>
                  </c:pt>
                  <c:pt idx="47">
                    <c:v>2006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2018*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2018*</c:v>
                  </c:pt>
                </c:lvl>
                <c:lvl>
                  <c:pt idx="0">
                    <c:v>Magyarország</c:v>
                  </c:pt>
                  <c:pt idx="15">
                    <c:v>Csehország</c:v>
                  </c:pt>
                  <c:pt idx="30">
                    <c:v>Lengyelország</c:v>
                  </c:pt>
                  <c:pt idx="45">
                    <c:v>Szlovákia</c:v>
                  </c:pt>
                  <c:pt idx="60">
                    <c:v>Románia</c:v>
                  </c:pt>
                </c:lvl>
              </c:multiLvlStrCache>
            </c:multiLvlStrRef>
          </c:cat>
          <c:val>
            <c:numRef>
              <c:f>'33. adat'!$C$7:$BY$7</c:f>
              <c:numCache>
                <c:formatCode>0.0</c:formatCode>
                <c:ptCount val="66"/>
                <c:pt idx="0">
                  <c:v>10.77448663546757</c:v>
                </c:pt>
                <c:pt idx="1">
                  <c:v>9.8822827349025282</c:v>
                </c:pt>
                <c:pt idx="2">
                  <c:v>10.726156492455335</c:v>
                </c:pt>
                <c:pt idx="3">
                  <c:v>11.533721505368977</c:v>
                </c:pt>
                <c:pt idx="4">
                  <c:v>8.4818374787537625</c:v>
                </c:pt>
                <c:pt idx="5">
                  <c:v>6.0901508337654615</c:v>
                </c:pt>
                <c:pt idx="6">
                  <c:v>6.6185183494641437</c:v>
                </c:pt>
                <c:pt idx="7">
                  <c:v>8.0161617600677033</c:v>
                </c:pt>
                <c:pt idx="8">
                  <c:v>7.5637810922352386</c:v>
                </c:pt>
                <c:pt idx="9">
                  <c:v>6.8372188155764553</c:v>
                </c:pt>
                <c:pt idx="10">
                  <c:v>9.3343414981983965</c:v>
                </c:pt>
                <c:pt idx="11">
                  <c:v>8.9340916658321703</c:v>
                </c:pt>
                <c:pt idx="12">
                  <c:v>9.7091359790208891</c:v>
                </c:pt>
                <c:pt idx="13">
                  <c:v>12.220998354771787</c:v>
                </c:pt>
                <c:pt idx="14">
                  <c:v>11.279949485308306</c:v>
                </c:pt>
                <c:pt idx="15">
                  <c:v>12.757568187002381</c:v>
                </c:pt>
                <c:pt idx="16">
                  <c:v>11.182650695858342</c:v>
                </c:pt>
                <c:pt idx="17">
                  <c:v>12.851164583448046</c:v>
                </c:pt>
                <c:pt idx="18">
                  <c:v>15.607200410460976</c:v>
                </c:pt>
                <c:pt idx="19">
                  <c:v>12.437669046231344</c:v>
                </c:pt>
                <c:pt idx="20">
                  <c:v>11.815328412449812</c:v>
                </c:pt>
                <c:pt idx="21">
                  <c:v>12.626290402044022</c:v>
                </c:pt>
                <c:pt idx="22">
                  <c:v>12.493462764623706</c:v>
                </c:pt>
                <c:pt idx="23">
                  <c:v>12.046595270687387</c:v>
                </c:pt>
                <c:pt idx="24">
                  <c:v>12.306822402077067</c:v>
                </c:pt>
                <c:pt idx="25">
                  <c:v>12.834686094538275</c:v>
                </c:pt>
                <c:pt idx="26">
                  <c:v>12.551668454823597</c:v>
                </c:pt>
                <c:pt idx="27">
                  <c:v>12.53688423044291</c:v>
                </c:pt>
                <c:pt idx="28">
                  <c:v>13.787963186205635</c:v>
                </c:pt>
                <c:pt idx="29">
                  <c:v>12.59791449575674</c:v>
                </c:pt>
                <c:pt idx="30">
                  <c:v>14.125606950432626</c:v>
                </c:pt>
                <c:pt idx="31">
                  <c:v>11.154673586301453</c:v>
                </c:pt>
                <c:pt idx="32">
                  <c:v>12.920895203503898</c:v>
                </c:pt>
                <c:pt idx="33">
                  <c:v>13.355998516537145</c:v>
                </c:pt>
                <c:pt idx="34">
                  <c:v>8.3867403816269164</c:v>
                </c:pt>
                <c:pt idx="35">
                  <c:v>9.2219829795960226</c:v>
                </c:pt>
                <c:pt idx="36">
                  <c:v>10.477047646013887</c:v>
                </c:pt>
                <c:pt idx="37">
                  <c:v>11.177380163463663</c:v>
                </c:pt>
                <c:pt idx="38">
                  <c:v>9.1398170465365478</c:v>
                </c:pt>
                <c:pt idx="39">
                  <c:v>8.984078451063727</c:v>
                </c:pt>
                <c:pt idx="40">
                  <c:v>10.411875776032446</c:v>
                </c:pt>
                <c:pt idx="41">
                  <c:v>11.189739979406767</c:v>
                </c:pt>
                <c:pt idx="42">
                  <c:v>12.654642411628345</c:v>
                </c:pt>
                <c:pt idx="43">
                  <c:v>10.645898809663072</c:v>
                </c:pt>
                <c:pt idx="44">
                  <c:v>9.8692868708540242</c:v>
                </c:pt>
                <c:pt idx="45">
                  <c:v>13.959084169256666</c:v>
                </c:pt>
                <c:pt idx="46">
                  <c:v>12.348424604297799</c:v>
                </c:pt>
                <c:pt idx="47">
                  <c:v>13.861729063490294</c:v>
                </c:pt>
                <c:pt idx="48">
                  <c:v>12.8578594454239</c:v>
                </c:pt>
                <c:pt idx="49">
                  <c:v>9.1198673030703095</c:v>
                </c:pt>
                <c:pt idx="50">
                  <c:v>7.3613026065261637</c:v>
                </c:pt>
                <c:pt idx="51">
                  <c:v>11.136413675966407</c:v>
                </c:pt>
                <c:pt idx="52">
                  <c:v>12.134830800161073</c:v>
                </c:pt>
                <c:pt idx="53">
                  <c:v>8.4774812783461666</c:v>
                </c:pt>
                <c:pt idx="54">
                  <c:v>6.0913993594271725</c:v>
                </c:pt>
                <c:pt idx="55">
                  <c:v>7.8001075512117142</c:v>
                </c:pt>
                <c:pt idx="56">
                  <c:v>10.32301532944668</c:v>
                </c:pt>
                <c:pt idx="57">
                  <c:v>9.3779894770408152</c:v>
                </c:pt>
                <c:pt idx="58">
                  <c:v>9.2648127288774464</c:v>
                </c:pt>
                <c:pt idx="59">
                  <c:v>9.325614593869485</c:v>
                </c:pt>
                <c:pt idx="60">
                  <c:v>4.7587681171841139</c:v>
                </c:pt>
                <c:pt idx="61">
                  <c:v>1.8364615288588464</c:v>
                </c:pt>
                <c:pt idx="62">
                  <c:v>6.4547165586668465</c:v>
                </c:pt>
                <c:pt idx="63">
                  <c:v>8.3586440013716743</c:v>
                </c:pt>
                <c:pt idx="64">
                  <c:v>10.004397203984777</c:v>
                </c:pt>
                <c:pt idx="65">
                  <c:v>9.9506193898526938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61C-4C0A-80E8-7C6C07180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5472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98547200"/>
        <c:scaling>
          <c:orientation val="minMax"/>
          <c:max val="16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9129989764585463E-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027765596510268"/>
              <c:y val="1.35061728395061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13545825928405"/>
          <c:y val="0.92863487654320986"/>
          <c:w val="0.61909276060386664"/>
          <c:h val="4.784660602095534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4.7115905182698557E-2"/>
          <c:w val="0.90807684351636186"/>
          <c:h val="0.67510771604938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'33. adat'!$B$5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'33. adat'!$C$1:$BY$2</c:f>
              <c:multiLvlStrCache>
                <c:ptCount val="66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</c:v>
                  </c:pt>
                  <c:pt idx="15">
                    <c:v>2004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2018*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  <c:pt idx="40">
                    <c:v>2014</c:v>
                  </c:pt>
                  <c:pt idx="41">
                    <c:v>2015</c:v>
                  </c:pt>
                  <c:pt idx="42">
                    <c:v>2016</c:v>
                  </c:pt>
                  <c:pt idx="43">
                    <c:v>2017</c:v>
                  </c:pt>
                  <c:pt idx="44">
                    <c:v>2018*</c:v>
                  </c:pt>
                  <c:pt idx="45">
                    <c:v>2004</c:v>
                  </c:pt>
                  <c:pt idx="46">
                    <c:v>2005</c:v>
                  </c:pt>
                  <c:pt idx="47">
                    <c:v>2006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2018*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2018*</c:v>
                  </c:pt>
                </c:lvl>
                <c:lvl>
                  <c:pt idx="0">
                    <c:v>Hungary</c:v>
                  </c:pt>
                  <c:pt idx="15">
                    <c:v>Czech. Rep.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'33. adat'!$C$5:$BY$5</c:f>
              <c:numCache>
                <c:formatCode>0.0</c:formatCode>
                <c:ptCount val="66"/>
                <c:pt idx="0">
                  <c:v>4.8533650244867514</c:v>
                </c:pt>
                <c:pt idx="1">
                  <c:v>5.4665940099625052</c:v>
                </c:pt>
                <c:pt idx="2">
                  <c:v>7.9241573595903869</c:v>
                </c:pt>
                <c:pt idx="3">
                  <c:v>7.4837913812853127</c:v>
                </c:pt>
                <c:pt idx="4">
                  <c:v>6.95094795398433</c:v>
                </c:pt>
                <c:pt idx="5">
                  <c:v>6.4408305991889403</c:v>
                </c:pt>
                <c:pt idx="6">
                  <c:v>6.9364028898496022</c:v>
                </c:pt>
                <c:pt idx="7">
                  <c:v>5.8911602043399887</c:v>
                </c:pt>
                <c:pt idx="8">
                  <c:v>5.2186644035299761</c:v>
                </c:pt>
                <c:pt idx="9">
                  <c:v>4.4946913809936886</c:v>
                </c:pt>
                <c:pt idx="10">
                  <c:v>3.8837727992059623</c:v>
                </c:pt>
                <c:pt idx="11">
                  <c:v>4.0644521993070013</c:v>
                </c:pt>
                <c:pt idx="12">
                  <c:v>4.0202855494735665</c:v>
                </c:pt>
                <c:pt idx="13">
                  <c:v>3.9129318996821674</c:v>
                </c:pt>
                <c:pt idx="14">
                  <c:v>3.9189292065292518</c:v>
                </c:pt>
                <c:pt idx="15">
                  <c:v>6.3057362892801683</c:v>
                </c:pt>
                <c:pt idx="16">
                  <c:v>5.3996227645715997</c:v>
                </c:pt>
                <c:pt idx="17">
                  <c:v>7.2040820072316123</c:v>
                </c:pt>
                <c:pt idx="18">
                  <c:v>8.2897218548789233</c:v>
                </c:pt>
                <c:pt idx="19">
                  <c:v>10.161030529249905</c:v>
                </c:pt>
                <c:pt idx="20">
                  <c:v>8.5614989768271386</c:v>
                </c:pt>
                <c:pt idx="21">
                  <c:v>9.1860585020451673</c:v>
                </c:pt>
                <c:pt idx="22">
                  <c:v>10.647514656541414</c:v>
                </c:pt>
                <c:pt idx="23">
                  <c:v>8.7159996779128743</c:v>
                </c:pt>
                <c:pt idx="24">
                  <c:v>8.590875582307012</c:v>
                </c:pt>
                <c:pt idx="25">
                  <c:v>9.8106793928460334</c:v>
                </c:pt>
                <c:pt idx="26">
                  <c:v>9.7840191470342255</c:v>
                </c:pt>
                <c:pt idx="27">
                  <c:v>9.5724432564739796</c:v>
                </c:pt>
                <c:pt idx="28">
                  <c:v>8.2104405517080838</c:v>
                </c:pt>
                <c:pt idx="29">
                  <c:v>7.9540550014187916</c:v>
                </c:pt>
                <c:pt idx="30">
                  <c:v>4.3018320390971674</c:v>
                </c:pt>
                <c:pt idx="31">
                  <c:v>6.7162113380784403</c:v>
                </c:pt>
                <c:pt idx="32">
                  <c:v>6.8367428693515633</c:v>
                </c:pt>
                <c:pt idx="33">
                  <c:v>6.2324350958735169</c:v>
                </c:pt>
                <c:pt idx="34">
                  <c:v>9.1970907243016633</c:v>
                </c:pt>
                <c:pt idx="35">
                  <c:v>5.5516251409822637</c:v>
                </c:pt>
                <c:pt idx="36">
                  <c:v>5.8829865273186748</c:v>
                </c:pt>
                <c:pt idx="37">
                  <c:v>6.4664789043516686</c:v>
                </c:pt>
                <c:pt idx="38">
                  <c:v>5.6950628961451555</c:v>
                </c:pt>
                <c:pt idx="39">
                  <c:v>6.3881217533729053</c:v>
                </c:pt>
                <c:pt idx="40">
                  <c:v>5.3432175682724887</c:v>
                </c:pt>
                <c:pt idx="41">
                  <c:v>5.7411393268741708</c:v>
                </c:pt>
                <c:pt idx="42">
                  <c:v>6.156597036069007</c:v>
                </c:pt>
                <c:pt idx="43">
                  <c:v>4.8561665379886199</c:v>
                </c:pt>
                <c:pt idx="44">
                  <c:v>6.314667804679079</c:v>
                </c:pt>
                <c:pt idx="45">
                  <c:v>4.8472120351852936</c:v>
                </c:pt>
                <c:pt idx="46">
                  <c:v>8.3085106860934772</c:v>
                </c:pt>
                <c:pt idx="47">
                  <c:v>9.5139895217924426</c:v>
                </c:pt>
                <c:pt idx="48">
                  <c:v>10.333571844824917</c:v>
                </c:pt>
                <c:pt idx="49">
                  <c:v>8.4347178497681199</c:v>
                </c:pt>
                <c:pt idx="50">
                  <c:v>7.192239511522553</c:v>
                </c:pt>
                <c:pt idx="51">
                  <c:v>7.404774635926147</c:v>
                </c:pt>
                <c:pt idx="52">
                  <c:v>7.1983046214350166</c:v>
                </c:pt>
                <c:pt idx="53">
                  <c:v>7.0231105485825456</c:v>
                </c:pt>
                <c:pt idx="54">
                  <c:v>6.6553757904322595</c:v>
                </c:pt>
                <c:pt idx="55">
                  <c:v>8.6725653314840017</c:v>
                </c:pt>
                <c:pt idx="56">
                  <c:v>8.3479500414836085</c:v>
                </c:pt>
                <c:pt idx="57">
                  <c:v>7.2776327327806118</c:v>
                </c:pt>
                <c:pt idx="58">
                  <c:v>6.8452337414727156</c:v>
                </c:pt>
                <c:pt idx="59">
                  <c:v>8.6663653775797886</c:v>
                </c:pt>
                <c:pt idx="60">
                  <c:v>5.589605835698352</c:v>
                </c:pt>
                <c:pt idx="61">
                  <c:v>5.0317751305566034</c:v>
                </c:pt>
                <c:pt idx="62">
                  <c:v>5.3207738743152557</c:v>
                </c:pt>
                <c:pt idx="63">
                  <c:v>6.0292460686817213</c:v>
                </c:pt>
                <c:pt idx="64">
                  <c:v>6.6998605024942766</c:v>
                </c:pt>
                <c:pt idx="65">
                  <c:v>6.2938085383026081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6-42E6-B931-5B7E8620027A}"/>
            </c:ext>
          </c:extLst>
        </c:ser>
        <c:ser>
          <c:idx val="1"/>
          <c:order val="1"/>
          <c:tx>
            <c:strRef>
              <c:f>'33. adat'!$B$6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multiLvlStrRef>
              <c:f>'33. adat'!$C$1:$BY$2</c:f>
              <c:multiLvlStrCache>
                <c:ptCount val="66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</c:v>
                  </c:pt>
                  <c:pt idx="15">
                    <c:v>2004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2018*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  <c:pt idx="40">
                    <c:v>2014</c:v>
                  </c:pt>
                  <c:pt idx="41">
                    <c:v>2015</c:v>
                  </c:pt>
                  <c:pt idx="42">
                    <c:v>2016</c:v>
                  </c:pt>
                  <c:pt idx="43">
                    <c:v>2017</c:v>
                  </c:pt>
                  <c:pt idx="44">
                    <c:v>2018*</c:v>
                  </c:pt>
                  <c:pt idx="45">
                    <c:v>2004</c:v>
                  </c:pt>
                  <c:pt idx="46">
                    <c:v>2005</c:v>
                  </c:pt>
                  <c:pt idx="47">
                    <c:v>2006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2018*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2018*</c:v>
                  </c:pt>
                </c:lvl>
                <c:lvl>
                  <c:pt idx="0">
                    <c:v>Hungary</c:v>
                  </c:pt>
                  <c:pt idx="15">
                    <c:v>Czech. Rep.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'33. adat'!$C$6:$BY$6</c:f>
              <c:numCache>
                <c:formatCode>0.0</c:formatCode>
                <c:ptCount val="66"/>
                <c:pt idx="0">
                  <c:v>5.9211216109808182</c:v>
                </c:pt>
                <c:pt idx="1">
                  <c:v>4.415688724940023</c:v>
                </c:pt>
                <c:pt idx="2">
                  <c:v>2.8019991328649478</c:v>
                </c:pt>
                <c:pt idx="3">
                  <c:v>4.049930124083664</c:v>
                </c:pt>
                <c:pt idx="4">
                  <c:v>1.5308895247694325</c:v>
                </c:pt>
                <c:pt idx="5">
                  <c:v>-0.35067976542347884</c:v>
                </c:pt>
                <c:pt idx="6">
                  <c:v>-0.31788454038545838</c:v>
                </c:pt>
                <c:pt idx="7">
                  <c:v>2.1250015557277147</c:v>
                </c:pt>
                <c:pt idx="8">
                  <c:v>2.345116688705263</c:v>
                </c:pt>
                <c:pt idx="9">
                  <c:v>2.3425274345827667</c:v>
                </c:pt>
                <c:pt idx="10">
                  <c:v>5.4505686989924342</c:v>
                </c:pt>
                <c:pt idx="11">
                  <c:v>4.869639466525169</c:v>
                </c:pt>
                <c:pt idx="12">
                  <c:v>5.6888504295473226</c:v>
                </c:pt>
                <c:pt idx="13">
                  <c:v>8.3080664550896195</c:v>
                </c:pt>
                <c:pt idx="14">
                  <c:v>7.361020278779054</c:v>
                </c:pt>
                <c:pt idx="15">
                  <c:v>6.4518318977222124</c:v>
                </c:pt>
                <c:pt idx="16">
                  <c:v>5.7830279312867425</c:v>
                </c:pt>
                <c:pt idx="17">
                  <c:v>5.6470825762164338</c:v>
                </c:pt>
                <c:pt idx="18">
                  <c:v>7.3174785555820518</c:v>
                </c:pt>
                <c:pt idx="19">
                  <c:v>2.2766385169814387</c:v>
                </c:pt>
                <c:pt idx="20">
                  <c:v>3.2538294356226745</c:v>
                </c:pt>
                <c:pt idx="21">
                  <c:v>3.4402318999988544</c:v>
                </c:pt>
                <c:pt idx="22">
                  <c:v>1.8459481080822915</c:v>
                </c:pt>
                <c:pt idx="23">
                  <c:v>3.3305955927745123</c:v>
                </c:pt>
                <c:pt idx="24">
                  <c:v>3.7159468197700551</c:v>
                </c:pt>
                <c:pt idx="25">
                  <c:v>3.0240067016922429</c:v>
                </c:pt>
                <c:pt idx="26">
                  <c:v>2.7676493077893705</c:v>
                </c:pt>
                <c:pt idx="27">
                  <c:v>2.9644409739689306</c:v>
                </c:pt>
                <c:pt idx="28">
                  <c:v>5.5775226344975515</c:v>
                </c:pt>
                <c:pt idx="29">
                  <c:v>4.6438594943379483</c:v>
                </c:pt>
                <c:pt idx="30">
                  <c:v>9.8237749113354589</c:v>
                </c:pt>
                <c:pt idx="31">
                  <c:v>4.4384622482230123</c:v>
                </c:pt>
                <c:pt idx="32">
                  <c:v>6.0841523341523347</c:v>
                </c:pt>
                <c:pt idx="33">
                  <c:v>7.1235634206636282</c:v>
                </c:pt>
                <c:pt idx="34">
                  <c:v>-0.81035034267474604</c:v>
                </c:pt>
                <c:pt idx="35">
                  <c:v>3.6703578386137594</c:v>
                </c:pt>
                <c:pt idx="36">
                  <c:v>4.5940611186952118</c:v>
                </c:pt>
                <c:pt idx="37">
                  <c:v>4.7109012591119948</c:v>
                </c:pt>
                <c:pt idx="38">
                  <c:v>3.4447541503913923</c:v>
                </c:pt>
                <c:pt idx="39">
                  <c:v>2.5959566976908222</c:v>
                </c:pt>
                <c:pt idx="40">
                  <c:v>5.0686582077599569</c:v>
                </c:pt>
                <c:pt idx="41">
                  <c:v>5.4486006525325958</c:v>
                </c:pt>
                <c:pt idx="42">
                  <c:v>6.4980453755593377</c:v>
                </c:pt>
                <c:pt idx="43">
                  <c:v>5.7897322716744517</c:v>
                </c:pt>
                <c:pt idx="44">
                  <c:v>3.5546190661749453</c:v>
                </c:pt>
                <c:pt idx="45">
                  <c:v>9.1118721340713726</c:v>
                </c:pt>
                <c:pt idx="46">
                  <c:v>4.0399139182043227</c:v>
                </c:pt>
                <c:pt idx="47">
                  <c:v>4.3477395416978517</c:v>
                </c:pt>
                <c:pt idx="48">
                  <c:v>2.5242876005989836</c:v>
                </c:pt>
                <c:pt idx="49">
                  <c:v>0.68514945330219024</c:v>
                </c:pt>
                <c:pt idx="50">
                  <c:v>0.16906309500361105</c:v>
                </c:pt>
                <c:pt idx="51">
                  <c:v>3.7316390400402604</c:v>
                </c:pt>
                <c:pt idx="52">
                  <c:v>4.9365261787260559</c:v>
                </c:pt>
                <c:pt idx="53">
                  <c:v>1.4543707297636208</c:v>
                </c:pt>
                <c:pt idx="54">
                  <c:v>-0.56397643100508665</c:v>
                </c:pt>
                <c:pt idx="55">
                  <c:v>-0.8724577802722866</c:v>
                </c:pt>
                <c:pt idx="56">
                  <c:v>1.975065287963071</c:v>
                </c:pt>
                <c:pt idx="57">
                  <c:v>2.1003567442602038</c:v>
                </c:pt>
                <c:pt idx="58">
                  <c:v>2.4195789874047309</c:v>
                </c:pt>
                <c:pt idx="59">
                  <c:v>0.65924921628969657</c:v>
                </c:pt>
                <c:pt idx="60">
                  <c:v>-0.83083771851423771</c:v>
                </c:pt>
                <c:pt idx="61">
                  <c:v>-3.1953136016977566</c:v>
                </c:pt>
                <c:pt idx="62">
                  <c:v>1.133942684351591</c:v>
                </c:pt>
                <c:pt idx="63">
                  <c:v>2.329397932689953</c:v>
                </c:pt>
                <c:pt idx="64">
                  <c:v>3.3045367014905001</c:v>
                </c:pt>
                <c:pt idx="65">
                  <c:v>3.6568108515500852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6-42E6-B931-5B7E86200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8545664"/>
        <c:axId val="398547200"/>
      </c:barChart>
      <c:lineChart>
        <c:grouping val="standard"/>
        <c:varyColors val="0"/>
        <c:ser>
          <c:idx val="2"/>
          <c:order val="2"/>
          <c:tx>
            <c:strRef>
              <c:f>'33. adat'!$B$7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FE56-42E6-B931-5B7E8620027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FE56-42E6-B931-5B7E8620027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4-FE56-42E6-B931-5B7E8620027A}"/>
              </c:ext>
            </c:extLst>
          </c:dPt>
          <c:dPt>
            <c:idx val="1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E56-42E6-B931-5B7E8620027A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7-FE56-42E6-B931-5B7E8620027A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08-FE56-42E6-B931-5B7E8620027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9-FE56-42E6-B931-5B7E8620027A}"/>
              </c:ext>
            </c:extLst>
          </c:dPt>
          <c:dPt>
            <c:idx val="3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FE56-42E6-B931-5B7E8620027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C-FE56-42E6-B931-5B7E8620027A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D-FE56-42E6-B931-5B7E8620027A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0E-FE56-42E6-B931-5B7E8620027A}"/>
              </c:ext>
            </c:extLst>
          </c:dPt>
          <c:dPt>
            <c:idx val="4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FE56-42E6-B931-5B7E8620027A}"/>
              </c:ext>
            </c:extLst>
          </c:dPt>
          <c:dPt>
            <c:idx val="6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FE56-42E6-B931-5B7E8620027A}"/>
              </c:ext>
            </c:extLst>
          </c:dPt>
          <c:cat>
            <c:multiLvlStrRef>
              <c:f>'33. adat'!$C$1:$BY$2</c:f>
              <c:multiLvlStrCache>
                <c:ptCount val="66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</c:v>
                  </c:pt>
                  <c:pt idx="15">
                    <c:v>2004</c:v>
                  </c:pt>
                  <c:pt idx="16">
                    <c:v>2005</c:v>
                  </c:pt>
                  <c:pt idx="17">
                    <c:v>2006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2016</c:v>
                  </c:pt>
                  <c:pt idx="28">
                    <c:v>2017</c:v>
                  </c:pt>
                  <c:pt idx="29">
                    <c:v>2018*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  <c:pt idx="40">
                    <c:v>2014</c:v>
                  </c:pt>
                  <c:pt idx="41">
                    <c:v>2015</c:v>
                  </c:pt>
                  <c:pt idx="42">
                    <c:v>2016</c:v>
                  </c:pt>
                  <c:pt idx="43">
                    <c:v>2017</c:v>
                  </c:pt>
                  <c:pt idx="44">
                    <c:v>2018*</c:v>
                  </c:pt>
                  <c:pt idx="45">
                    <c:v>2004</c:v>
                  </c:pt>
                  <c:pt idx="46">
                    <c:v>2005</c:v>
                  </c:pt>
                  <c:pt idx="47">
                    <c:v>2006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2018*</c:v>
                  </c:pt>
                  <c:pt idx="60">
                    <c:v>2013</c:v>
                  </c:pt>
                  <c:pt idx="61">
                    <c:v>2014</c:v>
                  </c:pt>
                  <c:pt idx="62">
                    <c:v>2015</c:v>
                  </c:pt>
                  <c:pt idx="63">
                    <c:v>2016</c:v>
                  </c:pt>
                  <c:pt idx="64">
                    <c:v>2017</c:v>
                  </c:pt>
                  <c:pt idx="65">
                    <c:v>2018*</c:v>
                  </c:pt>
                </c:lvl>
                <c:lvl>
                  <c:pt idx="0">
                    <c:v>Hungary</c:v>
                  </c:pt>
                  <c:pt idx="15">
                    <c:v>Czech. Rep.</c:v>
                  </c:pt>
                  <c:pt idx="30">
                    <c:v>Poland</c:v>
                  </c:pt>
                  <c:pt idx="45">
                    <c:v>Slovakia</c:v>
                  </c:pt>
                  <c:pt idx="60">
                    <c:v>Romania</c:v>
                  </c:pt>
                </c:lvl>
              </c:multiLvlStrCache>
            </c:multiLvlStrRef>
          </c:cat>
          <c:val>
            <c:numRef>
              <c:f>'33. adat'!$C$7:$BY$7</c:f>
              <c:numCache>
                <c:formatCode>0.0</c:formatCode>
                <c:ptCount val="66"/>
                <c:pt idx="0">
                  <c:v>10.77448663546757</c:v>
                </c:pt>
                <c:pt idx="1">
                  <c:v>9.8822827349025282</c:v>
                </c:pt>
                <c:pt idx="2">
                  <c:v>10.726156492455335</c:v>
                </c:pt>
                <c:pt idx="3">
                  <c:v>11.533721505368977</c:v>
                </c:pt>
                <c:pt idx="4">
                  <c:v>8.4818374787537625</c:v>
                </c:pt>
                <c:pt idx="5">
                  <c:v>6.0901508337654615</c:v>
                </c:pt>
                <c:pt idx="6">
                  <c:v>6.6185183494641437</c:v>
                </c:pt>
                <c:pt idx="7">
                  <c:v>8.0161617600677033</c:v>
                </c:pt>
                <c:pt idx="8">
                  <c:v>7.5637810922352386</c:v>
                </c:pt>
                <c:pt idx="9">
                  <c:v>6.8372188155764553</c:v>
                </c:pt>
                <c:pt idx="10">
                  <c:v>9.3343414981983965</c:v>
                </c:pt>
                <c:pt idx="11">
                  <c:v>8.9340916658321703</c:v>
                </c:pt>
                <c:pt idx="12">
                  <c:v>9.7091359790208891</c:v>
                </c:pt>
                <c:pt idx="13">
                  <c:v>12.220998354771787</c:v>
                </c:pt>
                <c:pt idx="14">
                  <c:v>11.279949485308306</c:v>
                </c:pt>
                <c:pt idx="15">
                  <c:v>12.757568187002381</c:v>
                </c:pt>
                <c:pt idx="16">
                  <c:v>11.182650695858342</c:v>
                </c:pt>
                <c:pt idx="17">
                  <c:v>12.851164583448046</c:v>
                </c:pt>
                <c:pt idx="18">
                  <c:v>15.607200410460976</c:v>
                </c:pt>
                <c:pt idx="19">
                  <c:v>12.437669046231344</c:v>
                </c:pt>
                <c:pt idx="20">
                  <c:v>11.815328412449812</c:v>
                </c:pt>
                <c:pt idx="21">
                  <c:v>12.626290402044022</c:v>
                </c:pt>
                <c:pt idx="22">
                  <c:v>12.493462764623706</c:v>
                </c:pt>
                <c:pt idx="23">
                  <c:v>12.046595270687387</c:v>
                </c:pt>
                <c:pt idx="24">
                  <c:v>12.306822402077067</c:v>
                </c:pt>
                <c:pt idx="25">
                  <c:v>12.834686094538275</c:v>
                </c:pt>
                <c:pt idx="26">
                  <c:v>12.551668454823597</c:v>
                </c:pt>
                <c:pt idx="27">
                  <c:v>12.53688423044291</c:v>
                </c:pt>
                <c:pt idx="28">
                  <c:v>13.787963186205635</c:v>
                </c:pt>
                <c:pt idx="29">
                  <c:v>12.59791449575674</c:v>
                </c:pt>
                <c:pt idx="30">
                  <c:v>14.125606950432626</c:v>
                </c:pt>
                <c:pt idx="31">
                  <c:v>11.154673586301453</c:v>
                </c:pt>
                <c:pt idx="32">
                  <c:v>12.920895203503898</c:v>
                </c:pt>
                <c:pt idx="33">
                  <c:v>13.355998516537145</c:v>
                </c:pt>
                <c:pt idx="34">
                  <c:v>8.3867403816269164</c:v>
                </c:pt>
                <c:pt idx="35">
                  <c:v>9.2219829795960226</c:v>
                </c:pt>
                <c:pt idx="36">
                  <c:v>10.477047646013887</c:v>
                </c:pt>
                <c:pt idx="37">
                  <c:v>11.177380163463663</c:v>
                </c:pt>
                <c:pt idx="38">
                  <c:v>9.1398170465365478</c:v>
                </c:pt>
                <c:pt idx="39">
                  <c:v>8.984078451063727</c:v>
                </c:pt>
                <c:pt idx="40">
                  <c:v>10.411875776032446</c:v>
                </c:pt>
                <c:pt idx="41">
                  <c:v>11.189739979406767</c:v>
                </c:pt>
                <c:pt idx="42">
                  <c:v>12.654642411628345</c:v>
                </c:pt>
                <c:pt idx="43">
                  <c:v>10.645898809663072</c:v>
                </c:pt>
                <c:pt idx="44">
                  <c:v>9.8692868708540242</c:v>
                </c:pt>
                <c:pt idx="45">
                  <c:v>13.959084169256666</c:v>
                </c:pt>
                <c:pt idx="46">
                  <c:v>12.348424604297799</c:v>
                </c:pt>
                <c:pt idx="47">
                  <c:v>13.861729063490294</c:v>
                </c:pt>
                <c:pt idx="48">
                  <c:v>12.8578594454239</c:v>
                </c:pt>
                <c:pt idx="49">
                  <c:v>9.1198673030703095</c:v>
                </c:pt>
                <c:pt idx="50">
                  <c:v>7.3613026065261637</c:v>
                </c:pt>
                <c:pt idx="51">
                  <c:v>11.136413675966407</c:v>
                </c:pt>
                <c:pt idx="52">
                  <c:v>12.134830800161073</c:v>
                </c:pt>
                <c:pt idx="53">
                  <c:v>8.4774812783461666</c:v>
                </c:pt>
                <c:pt idx="54">
                  <c:v>6.0913993594271725</c:v>
                </c:pt>
                <c:pt idx="55">
                  <c:v>7.8001075512117142</c:v>
                </c:pt>
                <c:pt idx="56">
                  <c:v>10.32301532944668</c:v>
                </c:pt>
                <c:pt idx="57">
                  <c:v>9.3779894770408152</c:v>
                </c:pt>
                <c:pt idx="58">
                  <c:v>9.2648127288774464</c:v>
                </c:pt>
                <c:pt idx="59">
                  <c:v>9.325614593869485</c:v>
                </c:pt>
                <c:pt idx="60">
                  <c:v>4.7587681171841139</c:v>
                </c:pt>
                <c:pt idx="61">
                  <c:v>1.8364615288588464</c:v>
                </c:pt>
                <c:pt idx="62">
                  <c:v>6.4547165586668465</c:v>
                </c:pt>
                <c:pt idx="63">
                  <c:v>8.3586440013716743</c:v>
                </c:pt>
                <c:pt idx="64">
                  <c:v>10.004397203984777</c:v>
                </c:pt>
                <c:pt idx="65">
                  <c:v>9.9506193898526938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E56-42E6-B931-5B7E86200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551296"/>
        <c:axId val="398549376"/>
      </c:lineChart>
      <c:catAx>
        <c:axId val="39854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547200"/>
        <c:crosses val="autoZero"/>
        <c:auto val="1"/>
        <c:lblAlgn val="ctr"/>
        <c:lblOffset val="100"/>
        <c:tickLblSkip val="1"/>
        <c:noMultiLvlLbl val="0"/>
      </c:catAx>
      <c:valAx>
        <c:axId val="398547200"/>
        <c:scaling>
          <c:orientation val="minMax"/>
          <c:max val="16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29989764585463E-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545664"/>
        <c:crosses val="autoZero"/>
        <c:crossBetween val="between"/>
        <c:majorUnit val="2"/>
      </c:valAx>
      <c:valAx>
        <c:axId val="398549376"/>
        <c:scaling>
          <c:orientation val="minMax"/>
          <c:max val="16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5161523438025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551296"/>
        <c:crosses val="max"/>
        <c:crossBetween val="between"/>
        <c:majorUnit val="2"/>
      </c:valAx>
      <c:catAx>
        <c:axId val="39855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85493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13545825928405"/>
          <c:y val="0.9443138888888889"/>
          <c:w val="0.61909276060386664"/>
          <c:h val="4.784660602095534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238974677479152E-2"/>
          <c:y val="5.3298399502158263E-2"/>
          <c:w val="0.87541894156659039"/>
          <c:h val="0.75869932925051042"/>
        </c:manualLayout>
      </c:layout>
      <c:lineChart>
        <c:grouping val="standard"/>
        <c:varyColors val="0"/>
        <c:ser>
          <c:idx val="0"/>
          <c:order val="0"/>
          <c:tx>
            <c:strRef>
              <c:f>'34. adat'!$A$3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adat'!$C$3:$Q$3</c:f>
              <c:numCache>
                <c:formatCode>0</c:formatCode>
                <c:ptCount val="15"/>
                <c:pt idx="0">
                  <c:v>45.044976978396292</c:v>
                </c:pt>
                <c:pt idx="1">
                  <c:v>55.317118085029406</c:v>
                </c:pt>
                <c:pt idx="2">
                  <c:v>73.876950845945203</c:v>
                </c:pt>
                <c:pt idx="3">
                  <c:v>64.886180733613074</c:v>
                </c:pt>
                <c:pt idx="4">
                  <c:v>81.950968423950911</c:v>
                </c:pt>
                <c:pt idx="5">
                  <c:v>105.75814581601517</c:v>
                </c:pt>
                <c:pt idx="6">
                  <c:v>104.80295624490029</c:v>
                </c:pt>
                <c:pt idx="7">
                  <c:v>73.491034495918555</c:v>
                </c:pt>
                <c:pt idx="8">
                  <c:v>68.995444737121062</c:v>
                </c:pt>
                <c:pt idx="9">
                  <c:v>65.738591995241492</c:v>
                </c:pt>
                <c:pt idx="10">
                  <c:v>41.607357090541008</c:v>
                </c:pt>
                <c:pt idx="11">
                  <c:v>45.493737375129292</c:v>
                </c:pt>
                <c:pt idx="12">
                  <c:v>41.407243220822508</c:v>
                </c:pt>
                <c:pt idx="13">
                  <c:v>32.018103481327543</c:v>
                </c:pt>
                <c:pt idx="14">
                  <c:v>34.742435785138085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7-44BC-90BB-10DB2B36593C}"/>
            </c:ext>
          </c:extLst>
        </c:ser>
        <c:ser>
          <c:idx val="1"/>
          <c:order val="1"/>
          <c:tx>
            <c:strRef>
              <c:f>'34. adat'!$A$4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rgbClr val="009EE0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adat'!$C$4:$Q$4</c:f>
              <c:numCache>
                <c:formatCode>0</c:formatCode>
                <c:ptCount val="15"/>
                <c:pt idx="0">
                  <c:v>49.427415921668796</c:v>
                </c:pt>
                <c:pt idx="1">
                  <c:v>48.285714285714285</c:v>
                </c:pt>
                <c:pt idx="2">
                  <c:v>56.057814530756808</c:v>
                </c:pt>
                <c:pt idx="3">
                  <c:v>53.114726772667083</c:v>
                </c:pt>
                <c:pt idx="4">
                  <c:v>81.695617494571721</c:v>
                </c:pt>
                <c:pt idx="5">
                  <c:v>72.460947998752928</c:v>
                </c:pt>
                <c:pt idx="6">
                  <c:v>72.753423290169778</c:v>
                </c:pt>
                <c:pt idx="7">
                  <c:v>85.224687959936546</c:v>
                </c:pt>
                <c:pt idx="8">
                  <c:v>72.352390713426303</c:v>
                </c:pt>
                <c:pt idx="9">
                  <c:v>69.805797968264329</c:v>
                </c:pt>
                <c:pt idx="10">
                  <c:v>76.43879500115635</c:v>
                </c:pt>
                <c:pt idx="11">
                  <c:v>77.94994890320126</c:v>
                </c:pt>
                <c:pt idx="12">
                  <c:v>76.354244647402311</c:v>
                </c:pt>
                <c:pt idx="13">
                  <c:v>59.547885650886677</c:v>
                </c:pt>
                <c:pt idx="14">
                  <c:v>63.137870987280444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7-44BC-90BB-10DB2B36593C}"/>
            </c:ext>
          </c:extLst>
        </c:ser>
        <c:ser>
          <c:idx val="2"/>
          <c:order val="2"/>
          <c:tx>
            <c:strRef>
              <c:f>'34. adat'!$A$5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adat'!$C$5:$Q$5</c:f>
              <c:numCache>
                <c:formatCode>0</c:formatCode>
                <c:ptCount val="15"/>
                <c:pt idx="0">
                  <c:v>30.454139451794777</c:v>
                </c:pt>
                <c:pt idx="1">
                  <c:v>60.209841965490718</c:v>
                </c:pt>
                <c:pt idx="2">
                  <c:v>52.912300283169003</c:v>
                </c:pt>
                <c:pt idx="3">
                  <c:v>46.663939713355262</c:v>
                </c:pt>
                <c:pt idx="4">
                  <c:v>109.66228004923111</c:v>
                </c:pt>
                <c:pt idx="5">
                  <c:v>60.19990660647975</c:v>
                </c:pt>
                <c:pt idx="6">
                  <c:v>56.151186155547592</c:v>
                </c:pt>
                <c:pt idx="7">
                  <c:v>57.853260869565219</c:v>
                </c:pt>
                <c:pt idx="8">
                  <c:v>62.31046931407942</c:v>
                </c:pt>
                <c:pt idx="9">
                  <c:v>71.104919532582031</c:v>
                </c:pt>
                <c:pt idx="10">
                  <c:v>51.318491338249302</c:v>
                </c:pt>
                <c:pt idx="11">
                  <c:v>51.30717369161372</c:v>
                </c:pt>
                <c:pt idx="12">
                  <c:v>48.650896926267258</c:v>
                </c:pt>
                <c:pt idx="13">
                  <c:v>45.615373814945279</c:v>
                </c:pt>
                <c:pt idx="14">
                  <c:v>63.983020124053283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C7-44BC-90BB-10DB2B36593C}"/>
            </c:ext>
          </c:extLst>
        </c:ser>
        <c:ser>
          <c:idx val="3"/>
          <c:order val="3"/>
          <c:tx>
            <c:strRef>
              <c:f>'34. adat'!$A$6</c:f>
              <c:strCache>
                <c:ptCount val="1"/>
                <c:pt idx="0">
                  <c:v>Szlovákia</c:v>
                </c:pt>
              </c:strCache>
            </c:strRef>
          </c:tx>
          <c:spPr>
            <a:ln w="38100">
              <a:solidFill>
                <a:srgbClr val="70AD47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adat'!$C$6:$Q$6</c:f>
              <c:numCache>
                <c:formatCode>0</c:formatCode>
                <c:ptCount val="15"/>
                <c:pt idx="0">
                  <c:v>34.72442730777955</c:v>
                </c:pt>
                <c:pt idx="1">
                  <c:v>67.283973076223404</c:v>
                </c:pt>
                <c:pt idx="2">
                  <c:v>68.63494069329964</c:v>
                </c:pt>
                <c:pt idx="3">
                  <c:v>80.367746192019737</c:v>
                </c:pt>
                <c:pt idx="4">
                  <c:v>92.487287034631237</c:v>
                </c:pt>
                <c:pt idx="5">
                  <c:v>97.70335354976811</c:v>
                </c:pt>
                <c:pt idx="6">
                  <c:v>66.491555103654747</c:v>
                </c:pt>
                <c:pt idx="7">
                  <c:v>59.319365386944412</c:v>
                </c:pt>
                <c:pt idx="8">
                  <c:v>82.844306203559697</c:v>
                </c:pt>
                <c:pt idx="9">
                  <c:v>109.2585692995529</c:v>
                </c:pt>
                <c:pt idx="10">
                  <c:v>111.18520192887283</c:v>
                </c:pt>
                <c:pt idx="11">
                  <c:v>80.867360699066836</c:v>
                </c:pt>
                <c:pt idx="12">
                  <c:v>77.603336521092345</c:v>
                </c:pt>
                <c:pt idx="13">
                  <c:v>73.884210526315783</c:v>
                </c:pt>
                <c:pt idx="14">
                  <c:v>92.930769230769243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C7-44BC-90BB-10DB2B365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4"/>
          <c:order val="4"/>
          <c:tx>
            <c:strRef>
              <c:f>'34. adat'!$A$7</c:f>
              <c:strCache>
                <c:ptCount val="1"/>
                <c:pt idx="0">
                  <c:v>Románia</c:v>
                </c:pt>
              </c:strCache>
            </c:strRef>
          </c:tx>
          <c:spPr>
            <a:ln w="34925">
              <a:solidFill>
                <a:srgbClr val="E57200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adat'!$C$7:$Q$7</c:f>
              <c:numCache>
                <c:formatCode>0</c:formatCode>
                <c:ptCount val="15"/>
                <c:pt idx="11">
                  <c:v>82.432339607088892</c:v>
                </c:pt>
                <c:pt idx="12">
                  <c:v>72.131868131868131</c:v>
                </c:pt>
                <c:pt idx="13">
                  <c:v>66.969157320400129</c:v>
                </c:pt>
                <c:pt idx="14">
                  <c:v>63.250419815281269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C7-44BC-90BB-10DB2B365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53648"/>
        <c:axId val="897051352"/>
      </c:lineChart>
      <c:catAx>
        <c:axId val="39869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26207417494757"/>
              <c:y val="9.3103021808137859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22701923382965E-2"/>
              <c:y val="5.0153727774803576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695808"/>
        <c:crosses val="autoZero"/>
        <c:crossBetween val="between"/>
      </c:valAx>
      <c:valAx>
        <c:axId val="897051352"/>
        <c:scaling>
          <c:orientation val="minMax"/>
          <c:max val="120"/>
        </c:scaling>
        <c:delete val="0"/>
        <c:axPos val="r"/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053648"/>
        <c:crosses val="max"/>
        <c:crossBetween val="between"/>
      </c:valAx>
      <c:catAx>
        <c:axId val="89705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70513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4587063528053761"/>
          <c:w val="1"/>
          <c:h val="4.784660412574177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238974677479152E-2"/>
          <c:y val="5.3298399502158263E-2"/>
          <c:w val="0.87541894156659039"/>
          <c:h val="0.75869932925051042"/>
        </c:manualLayout>
      </c:layout>
      <c:lineChart>
        <c:grouping val="standard"/>
        <c:varyColors val="0"/>
        <c:ser>
          <c:idx val="0"/>
          <c:order val="0"/>
          <c:tx>
            <c:strRef>
              <c:f>'34. adat'!$B$3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adat'!$C$3:$Q$3</c:f>
              <c:numCache>
                <c:formatCode>0</c:formatCode>
                <c:ptCount val="15"/>
                <c:pt idx="0">
                  <c:v>45.044976978396292</c:v>
                </c:pt>
                <c:pt idx="1">
                  <c:v>55.317118085029406</c:v>
                </c:pt>
                <c:pt idx="2">
                  <c:v>73.876950845945203</c:v>
                </c:pt>
                <c:pt idx="3">
                  <c:v>64.886180733613074</c:v>
                </c:pt>
                <c:pt idx="4">
                  <c:v>81.950968423950911</c:v>
                </c:pt>
                <c:pt idx="5">
                  <c:v>105.75814581601517</c:v>
                </c:pt>
                <c:pt idx="6">
                  <c:v>104.80295624490029</c:v>
                </c:pt>
                <c:pt idx="7">
                  <c:v>73.491034495918555</c:v>
                </c:pt>
                <c:pt idx="8">
                  <c:v>68.995444737121062</c:v>
                </c:pt>
                <c:pt idx="9">
                  <c:v>65.738591995241492</c:v>
                </c:pt>
                <c:pt idx="10">
                  <c:v>41.607357090541008</c:v>
                </c:pt>
                <c:pt idx="11">
                  <c:v>45.493737375129292</c:v>
                </c:pt>
                <c:pt idx="12">
                  <c:v>41.407243220822508</c:v>
                </c:pt>
                <c:pt idx="13">
                  <c:v>32.018103481327543</c:v>
                </c:pt>
                <c:pt idx="14">
                  <c:v>34.742435785138085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A3-4FD3-860B-FD64989C7A90}"/>
            </c:ext>
          </c:extLst>
        </c:ser>
        <c:ser>
          <c:idx val="1"/>
          <c:order val="1"/>
          <c:tx>
            <c:strRef>
              <c:f>'34. adat'!$B$4</c:f>
              <c:strCache>
                <c:ptCount val="1"/>
                <c:pt idx="0">
                  <c:v>Czechia</c:v>
                </c:pt>
              </c:strCache>
            </c:strRef>
          </c:tx>
          <c:spPr>
            <a:ln w="38100">
              <a:solidFill>
                <a:srgbClr val="009EE0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adat'!$C$4:$Q$4</c:f>
              <c:numCache>
                <c:formatCode>0</c:formatCode>
                <c:ptCount val="15"/>
                <c:pt idx="0">
                  <c:v>49.427415921668796</c:v>
                </c:pt>
                <c:pt idx="1">
                  <c:v>48.285714285714285</c:v>
                </c:pt>
                <c:pt idx="2">
                  <c:v>56.057814530756808</c:v>
                </c:pt>
                <c:pt idx="3">
                  <c:v>53.114726772667083</c:v>
                </c:pt>
                <c:pt idx="4">
                  <c:v>81.695617494571721</c:v>
                </c:pt>
                <c:pt idx="5">
                  <c:v>72.460947998752928</c:v>
                </c:pt>
                <c:pt idx="6">
                  <c:v>72.753423290169778</c:v>
                </c:pt>
                <c:pt idx="7">
                  <c:v>85.224687959936546</c:v>
                </c:pt>
                <c:pt idx="8">
                  <c:v>72.352390713426303</c:v>
                </c:pt>
                <c:pt idx="9">
                  <c:v>69.805797968264329</c:v>
                </c:pt>
                <c:pt idx="10">
                  <c:v>76.43879500115635</c:v>
                </c:pt>
                <c:pt idx="11">
                  <c:v>77.94994890320126</c:v>
                </c:pt>
                <c:pt idx="12">
                  <c:v>76.354244647402311</c:v>
                </c:pt>
                <c:pt idx="13">
                  <c:v>59.547885650886677</c:v>
                </c:pt>
                <c:pt idx="14">
                  <c:v>63.137870987280444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3-4FD3-860B-FD64989C7A90}"/>
            </c:ext>
          </c:extLst>
        </c:ser>
        <c:ser>
          <c:idx val="2"/>
          <c:order val="2"/>
          <c:tx>
            <c:strRef>
              <c:f>'34. adat'!$B$5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adat'!$C$5:$Q$5</c:f>
              <c:numCache>
                <c:formatCode>0</c:formatCode>
                <c:ptCount val="15"/>
                <c:pt idx="0">
                  <c:v>30.454139451794777</c:v>
                </c:pt>
                <c:pt idx="1">
                  <c:v>60.209841965490718</c:v>
                </c:pt>
                <c:pt idx="2">
                  <c:v>52.912300283169003</c:v>
                </c:pt>
                <c:pt idx="3">
                  <c:v>46.663939713355262</c:v>
                </c:pt>
                <c:pt idx="4">
                  <c:v>109.66228004923111</c:v>
                </c:pt>
                <c:pt idx="5">
                  <c:v>60.19990660647975</c:v>
                </c:pt>
                <c:pt idx="6">
                  <c:v>56.151186155547592</c:v>
                </c:pt>
                <c:pt idx="7">
                  <c:v>57.853260869565219</c:v>
                </c:pt>
                <c:pt idx="8">
                  <c:v>62.31046931407942</c:v>
                </c:pt>
                <c:pt idx="9">
                  <c:v>71.104919532582031</c:v>
                </c:pt>
                <c:pt idx="10">
                  <c:v>51.318491338249302</c:v>
                </c:pt>
                <c:pt idx="11">
                  <c:v>51.30717369161372</c:v>
                </c:pt>
                <c:pt idx="12">
                  <c:v>48.650896926267258</c:v>
                </c:pt>
                <c:pt idx="13">
                  <c:v>45.615373814945279</c:v>
                </c:pt>
                <c:pt idx="14">
                  <c:v>63.983020124053283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A3-4FD3-860B-FD64989C7A90}"/>
            </c:ext>
          </c:extLst>
        </c:ser>
        <c:ser>
          <c:idx val="3"/>
          <c:order val="3"/>
          <c:tx>
            <c:strRef>
              <c:f>'34. adat'!$B$6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rgbClr val="70AD47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adat'!$C$6:$Q$6</c:f>
              <c:numCache>
                <c:formatCode>0</c:formatCode>
                <c:ptCount val="15"/>
                <c:pt idx="0">
                  <c:v>34.72442730777955</c:v>
                </c:pt>
                <c:pt idx="1">
                  <c:v>67.283973076223404</c:v>
                </c:pt>
                <c:pt idx="2">
                  <c:v>68.63494069329964</c:v>
                </c:pt>
                <c:pt idx="3">
                  <c:v>80.367746192019737</c:v>
                </c:pt>
                <c:pt idx="4">
                  <c:v>92.487287034631237</c:v>
                </c:pt>
                <c:pt idx="5">
                  <c:v>97.70335354976811</c:v>
                </c:pt>
                <c:pt idx="6">
                  <c:v>66.491555103654747</c:v>
                </c:pt>
                <c:pt idx="7">
                  <c:v>59.319365386944412</c:v>
                </c:pt>
                <c:pt idx="8">
                  <c:v>82.844306203559697</c:v>
                </c:pt>
                <c:pt idx="9">
                  <c:v>109.2585692995529</c:v>
                </c:pt>
                <c:pt idx="10">
                  <c:v>111.18520192887283</c:v>
                </c:pt>
                <c:pt idx="11">
                  <c:v>80.867360699066836</c:v>
                </c:pt>
                <c:pt idx="12">
                  <c:v>77.603336521092345</c:v>
                </c:pt>
                <c:pt idx="13">
                  <c:v>73.884210526315783</c:v>
                </c:pt>
                <c:pt idx="14">
                  <c:v>92.930769230769243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A3-4FD3-860B-FD64989C7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695808"/>
        <c:axId val="398701696"/>
      </c:lineChart>
      <c:lineChart>
        <c:grouping val="standard"/>
        <c:varyColors val="0"/>
        <c:ser>
          <c:idx val="4"/>
          <c:order val="4"/>
          <c:tx>
            <c:strRef>
              <c:f>'34. adat'!$B$7</c:f>
              <c:strCache>
                <c:ptCount val="1"/>
                <c:pt idx="0">
                  <c:v>Romania</c:v>
                </c:pt>
              </c:strCache>
            </c:strRef>
          </c:tx>
          <c:spPr>
            <a:ln w="34925">
              <a:solidFill>
                <a:srgbClr val="E57200"/>
              </a:solidFill>
            </a:ln>
          </c:spPr>
          <c:marker>
            <c:symbol val="none"/>
          </c:marker>
          <c:cat>
            <c:strRef>
              <c:f>'34. adat'!$C$2:$Q$2</c:f>
              <c:strCach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2018*</c:v>
                </c:pt>
              </c:strCache>
            </c:strRef>
          </c:cat>
          <c:val>
            <c:numRef>
              <c:f>'34. adat'!$C$7:$Q$7</c:f>
              <c:numCache>
                <c:formatCode>0</c:formatCode>
                <c:ptCount val="15"/>
                <c:pt idx="11">
                  <c:v>82.432339607088892</c:v>
                </c:pt>
                <c:pt idx="12">
                  <c:v>72.131868131868131</c:v>
                </c:pt>
                <c:pt idx="13">
                  <c:v>66.969157320400129</c:v>
                </c:pt>
                <c:pt idx="14">
                  <c:v>63.250419815281269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A3-4FD3-860B-FD64989C7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53648"/>
        <c:axId val="897051352"/>
      </c:lineChart>
      <c:catAx>
        <c:axId val="39869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399681491910371"/>
              <c:y val="9.3117283950617288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701696"/>
        <c:crosses val="autoZero"/>
        <c:auto val="1"/>
        <c:lblAlgn val="ctr"/>
        <c:lblOffset val="100"/>
        <c:noMultiLvlLbl val="0"/>
      </c:catAx>
      <c:valAx>
        <c:axId val="398701696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822701923382965E-2"/>
              <c:y val="5.0153727774803576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98695808"/>
        <c:crosses val="autoZero"/>
        <c:crossBetween val="between"/>
      </c:valAx>
      <c:valAx>
        <c:axId val="897051352"/>
        <c:scaling>
          <c:orientation val="minMax"/>
          <c:max val="120"/>
        </c:scaling>
        <c:delete val="0"/>
        <c:axPos val="r"/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97053648"/>
        <c:crosses val="max"/>
        <c:crossBetween val="between"/>
      </c:valAx>
      <c:catAx>
        <c:axId val="89705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70513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4587063528053761"/>
          <c:w val="1"/>
          <c:h val="4.784660412574177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426108981275300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'35. adat'!$A$7</c:f>
              <c:strCache>
                <c:ptCount val="1"/>
                <c:pt idx="0">
                  <c:v>Munkabér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multiLvlStrRef>
              <c:f>'35. adat'!$C$3:$BJ$4</c:f>
              <c:multiLvlStrCache>
                <c:ptCount val="60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'35. adat'!$C$7:$BJ$7</c:f>
              <c:numCache>
                <c:formatCode>0.0</c:formatCode>
                <c:ptCount val="60"/>
                <c:pt idx="0">
                  <c:v>0.71028613702362442</c:v>
                </c:pt>
                <c:pt idx="1">
                  <c:v>0.66366277690768027</c:v>
                </c:pt>
                <c:pt idx="2">
                  <c:v>0.32878827625950419</c:v>
                </c:pt>
                <c:pt idx="3">
                  <c:v>0.62893855663402054</c:v>
                </c:pt>
                <c:pt idx="4">
                  <c:v>1.0900324176650731</c:v>
                </c:pt>
                <c:pt idx="5">
                  <c:v>1.8157494107931522</c:v>
                </c:pt>
                <c:pt idx="6">
                  <c:v>2.3808827192727113</c:v>
                </c:pt>
                <c:pt idx="7">
                  <c:v>2.3730931408559148</c:v>
                </c:pt>
                <c:pt idx="8">
                  <c:v>2.6928908145574542</c:v>
                </c:pt>
                <c:pt idx="9">
                  <c:v>2.6686588382887773</c:v>
                </c:pt>
                <c:pt idx="10">
                  <c:v>2.2028874114964849</c:v>
                </c:pt>
                <c:pt idx="11">
                  <c:v>1.8512132101313448</c:v>
                </c:pt>
                <c:pt idx="12">
                  <c:v>-0.24265579391321515</c:v>
                </c:pt>
                <c:pt idx="13">
                  <c:v>-0.61749479738471336</c:v>
                </c:pt>
                <c:pt idx="14">
                  <c:v>-0.4136344681938634</c:v>
                </c:pt>
                <c:pt idx="15">
                  <c:v>-0.12927662517818606</c:v>
                </c:pt>
                <c:pt idx="16">
                  <c:v>-5.6083711034774948E-2</c:v>
                </c:pt>
                <c:pt idx="17">
                  <c:v>3.6547375619679343E-2</c:v>
                </c:pt>
                <c:pt idx="18">
                  <c:v>0.31380434837734622</c:v>
                </c:pt>
                <c:pt idx="19">
                  <c:v>0.51551129835312137</c:v>
                </c:pt>
                <c:pt idx="20">
                  <c:v>0.63998271536201889</c:v>
                </c:pt>
                <c:pt idx="21">
                  <c:v>0.73453493534334902</c:v>
                </c:pt>
                <c:pt idx="22">
                  <c:v>0.73684891337344005</c:v>
                </c:pt>
                <c:pt idx="23">
                  <c:v>0.56359747492929768</c:v>
                </c:pt>
                <c:pt idx="24">
                  <c:v>1.2145000860217794</c:v>
                </c:pt>
                <c:pt idx="25">
                  <c:v>0.79550540809864378</c:v>
                </c:pt>
                <c:pt idx="26">
                  <c:v>0.75153847779240068</c:v>
                </c:pt>
                <c:pt idx="27">
                  <c:v>0.57779918900818927</c:v>
                </c:pt>
                <c:pt idx="28">
                  <c:v>0.47438247830261643</c:v>
                </c:pt>
                <c:pt idx="29">
                  <c:v>0.43171550025579336</c:v>
                </c:pt>
                <c:pt idx="30">
                  <c:v>0.44153806945338864</c:v>
                </c:pt>
                <c:pt idx="31">
                  <c:v>0.32374006234020941</c:v>
                </c:pt>
                <c:pt idx="32">
                  <c:v>0.19479168724557211</c:v>
                </c:pt>
                <c:pt idx="33">
                  <c:v>-2.8179745514860594E-2</c:v>
                </c:pt>
                <c:pt idx="34">
                  <c:v>-0.40804255557728775</c:v>
                </c:pt>
                <c:pt idx="35">
                  <c:v>-0.52330310207149877</c:v>
                </c:pt>
                <c:pt idx="36">
                  <c:v>2.048839293334471</c:v>
                </c:pt>
                <c:pt idx="37">
                  <c:v>1.9561291339155307</c:v>
                </c:pt>
                <c:pt idx="38">
                  <c:v>1.7176612816311614</c:v>
                </c:pt>
                <c:pt idx="39">
                  <c:v>1.6984993481538917</c:v>
                </c:pt>
                <c:pt idx="40">
                  <c:v>1.7129377916723303</c:v>
                </c:pt>
                <c:pt idx="41">
                  <c:v>1.89812044812148</c:v>
                </c:pt>
                <c:pt idx="42">
                  <c:v>1.9253093235935332</c:v>
                </c:pt>
                <c:pt idx="43">
                  <c:v>1.9083217020337031</c:v>
                </c:pt>
                <c:pt idx="44">
                  <c:v>1.8802550474991848</c:v>
                </c:pt>
                <c:pt idx="45">
                  <c:v>1.8836310003804195</c:v>
                </c:pt>
                <c:pt idx="46">
                  <c:v>1.7744066356396928</c:v>
                </c:pt>
                <c:pt idx="47">
                  <c:v>1.5735827888135272</c:v>
                </c:pt>
                <c:pt idx="48">
                  <c:v>0.89805064560611758</c:v>
                </c:pt>
                <c:pt idx="49">
                  <c:v>0.71027746663155755</c:v>
                </c:pt>
                <c:pt idx="50">
                  <c:v>0.35579117014963996</c:v>
                </c:pt>
                <c:pt idx="51">
                  <c:v>0.33267202939506635</c:v>
                </c:pt>
                <c:pt idx="52">
                  <c:v>0.30858348733450874</c:v>
                </c:pt>
                <c:pt idx="53">
                  <c:v>0.36057863821292391</c:v>
                </c:pt>
                <c:pt idx="54">
                  <c:v>0.33706161822956071</c:v>
                </c:pt>
                <c:pt idx="55">
                  <c:v>0.32261494902231852</c:v>
                </c:pt>
                <c:pt idx="56">
                  <c:v>0.35016076327934631</c:v>
                </c:pt>
                <c:pt idx="57">
                  <c:v>0.37331214317908656</c:v>
                </c:pt>
                <c:pt idx="58">
                  <c:v>0.48022363862864559</c:v>
                </c:pt>
                <c:pt idx="59">
                  <c:v>0.51039117996723238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2-4570-9F44-F10BEF184A76}"/>
            </c:ext>
          </c:extLst>
        </c:ser>
        <c:ser>
          <c:idx val="0"/>
          <c:order val="1"/>
          <c:tx>
            <c:strRef>
              <c:f>'35. adat'!$A$5</c:f>
              <c:strCache>
                <c:ptCount val="1"/>
                <c:pt idx="0">
                  <c:v>FDI részesedések jövedelme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cat>
            <c:multiLvlStrRef>
              <c:f>'35. adat'!$C$3:$BJ$4</c:f>
              <c:multiLvlStrCache>
                <c:ptCount val="60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'35. adat'!$C$5:$BJ$5</c:f>
              <c:numCache>
                <c:formatCode>0.0</c:formatCode>
                <c:ptCount val="60"/>
                <c:pt idx="0">
                  <c:v>-5.6692057712213764</c:v>
                </c:pt>
                <c:pt idx="1">
                  <c:v>-4.3695618969744014</c:v>
                </c:pt>
                <c:pt idx="2">
                  <c:v>-2.8977632424902184</c:v>
                </c:pt>
                <c:pt idx="3">
                  <c:v>-3.2206976462628525</c:v>
                </c:pt>
                <c:pt idx="4">
                  <c:v>-3.61409525932083</c:v>
                </c:pt>
                <c:pt idx="5">
                  <c:v>-3.5343337540863669</c:v>
                </c:pt>
                <c:pt idx="6">
                  <c:v>-3.467072572754716</c:v>
                </c:pt>
                <c:pt idx="7">
                  <c:v>-5.1465750096624259</c:v>
                </c:pt>
                <c:pt idx="8">
                  <c:v>-5.9544890599869884</c:v>
                </c:pt>
                <c:pt idx="9">
                  <c:v>-4.7698847945916345</c:v>
                </c:pt>
                <c:pt idx="10">
                  <c:v>-5.9149393431535433</c:v>
                </c:pt>
                <c:pt idx="11">
                  <c:v>-5.615336631419539</c:v>
                </c:pt>
                <c:pt idx="12">
                  <c:v>-7.0895838048226034</c:v>
                </c:pt>
                <c:pt idx="13">
                  <c:v>-3.9204503540010078</c:v>
                </c:pt>
                <c:pt idx="14">
                  <c:v>-5.8598216327463977</c:v>
                </c:pt>
                <c:pt idx="15">
                  <c:v>-6.5054984041419557</c:v>
                </c:pt>
                <c:pt idx="16">
                  <c:v>-5.8626375803536321</c:v>
                </c:pt>
                <c:pt idx="17">
                  <c:v>-5.8683935198405797</c:v>
                </c:pt>
                <c:pt idx="18">
                  <c:v>-6.3877886366056904</c:v>
                </c:pt>
                <c:pt idx="19">
                  <c:v>-6.705923656325802</c:v>
                </c:pt>
                <c:pt idx="20">
                  <c:v>-6.4995462188964073</c:v>
                </c:pt>
                <c:pt idx="21">
                  <c:v>-6.5664191379377801</c:v>
                </c:pt>
                <c:pt idx="22">
                  <c:v>-6.5017645359056715</c:v>
                </c:pt>
                <c:pt idx="23">
                  <c:v>-6.5062058290706561</c:v>
                </c:pt>
                <c:pt idx="24">
                  <c:v>-4.0354091132110339</c:v>
                </c:pt>
                <c:pt idx="25">
                  <c:v>-1.8633341917400157</c:v>
                </c:pt>
                <c:pt idx="26">
                  <c:v>-3.0733287730117262</c:v>
                </c:pt>
                <c:pt idx="27">
                  <c:v>-3.4101898846308729</c:v>
                </c:pt>
                <c:pt idx="28">
                  <c:v>-3.0859582207843066</c:v>
                </c:pt>
                <c:pt idx="29">
                  <c:v>-2.7718651958719676</c:v>
                </c:pt>
                <c:pt idx="30">
                  <c:v>-2.9771202770069354</c:v>
                </c:pt>
                <c:pt idx="31">
                  <c:v>-3.1317491448651049</c:v>
                </c:pt>
                <c:pt idx="32">
                  <c:v>-3.1720295778428809</c:v>
                </c:pt>
                <c:pt idx="33">
                  <c:v>-3.7581043142909056</c:v>
                </c:pt>
                <c:pt idx="34">
                  <c:v>-3.1335476976239458</c:v>
                </c:pt>
                <c:pt idx="35">
                  <c:v>-2.8936969571475593</c:v>
                </c:pt>
                <c:pt idx="36">
                  <c:v>-5.9712028107308477</c:v>
                </c:pt>
                <c:pt idx="37">
                  <c:v>-3.6678746962250082</c:v>
                </c:pt>
                <c:pt idx="38">
                  <c:v>-3.0014166761684455</c:v>
                </c:pt>
                <c:pt idx="39">
                  <c:v>-4.7955452496622382</c:v>
                </c:pt>
                <c:pt idx="40">
                  <c:v>-5.5017047256581035</c:v>
                </c:pt>
                <c:pt idx="41">
                  <c:v>-3.8049062287235138</c:v>
                </c:pt>
                <c:pt idx="42">
                  <c:v>-2.6084705520703144</c:v>
                </c:pt>
                <c:pt idx="43">
                  <c:v>-2.6981986599691408</c:v>
                </c:pt>
                <c:pt idx="44">
                  <c:v>-4.3034842844542833</c:v>
                </c:pt>
                <c:pt idx="45">
                  <c:v>-4.4320729420715752</c:v>
                </c:pt>
                <c:pt idx="46">
                  <c:v>-4.1484533458101218</c:v>
                </c:pt>
                <c:pt idx="47">
                  <c:v>-4.0021374296300074</c:v>
                </c:pt>
                <c:pt idx="48">
                  <c:v>-3.2106368308888058</c:v>
                </c:pt>
                <c:pt idx="49">
                  <c:v>-1.6192034141343306</c:v>
                </c:pt>
                <c:pt idx="50">
                  <c:v>-0.30316123050236438</c:v>
                </c:pt>
                <c:pt idx="51">
                  <c:v>9.3853062942951371E-2</c:v>
                </c:pt>
                <c:pt idx="52">
                  <c:v>0.29440880982737211</c:v>
                </c:pt>
                <c:pt idx="53">
                  <c:v>-0.25265289292819743</c:v>
                </c:pt>
                <c:pt idx="54">
                  <c:v>-1.3397625617517468</c:v>
                </c:pt>
                <c:pt idx="55">
                  <c:v>-0.6296773850509777</c:v>
                </c:pt>
                <c:pt idx="56">
                  <c:v>-1.8859897016677709</c:v>
                </c:pt>
                <c:pt idx="57">
                  <c:v>-2.5074885441706734</c:v>
                </c:pt>
                <c:pt idx="58">
                  <c:v>-2.8082817112920018</c:v>
                </c:pt>
                <c:pt idx="59">
                  <c:v>-2.8169354250417484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2-4570-9F44-F10BEF184A76}"/>
            </c:ext>
          </c:extLst>
        </c:ser>
        <c:ser>
          <c:idx val="1"/>
          <c:order val="2"/>
          <c:tx>
            <c:strRef>
              <c:f>'35. adat'!$A$6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'35. adat'!$C$3:$BJ$4</c:f>
              <c:multiLvlStrCache>
                <c:ptCount val="60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'35. adat'!$C$6:$BJ$6</c:f>
              <c:numCache>
                <c:formatCode>0.0</c:formatCode>
                <c:ptCount val="60"/>
                <c:pt idx="0">
                  <c:v>-2.103394601723334</c:v>
                </c:pt>
                <c:pt idx="1">
                  <c:v>-3.1553396288329281</c:v>
                </c:pt>
                <c:pt idx="2">
                  <c:v>-3.0893498526097116</c:v>
                </c:pt>
                <c:pt idx="3">
                  <c:v>-3.1017936268416668</c:v>
                </c:pt>
                <c:pt idx="4">
                  <c:v>-3.4486857085523384</c:v>
                </c:pt>
                <c:pt idx="5">
                  <c:v>-3.6152974901671451</c:v>
                </c:pt>
                <c:pt idx="6">
                  <c:v>-2.9469782424159532</c:v>
                </c:pt>
                <c:pt idx="7">
                  <c:v>-2.7011758144280416</c:v>
                </c:pt>
                <c:pt idx="8">
                  <c:v>-2.3856178265784602</c:v>
                </c:pt>
                <c:pt idx="9">
                  <c:v>-1.5364966387997057</c:v>
                </c:pt>
                <c:pt idx="10">
                  <c:v>-1.2902830545351356</c:v>
                </c:pt>
                <c:pt idx="11">
                  <c:v>-1.0677977278222395</c:v>
                </c:pt>
                <c:pt idx="12">
                  <c:v>0.72167684119421871</c:v>
                </c:pt>
                <c:pt idx="13">
                  <c:v>0.60664632940536167</c:v>
                </c:pt>
                <c:pt idx="14">
                  <c:v>0.2551082175381012</c:v>
                </c:pt>
                <c:pt idx="15">
                  <c:v>-0.25389520808687127</c:v>
                </c:pt>
                <c:pt idx="16">
                  <c:v>-0.17641984753765083</c:v>
                </c:pt>
                <c:pt idx="17">
                  <c:v>-0.62000454674130534</c:v>
                </c:pt>
                <c:pt idx="18">
                  <c:v>-0.64662714211089334</c:v>
                </c:pt>
                <c:pt idx="19">
                  <c:v>-0.43399719136984416</c:v>
                </c:pt>
                <c:pt idx="20">
                  <c:v>-0.22881964085703821</c:v>
                </c:pt>
                <c:pt idx="21">
                  <c:v>3.4643060246606794E-2</c:v>
                </c:pt>
                <c:pt idx="22">
                  <c:v>0.23043806181665261</c:v>
                </c:pt>
                <c:pt idx="23">
                  <c:v>0.21769012631129137</c:v>
                </c:pt>
                <c:pt idx="24">
                  <c:v>-0.92549876702116141</c:v>
                </c:pt>
                <c:pt idx="25">
                  <c:v>-1.2459914091970041</c:v>
                </c:pt>
                <c:pt idx="26">
                  <c:v>-1.3467455987062058</c:v>
                </c:pt>
                <c:pt idx="27">
                  <c:v>-1.2926892164512325</c:v>
                </c:pt>
                <c:pt idx="28">
                  <c:v>-1.6409036673252821</c:v>
                </c:pt>
                <c:pt idx="29">
                  <c:v>-1.9343730802656964</c:v>
                </c:pt>
                <c:pt idx="30">
                  <c:v>-1.6206364897052137</c:v>
                </c:pt>
                <c:pt idx="31">
                  <c:v>-1.6971849620783179</c:v>
                </c:pt>
                <c:pt idx="32">
                  <c:v>-1.4461208424316307</c:v>
                </c:pt>
                <c:pt idx="33">
                  <c:v>-1.2867968983524691</c:v>
                </c:pt>
                <c:pt idx="34">
                  <c:v>-1.1465978692252285</c:v>
                </c:pt>
                <c:pt idx="35">
                  <c:v>-1.0059988502640076</c:v>
                </c:pt>
                <c:pt idx="36">
                  <c:v>-0.57661944183664682</c:v>
                </c:pt>
                <c:pt idx="37">
                  <c:v>-1.033137988085354</c:v>
                </c:pt>
                <c:pt idx="38">
                  <c:v>-5.9665964316004683E-2</c:v>
                </c:pt>
                <c:pt idx="39">
                  <c:v>9.3078592959469741E-2</c:v>
                </c:pt>
                <c:pt idx="40">
                  <c:v>-0.22979815142041637</c:v>
                </c:pt>
                <c:pt idx="41">
                  <c:v>-0.28705633153837185</c:v>
                </c:pt>
                <c:pt idx="42">
                  <c:v>-0.5832554715592172</c:v>
                </c:pt>
                <c:pt idx="43">
                  <c:v>-0.81051101490646338</c:v>
                </c:pt>
                <c:pt idx="44">
                  <c:v>-0.65341390125122945</c:v>
                </c:pt>
                <c:pt idx="45">
                  <c:v>-0.53455724206874367</c:v>
                </c:pt>
                <c:pt idx="46">
                  <c:v>-0.5262171644614253</c:v>
                </c:pt>
                <c:pt idx="47">
                  <c:v>-0.20110463427559133</c:v>
                </c:pt>
                <c:pt idx="48">
                  <c:v>-1.3075874388867985</c:v>
                </c:pt>
                <c:pt idx="49">
                  <c:v>-1.6320282473773897</c:v>
                </c:pt>
                <c:pt idx="50">
                  <c:v>-1.5730681657547607</c:v>
                </c:pt>
                <c:pt idx="51">
                  <c:v>-1.9494644713927569</c:v>
                </c:pt>
                <c:pt idx="52">
                  <c:v>-2.283487486109574</c:v>
                </c:pt>
                <c:pt idx="53">
                  <c:v>-2.3905890552629385</c:v>
                </c:pt>
                <c:pt idx="54">
                  <c:v>-1.8926075926832522</c:v>
                </c:pt>
                <c:pt idx="55">
                  <c:v>-1.8483563519387469</c:v>
                </c:pt>
                <c:pt idx="56">
                  <c:v>-1.6247883626599995</c:v>
                </c:pt>
                <c:pt idx="57">
                  <c:v>-1.2567373422475963</c:v>
                </c:pt>
                <c:pt idx="58">
                  <c:v>-1.0003370364681992</c:v>
                </c:pt>
                <c:pt idx="59">
                  <c:v>-0.92856199318229771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2-4570-9F44-F10BEF184A76}"/>
            </c:ext>
          </c:extLst>
        </c:ser>
        <c:ser>
          <c:idx val="3"/>
          <c:order val="3"/>
          <c:tx>
            <c:strRef>
              <c:f>'35. adat'!$A$8</c:f>
              <c:strCache>
                <c:ptCount val="1"/>
                <c:pt idx="0">
                  <c:v>Transzfer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cat>
            <c:multiLvlStrRef>
              <c:f>'35. adat'!$C$3:$BJ$4</c:f>
              <c:multiLvlStrCache>
                <c:ptCount val="60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'35. adat'!$C$8:$BJ$8</c:f>
              <c:numCache>
                <c:formatCode>0.0</c:formatCode>
                <c:ptCount val="60"/>
                <c:pt idx="0">
                  <c:v>0.63866290210821453</c:v>
                </c:pt>
                <c:pt idx="1">
                  <c:v>0.6572826062574213</c:v>
                </c:pt>
                <c:pt idx="2">
                  <c:v>1.1050648100535396</c:v>
                </c:pt>
                <c:pt idx="3">
                  <c:v>1.01719037257445</c:v>
                </c:pt>
                <c:pt idx="4">
                  <c:v>1.2770916509338406</c:v>
                </c:pt>
                <c:pt idx="5">
                  <c:v>1.2932808877392441</c:v>
                </c:pt>
                <c:pt idx="6">
                  <c:v>1.3844245788225331</c:v>
                </c:pt>
                <c:pt idx="7">
                  <c:v>1.2544046936258142</c:v>
                </c:pt>
                <c:pt idx="8">
                  <c:v>1.162135950062414</c:v>
                </c:pt>
                <c:pt idx="9">
                  <c:v>1.0674127941935017</c:v>
                </c:pt>
                <c:pt idx="10">
                  <c:v>0.98506027162218124</c:v>
                </c:pt>
                <c:pt idx="11">
                  <c:v>1.0119369295964453</c:v>
                </c:pt>
                <c:pt idx="12">
                  <c:v>0.37056345167021082</c:v>
                </c:pt>
                <c:pt idx="13">
                  <c:v>0.23159929354776518</c:v>
                </c:pt>
                <c:pt idx="14">
                  <c:v>0.47961421019356748</c:v>
                </c:pt>
                <c:pt idx="15">
                  <c:v>0.54365096076907471</c:v>
                </c:pt>
                <c:pt idx="16">
                  <c:v>0.54260990426144762</c:v>
                </c:pt>
                <c:pt idx="17">
                  <c:v>0.60154502481814587</c:v>
                </c:pt>
                <c:pt idx="18">
                  <c:v>0.64897275037149371</c:v>
                </c:pt>
                <c:pt idx="19">
                  <c:v>0.57940763436741993</c:v>
                </c:pt>
                <c:pt idx="20">
                  <c:v>0.53444670461135391</c:v>
                </c:pt>
                <c:pt idx="21">
                  <c:v>0.51635736442855107</c:v>
                </c:pt>
                <c:pt idx="22">
                  <c:v>0.44006471877480813</c:v>
                </c:pt>
                <c:pt idx="23">
                  <c:v>0.427294481846482</c:v>
                </c:pt>
                <c:pt idx="24">
                  <c:v>0.70611136953044862</c:v>
                </c:pt>
                <c:pt idx="25">
                  <c:v>0.43745970244875299</c:v>
                </c:pt>
                <c:pt idx="26">
                  <c:v>0.83776198590337103</c:v>
                </c:pt>
                <c:pt idx="27">
                  <c:v>0.86458437844368174</c:v>
                </c:pt>
                <c:pt idx="28">
                  <c:v>1.0236120867332541</c:v>
                </c:pt>
                <c:pt idx="29">
                  <c:v>1.1399497864279537</c:v>
                </c:pt>
                <c:pt idx="30">
                  <c:v>1.1384127733677734</c:v>
                </c:pt>
                <c:pt idx="31">
                  <c:v>1.1095594158232061</c:v>
                </c:pt>
                <c:pt idx="32">
                  <c:v>1.0094723006964483</c:v>
                </c:pt>
                <c:pt idx="33">
                  <c:v>0.9137317649265323</c:v>
                </c:pt>
                <c:pt idx="34">
                  <c:v>0.71880372571014772</c:v>
                </c:pt>
                <c:pt idx="35">
                  <c:v>0.69203713155775526</c:v>
                </c:pt>
                <c:pt idx="36">
                  <c:v>0.2297231942192256</c:v>
                </c:pt>
                <c:pt idx="37">
                  <c:v>-0.20696091680958989</c:v>
                </c:pt>
                <c:pt idx="38">
                  <c:v>0.46701893535302103</c:v>
                </c:pt>
                <c:pt idx="39">
                  <c:v>0.21279334924597459</c:v>
                </c:pt>
                <c:pt idx="40">
                  <c:v>0.6126534819446332</c:v>
                </c:pt>
                <c:pt idx="41">
                  <c:v>0.52982318595390876</c:v>
                </c:pt>
                <c:pt idx="42">
                  <c:v>0.59579425076749459</c:v>
                </c:pt>
                <c:pt idx="43">
                  <c:v>0.61442176012448768</c:v>
                </c:pt>
                <c:pt idx="44">
                  <c:v>1.3502960643532453</c:v>
                </c:pt>
                <c:pt idx="45">
                  <c:v>1.2926879414375427E-2</c:v>
                </c:pt>
                <c:pt idx="46">
                  <c:v>0.57017662747242526</c:v>
                </c:pt>
                <c:pt idx="47">
                  <c:v>0.59555352553940177</c:v>
                </c:pt>
                <c:pt idx="48">
                  <c:v>0.35931427855083364</c:v>
                </c:pt>
                <c:pt idx="49">
                  <c:v>0.31284407049292384</c:v>
                </c:pt>
                <c:pt idx="50">
                  <c:v>0.24749648401655089</c:v>
                </c:pt>
                <c:pt idx="51">
                  <c:v>0.34335708498925116</c:v>
                </c:pt>
                <c:pt idx="52">
                  <c:v>0.40105999299604167</c:v>
                </c:pt>
                <c:pt idx="53">
                  <c:v>0.54037977545136162</c:v>
                </c:pt>
                <c:pt idx="54">
                  <c:v>0.72620888780097015</c:v>
                </c:pt>
                <c:pt idx="55">
                  <c:v>0.81384838293743111</c:v>
                </c:pt>
                <c:pt idx="56">
                  <c:v>0.80749704612290385</c:v>
                </c:pt>
                <c:pt idx="57">
                  <c:v>0.76757577749399042</c:v>
                </c:pt>
                <c:pt idx="58">
                  <c:v>0.84173791361627348</c:v>
                </c:pt>
                <c:pt idx="59">
                  <c:v>0.7594995356943588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2-4570-9F44-F10BEF184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8493312"/>
        <c:axId val="1"/>
      </c:barChart>
      <c:lineChart>
        <c:grouping val="standard"/>
        <c:varyColors val="0"/>
        <c:ser>
          <c:idx val="4"/>
          <c:order val="4"/>
          <c:tx>
            <c:strRef>
              <c:f>'35. adat'!$A$9</c:f>
              <c:strCache>
                <c:ptCount val="1"/>
                <c:pt idx="0">
                  <c:v>GDP-GNI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2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22-4570-9F44-F10BEF184A76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822-4570-9F44-F10BEF184A76}"/>
              </c:ext>
            </c:extLst>
          </c:dPt>
          <c:dPt>
            <c:idx val="15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822-4570-9F44-F10BEF184A76}"/>
              </c:ext>
            </c:extLst>
          </c:dPt>
          <c:dPt>
            <c:idx val="24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22-4570-9F44-F10BEF184A76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822-4570-9F44-F10BEF184A76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822-4570-9F44-F10BEF184A76}"/>
              </c:ext>
            </c:extLst>
          </c:dPt>
          <c:dPt>
            <c:idx val="36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822-4570-9F44-F10BEF184A76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822-4570-9F44-F10BEF184A76}"/>
              </c:ext>
            </c:extLst>
          </c:dPt>
          <c:dPt>
            <c:idx val="45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6822-4570-9F44-F10BEF184A76}"/>
              </c:ext>
            </c:extLst>
          </c:dPt>
          <c:dPt>
            <c:idx val="48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6822-4570-9F44-F10BEF184A76}"/>
              </c:ext>
            </c:extLst>
          </c:dPt>
          <c:cat>
            <c:multiLvlStrRef>
              <c:f>'35. adat'!$C$3:$AV$4</c:f>
              <c:multiLvlStrCache>
                <c:ptCount val="46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</c:lvl>
              </c:multiLvlStrCache>
            </c:multiLvlStrRef>
          </c:cat>
          <c:val>
            <c:numRef>
              <c:f>'35. adat'!$C$9:$BJ$9</c:f>
              <c:numCache>
                <c:formatCode>0.0</c:formatCode>
                <c:ptCount val="60"/>
                <c:pt idx="0">
                  <c:v>-6.5627217904025255</c:v>
                </c:pt>
                <c:pt idx="1">
                  <c:v>-6.0924451792570542</c:v>
                </c:pt>
                <c:pt idx="2">
                  <c:v>-4.5169078030459797</c:v>
                </c:pt>
                <c:pt idx="3">
                  <c:v>-4.6196933883213482</c:v>
                </c:pt>
                <c:pt idx="4">
                  <c:v>-4.6278144117468125</c:v>
                </c:pt>
                <c:pt idx="5">
                  <c:v>-3.9781712031216081</c:v>
                </c:pt>
                <c:pt idx="6">
                  <c:v>-2.6110812746594969</c:v>
                </c:pt>
                <c:pt idx="7">
                  <c:v>-4.1703597510194141</c:v>
                </c:pt>
                <c:pt idx="8">
                  <c:v>-4.4092204585213697</c:v>
                </c:pt>
                <c:pt idx="9">
                  <c:v>-2.4388917620266186</c:v>
                </c:pt>
                <c:pt idx="10">
                  <c:v>-3.9928807409389857</c:v>
                </c:pt>
                <c:pt idx="11">
                  <c:v>-3.8199842195139881</c:v>
                </c:pt>
                <c:pt idx="12">
                  <c:v>-6.2399993058713887</c:v>
                </c:pt>
                <c:pt idx="13">
                  <c:v>-3.6996995284325949</c:v>
                </c:pt>
                <c:pt idx="14">
                  <c:v>-5.5387336732085926</c:v>
                </c:pt>
                <c:pt idx="15">
                  <c:v>-6.345019276637939</c:v>
                </c:pt>
                <c:pt idx="16">
                  <c:v>-5.5525312346646105</c:v>
                </c:pt>
                <c:pt idx="17">
                  <c:v>-5.8503056661440604</c:v>
                </c:pt>
                <c:pt idx="18">
                  <c:v>-6.0716386799677444</c:v>
                </c:pt>
                <c:pt idx="19">
                  <c:v>-6.0450019149751055</c:v>
                </c:pt>
                <c:pt idx="20">
                  <c:v>-5.5539364397800721</c:v>
                </c:pt>
                <c:pt idx="21">
                  <c:v>-5.2808837779192732</c:v>
                </c:pt>
                <c:pt idx="22">
                  <c:v>-5.0944128419407706</c:v>
                </c:pt>
                <c:pt idx="23">
                  <c:v>-5.2976237459835858</c:v>
                </c:pt>
                <c:pt idx="24">
                  <c:v>-3.0402964246799673</c:v>
                </c:pt>
                <c:pt idx="25">
                  <c:v>-1.8763604903896229</c:v>
                </c:pt>
                <c:pt idx="26">
                  <c:v>-2.8307739080221603</c:v>
                </c:pt>
                <c:pt idx="27">
                  <c:v>-3.2604955336302344</c:v>
                </c:pt>
                <c:pt idx="28">
                  <c:v>-3.2288673230737182</c:v>
                </c:pt>
                <c:pt idx="29">
                  <c:v>-3.1345729894539169</c:v>
                </c:pt>
                <c:pt idx="30">
                  <c:v>-3.0178059238909869</c:v>
                </c:pt>
                <c:pt idx="31">
                  <c:v>-3.3956346287800074</c:v>
                </c:pt>
                <c:pt idx="32">
                  <c:v>-3.4138864323324913</c:v>
                </c:pt>
                <c:pt idx="33">
                  <c:v>-4.1593491932317033</c:v>
                </c:pt>
                <c:pt idx="34">
                  <c:v>-3.9693843967163143</c:v>
                </c:pt>
                <c:pt idx="35">
                  <c:v>-3.7309617779253101</c:v>
                </c:pt>
                <c:pt idx="36">
                  <c:v>-4.269259765013798</c:v>
                </c:pt>
                <c:pt idx="37">
                  <c:v>-2.9518444672044213</c:v>
                </c:pt>
                <c:pt idx="38">
                  <c:v>-0.87640242350026787</c:v>
                </c:pt>
                <c:pt idx="39">
                  <c:v>-2.7911739593029021</c:v>
                </c:pt>
                <c:pt idx="40">
                  <c:v>-3.405911603461556</c:v>
                </c:pt>
                <c:pt idx="41">
                  <c:v>-1.664018926186497</c:v>
                </c:pt>
                <c:pt idx="42">
                  <c:v>-0.67062244926850378</c:v>
                </c:pt>
                <c:pt idx="43">
                  <c:v>-0.98596621271741336</c:v>
                </c:pt>
                <c:pt idx="44">
                  <c:v>-1.7263470738530824</c:v>
                </c:pt>
                <c:pt idx="45">
                  <c:v>-3.070072304345524</c:v>
                </c:pt>
                <c:pt idx="46">
                  <c:v>-2.3300872471594292</c:v>
                </c:pt>
                <c:pt idx="47">
                  <c:v>-2.0341057495526695</c:v>
                </c:pt>
                <c:pt idx="48">
                  <c:v>-3.2608593456186532</c:v>
                </c:pt>
                <c:pt idx="49">
                  <c:v>-2.2281101243872388</c:v>
                </c:pt>
                <c:pt idx="50">
                  <c:v>-1.2729417420909341</c:v>
                </c:pt>
                <c:pt idx="51">
                  <c:v>-1.1795822940654881</c:v>
                </c:pt>
                <c:pt idx="52">
                  <c:v>-1.2794351959516514</c:v>
                </c:pt>
                <c:pt idx="53">
                  <c:v>-1.7422835345268506</c:v>
                </c:pt>
                <c:pt idx="54">
                  <c:v>-2.169099648404468</c:v>
                </c:pt>
                <c:pt idx="55">
                  <c:v>-1.341570405029975</c:v>
                </c:pt>
                <c:pt idx="56">
                  <c:v>-2.3531202549255203</c:v>
                </c:pt>
                <c:pt idx="57">
                  <c:v>-2.6233379657451925</c:v>
                </c:pt>
                <c:pt idx="58">
                  <c:v>-2.4866571955152819</c:v>
                </c:pt>
                <c:pt idx="59">
                  <c:v>-2.4756067025624549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822-4570-9F44-F10BEF184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84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2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156379637287934E-2"/>
              <c:y val="5.090587625183480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48493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629353520899212"/>
              <c:y val="5.090740740740741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8172111139168829"/>
          <c:w val="0.9"/>
          <c:h val="0.1182788886083117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46"/>
                <c:pt idx="0">
                  <c:v>1.5550225067137973</c:v>
                </c:pt>
                <c:pt idx="1">
                  <c:v>-1.3369134656457504</c:v>
                </c:pt>
                <c:pt idx="2">
                  <c:v>0.4004186548597346</c:v>
                </c:pt>
                <c:pt idx="3">
                  <c:v>2.6812270390045683</c:v>
                </c:pt>
                <c:pt idx="4">
                  <c:v>2.6587375803722182</c:v>
                </c:pt>
                <c:pt idx="5">
                  <c:v>5.8090019531458097</c:v>
                </c:pt>
                <c:pt idx="6">
                  <c:v>3.7677545386899283</c:v>
                </c:pt>
                <c:pt idx="7">
                  <c:v>0.6823993382669471</c:v>
                </c:pt>
                <c:pt idx="8">
                  <c:v>1.8674305297676455</c:v>
                </c:pt>
                <c:pt idx="9">
                  <c:v>0.42019230603500546</c:v>
                </c:pt>
                <c:pt idx="10">
                  <c:v>-0.15542041417398877</c:v>
                </c:pt>
                <c:pt idx="11">
                  <c:v>2.2950183330738554</c:v>
                </c:pt>
                <c:pt idx="12">
                  <c:v>0.98242255251795996</c:v>
                </c:pt>
                <c:pt idx="13">
                  <c:v>0.80976524259232008</c:v>
                </c:pt>
                <c:pt idx="14">
                  <c:v>3.28623563148183</c:v>
                </c:pt>
                <c:pt idx="15">
                  <c:v>3.081142966736877</c:v>
                </c:pt>
                <c:pt idx="16">
                  <c:v>1.3071039158331814</c:v>
                </c:pt>
                <c:pt idx="17">
                  <c:v>3.3174201946214765</c:v>
                </c:pt>
                <c:pt idx="18">
                  <c:v>2.7684939771387036</c:v>
                </c:pt>
                <c:pt idx="19">
                  <c:v>-0.53873360678713311</c:v>
                </c:pt>
                <c:pt idx="20">
                  <c:v>1.0409550811303063</c:v>
                </c:pt>
                <c:pt idx="21">
                  <c:v>-2.8999728395843078</c:v>
                </c:pt>
                <c:pt idx="22">
                  <c:v>0.87726403627183913</c:v>
                </c:pt>
                <c:pt idx="23">
                  <c:v>-0.3321393020243022</c:v>
                </c:pt>
                <c:pt idx="24">
                  <c:v>-0.32157067939313322</c:v>
                </c:pt>
                <c:pt idx="25">
                  <c:v>-2.8126598257950235</c:v>
                </c:pt>
                <c:pt idx="26">
                  <c:v>-3.4186698252718344</c:v>
                </c:pt>
                <c:pt idx="27">
                  <c:v>-0.95801399681892008</c:v>
                </c:pt>
                <c:pt idx="28">
                  <c:v>2.2470647027303698</c:v>
                </c:pt>
                <c:pt idx="29">
                  <c:v>2.1551729888682303</c:v>
                </c:pt>
                <c:pt idx="30">
                  <c:v>0.13030828742147094</c:v>
                </c:pt>
                <c:pt idx="31">
                  <c:v>1.2328157332843972</c:v>
                </c:pt>
                <c:pt idx="32">
                  <c:v>-1.3411062500390756</c:v>
                </c:pt>
                <c:pt idx="33">
                  <c:v>3.0498717180190056</c:v>
                </c:pt>
                <c:pt idx="34">
                  <c:v>2.0666608883169175</c:v>
                </c:pt>
                <c:pt idx="35">
                  <c:v>0.92466935345368029</c:v>
                </c:pt>
                <c:pt idx="36">
                  <c:v>-2.8456197650577479</c:v>
                </c:pt>
                <c:pt idx="37">
                  <c:v>-2.8966863762690735</c:v>
                </c:pt>
                <c:pt idx="38">
                  <c:v>-4.6774633846835201</c:v>
                </c:pt>
                <c:pt idx="39">
                  <c:v>-1.6463077298191138</c:v>
                </c:pt>
                <c:pt idx="40">
                  <c:v>-1.3062369475620699</c:v>
                </c:pt>
                <c:pt idx="41">
                  <c:v>-1.4411908469652559</c:v>
                </c:pt>
                <c:pt idx="42">
                  <c:v>-3.8580410249708592</c:v>
                </c:pt>
                <c:pt idx="43">
                  <c:v>-2.6521401704772529</c:v>
                </c:pt>
                <c:pt idx="44">
                  <c:v>0.98895369197246907</c:v>
                </c:pt>
                <c:pt idx="45">
                  <c:v>-1.628731522066218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46"/>
                <c:pt idx="0">
                  <c:v>16.114253871408991</c:v>
                </c:pt>
                <c:pt idx="1">
                  <c:v>11.011180671528948</c:v>
                </c:pt>
                <c:pt idx="2">
                  <c:v>5.1981190916362294</c:v>
                </c:pt>
                <c:pt idx="3">
                  <c:v>-3.2999228546097328</c:v>
                </c:pt>
                <c:pt idx="4">
                  <c:v>-18.775958423443456</c:v>
                </c:pt>
                <c:pt idx="5">
                  <c:v>-15.974257382821463</c:v>
                </c:pt>
                <c:pt idx="6">
                  <c:v>-9.6820405603496198</c:v>
                </c:pt>
                <c:pt idx="7">
                  <c:v>-0.58738042974148641</c:v>
                </c:pt>
                <c:pt idx="8">
                  <c:v>10.316916430441367</c:v>
                </c:pt>
                <c:pt idx="9">
                  <c:v>13.592815942551724</c:v>
                </c:pt>
                <c:pt idx="10">
                  <c:v>11.242773707957639</c:v>
                </c:pt>
                <c:pt idx="11">
                  <c:v>10.152703375763679</c:v>
                </c:pt>
                <c:pt idx="12">
                  <c:v>13.093658616405463</c:v>
                </c:pt>
                <c:pt idx="13">
                  <c:v>6.2399595622163417</c:v>
                </c:pt>
                <c:pt idx="14">
                  <c:v>4.7052179638901919</c:v>
                </c:pt>
                <c:pt idx="15">
                  <c:v>2.963334543318723</c:v>
                </c:pt>
                <c:pt idx="16">
                  <c:v>-0.94400448080499189</c:v>
                </c:pt>
                <c:pt idx="17">
                  <c:v>0.31176539851851715</c:v>
                </c:pt>
                <c:pt idx="18">
                  <c:v>-1.3099114517005006</c:v>
                </c:pt>
                <c:pt idx="19">
                  <c:v>-5.0787214408053956</c:v>
                </c:pt>
                <c:pt idx="20">
                  <c:v>-0.57629917186993396</c:v>
                </c:pt>
                <c:pt idx="21">
                  <c:v>2.647914417912915</c:v>
                </c:pt>
                <c:pt idx="22">
                  <c:v>5.7787664594980157</c:v>
                </c:pt>
                <c:pt idx="23">
                  <c:v>8.7944576448253997</c:v>
                </c:pt>
                <c:pt idx="24">
                  <c:v>10.915767004444277</c:v>
                </c:pt>
                <c:pt idx="25">
                  <c:v>9.4591136351353384</c:v>
                </c:pt>
                <c:pt idx="26">
                  <c:v>8.6241787135867867</c:v>
                </c:pt>
                <c:pt idx="27">
                  <c:v>7.550148946128175</c:v>
                </c:pt>
                <c:pt idx="28">
                  <c:v>7.2603536580245276</c:v>
                </c:pt>
                <c:pt idx="29">
                  <c:v>6.8107280214659909</c:v>
                </c:pt>
                <c:pt idx="30">
                  <c:v>6.1765342484085153</c:v>
                </c:pt>
                <c:pt idx="31">
                  <c:v>8.570306579531632</c:v>
                </c:pt>
                <c:pt idx="32">
                  <c:v>4.1758029463019994</c:v>
                </c:pt>
                <c:pt idx="33">
                  <c:v>8.6491993625023866</c:v>
                </c:pt>
                <c:pt idx="34">
                  <c:v>5.5627521034692649</c:v>
                </c:pt>
                <c:pt idx="35">
                  <c:v>2.0083024254818014</c:v>
                </c:pt>
                <c:pt idx="36">
                  <c:v>7.7324693905265178</c:v>
                </c:pt>
                <c:pt idx="37">
                  <c:v>2.9279384624054217</c:v>
                </c:pt>
                <c:pt idx="38">
                  <c:v>3.0885128145723826</c:v>
                </c:pt>
                <c:pt idx="39">
                  <c:v>5.3585561283456116</c:v>
                </c:pt>
                <c:pt idx="40">
                  <c:v>3.9729059593589255</c:v>
                </c:pt>
                <c:pt idx="41">
                  <c:v>7.0555307963615235</c:v>
                </c:pt>
                <c:pt idx="42">
                  <c:v>2.3336466930882835</c:v>
                </c:pt>
                <c:pt idx="43">
                  <c:v>5.5685611211710579</c:v>
                </c:pt>
                <c:pt idx="44">
                  <c:v>7.7033990357045639</c:v>
                </c:pt>
                <c:pt idx="45">
                  <c:v>2.6900810596568476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'4.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46"/>
                <c:pt idx="0">
                  <c:v>14.559231364695194</c:v>
                </c:pt>
                <c:pt idx="1">
                  <c:v>12.348094137174698</c:v>
                </c:pt>
                <c:pt idx="2">
                  <c:v>4.7977004367764948</c:v>
                </c:pt>
                <c:pt idx="3">
                  <c:v>-5.981149893614301</c:v>
                </c:pt>
                <c:pt idx="4">
                  <c:v>-21.434696003815674</c:v>
                </c:pt>
                <c:pt idx="5">
                  <c:v>-21.783259335967273</c:v>
                </c:pt>
                <c:pt idx="6">
                  <c:v>-13.449795099039548</c:v>
                </c:pt>
                <c:pt idx="7">
                  <c:v>-1.2697797680084335</c:v>
                </c:pt>
                <c:pt idx="8">
                  <c:v>8.4494859006737215</c:v>
                </c:pt>
                <c:pt idx="9">
                  <c:v>13.172623636516718</c:v>
                </c:pt>
                <c:pt idx="10">
                  <c:v>11.398194122131628</c:v>
                </c:pt>
                <c:pt idx="11">
                  <c:v>7.8576850426898233</c:v>
                </c:pt>
                <c:pt idx="12">
                  <c:v>12.111236063887503</c:v>
                </c:pt>
                <c:pt idx="13">
                  <c:v>5.4301943196240217</c:v>
                </c:pt>
                <c:pt idx="14">
                  <c:v>1.4189823324083619</c:v>
                </c:pt>
                <c:pt idx="15">
                  <c:v>-0.11780842341815401</c:v>
                </c:pt>
                <c:pt idx="16">
                  <c:v>-2.2511083966381733</c:v>
                </c:pt>
                <c:pt idx="17">
                  <c:v>-3.0056547961029594</c:v>
                </c:pt>
                <c:pt idx="18">
                  <c:v>-4.0784054288392042</c:v>
                </c:pt>
                <c:pt idx="19">
                  <c:v>-4.5399878340182624</c:v>
                </c:pt>
                <c:pt idx="20">
                  <c:v>-1.6172542530002403</c:v>
                </c:pt>
                <c:pt idx="21">
                  <c:v>5.5478872574972229</c:v>
                </c:pt>
                <c:pt idx="22">
                  <c:v>4.9015024232261766</c:v>
                </c:pt>
                <c:pt idx="23">
                  <c:v>9.1265969468497019</c:v>
                </c:pt>
                <c:pt idx="24">
                  <c:v>11.23733768383741</c:v>
                </c:pt>
                <c:pt idx="25">
                  <c:v>12.271773460930362</c:v>
                </c:pt>
                <c:pt idx="26">
                  <c:v>12.042848538858621</c:v>
                </c:pt>
                <c:pt idx="27">
                  <c:v>8.5081629429470951</c:v>
                </c:pt>
                <c:pt idx="28">
                  <c:v>5.0132889552941577</c:v>
                </c:pt>
                <c:pt idx="29">
                  <c:v>4.6555550325977606</c:v>
                </c:pt>
                <c:pt idx="30">
                  <c:v>6.0462259609870443</c:v>
                </c:pt>
                <c:pt idx="31">
                  <c:v>7.3374908462472348</c:v>
                </c:pt>
                <c:pt idx="32">
                  <c:v>5.516909196341075</c:v>
                </c:pt>
                <c:pt idx="33">
                  <c:v>5.5993276444833811</c:v>
                </c:pt>
                <c:pt idx="34">
                  <c:v>3.4960912151523473</c:v>
                </c:pt>
                <c:pt idx="35">
                  <c:v>1.0836330720281211</c:v>
                </c:pt>
                <c:pt idx="36">
                  <c:v>10.578089155584266</c:v>
                </c:pt>
                <c:pt idx="37">
                  <c:v>5.8246248386744952</c:v>
                </c:pt>
                <c:pt idx="38">
                  <c:v>7.7659761992559027</c:v>
                </c:pt>
                <c:pt idx="39">
                  <c:v>7.0048638581647253</c:v>
                </c:pt>
                <c:pt idx="40">
                  <c:v>5.2791429069209954</c:v>
                </c:pt>
                <c:pt idx="41">
                  <c:v>8.4967216433267794</c:v>
                </c:pt>
                <c:pt idx="42">
                  <c:v>6.1916877180591428</c:v>
                </c:pt>
                <c:pt idx="43">
                  <c:v>8.2207012916483109</c:v>
                </c:pt>
                <c:pt idx="44">
                  <c:v>6.7144453437320948</c:v>
                </c:pt>
                <c:pt idx="45">
                  <c:v>4.3188125817230656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1643853826678603E-2"/>
              <c:y val="2.586517731654682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992457879310158"/>
              <c:y val="4.967200396518381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121212121228E-2"/>
          <c:y val="0.89164208231063236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38402701042064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'35. adat'!$B$7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multiLvlStrRef>
              <c:f>'35. adat'!$C$1:$BJ$2</c:f>
              <c:multiLvlStrCache>
                <c:ptCount val="60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'35. adat'!$C$7:$BJ$7</c:f>
              <c:numCache>
                <c:formatCode>0.0</c:formatCode>
                <c:ptCount val="60"/>
                <c:pt idx="0">
                  <c:v>0.71028613702362442</c:v>
                </c:pt>
                <c:pt idx="1">
                  <c:v>0.66366277690768027</c:v>
                </c:pt>
                <c:pt idx="2">
                  <c:v>0.32878827625950419</c:v>
                </c:pt>
                <c:pt idx="3">
                  <c:v>0.62893855663402054</c:v>
                </c:pt>
                <c:pt idx="4">
                  <c:v>1.0900324176650731</c:v>
                </c:pt>
                <c:pt idx="5">
                  <c:v>1.8157494107931522</c:v>
                </c:pt>
                <c:pt idx="6">
                  <c:v>2.3808827192727113</c:v>
                </c:pt>
                <c:pt idx="7">
                  <c:v>2.3730931408559148</c:v>
                </c:pt>
                <c:pt idx="8">
                  <c:v>2.6928908145574542</c:v>
                </c:pt>
                <c:pt idx="9">
                  <c:v>2.6686588382887773</c:v>
                </c:pt>
                <c:pt idx="10">
                  <c:v>2.2028874114964849</c:v>
                </c:pt>
                <c:pt idx="11">
                  <c:v>1.8512132101313448</c:v>
                </c:pt>
                <c:pt idx="12">
                  <c:v>-0.24265579391321515</c:v>
                </c:pt>
                <c:pt idx="13">
                  <c:v>-0.61749479738471336</c:v>
                </c:pt>
                <c:pt idx="14">
                  <c:v>-0.4136344681938634</c:v>
                </c:pt>
                <c:pt idx="15">
                  <c:v>-0.12927662517818606</c:v>
                </c:pt>
                <c:pt idx="16">
                  <c:v>-5.6083711034774948E-2</c:v>
                </c:pt>
                <c:pt idx="17">
                  <c:v>3.6547375619679343E-2</c:v>
                </c:pt>
                <c:pt idx="18">
                  <c:v>0.31380434837734622</c:v>
                </c:pt>
                <c:pt idx="19">
                  <c:v>0.51551129835312137</c:v>
                </c:pt>
                <c:pt idx="20">
                  <c:v>0.63998271536201889</c:v>
                </c:pt>
                <c:pt idx="21">
                  <c:v>0.73453493534334902</c:v>
                </c:pt>
                <c:pt idx="22">
                  <c:v>0.73684891337344005</c:v>
                </c:pt>
                <c:pt idx="23">
                  <c:v>0.56359747492929768</c:v>
                </c:pt>
                <c:pt idx="24">
                  <c:v>1.2145000860217794</c:v>
                </c:pt>
                <c:pt idx="25">
                  <c:v>0.79550540809864378</c:v>
                </c:pt>
                <c:pt idx="26">
                  <c:v>0.75153847779240068</c:v>
                </c:pt>
                <c:pt idx="27">
                  <c:v>0.57779918900818927</c:v>
                </c:pt>
                <c:pt idx="28">
                  <c:v>0.47438247830261643</c:v>
                </c:pt>
                <c:pt idx="29">
                  <c:v>0.43171550025579336</c:v>
                </c:pt>
                <c:pt idx="30">
                  <c:v>0.44153806945338864</c:v>
                </c:pt>
                <c:pt idx="31">
                  <c:v>0.32374006234020941</c:v>
                </c:pt>
                <c:pt idx="32">
                  <c:v>0.19479168724557211</c:v>
                </c:pt>
                <c:pt idx="33">
                  <c:v>-2.8179745514860594E-2</c:v>
                </c:pt>
                <c:pt idx="34">
                  <c:v>-0.40804255557728775</c:v>
                </c:pt>
                <c:pt idx="35">
                  <c:v>-0.52330310207149877</c:v>
                </c:pt>
                <c:pt idx="36">
                  <c:v>2.048839293334471</c:v>
                </c:pt>
                <c:pt idx="37">
                  <c:v>1.9561291339155307</c:v>
                </c:pt>
                <c:pt idx="38">
                  <c:v>1.7176612816311614</c:v>
                </c:pt>
                <c:pt idx="39">
                  <c:v>1.6984993481538917</c:v>
                </c:pt>
                <c:pt idx="40">
                  <c:v>1.7129377916723303</c:v>
                </c:pt>
                <c:pt idx="41">
                  <c:v>1.89812044812148</c:v>
                </c:pt>
                <c:pt idx="42">
                  <c:v>1.9253093235935332</c:v>
                </c:pt>
                <c:pt idx="43">
                  <c:v>1.9083217020337031</c:v>
                </c:pt>
                <c:pt idx="44">
                  <c:v>1.8802550474991848</c:v>
                </c:pt>
                <c:pt idx="45">
                  <c:v>1.8836310003804195</c:v>
                </c:pt>
                <c:pt idx="46">
                  <c:v>1.7744066356396928</c:v>
                </c:pt>
                <c:pt idx="47">
                  <c:v>1.5735827888135272</c:v>
                </c:pt>
                <c:pt idx="48">
                  <c:v>0.89805064560611758</c:v>
                </c:pt>
                <c:pt idx="49">
                  <c:v>0.71027746663155755</c:v>
                </c:pt>
                <c:pt idx="50">
                  <c:v>0.35579117014963996</c:v>
                </c:pt>
                <c:pt idx="51">
                  <c:v>0.33267202939506635</c:v>
                </c:pt>
                <c:pt idx="52">
                  <c:v>0.30858348733450874</c:v>
                </c:pt>
                <c:pt idx="53">
                  <c:v>0.36057863821292391</c:v>
                </c:pt>
                <c:pt idx="54">
                  <c:v>0.33706161822956071</c:v>
                </c:pt>
                <c:pt idx="55">
                  <c:v>0.32261494902231852</c:v>
                </c:pt>
                <c:pt idx="56">
                  <c:v>0.35016076327934631</c:v>
                </c:pt>
                <c:pt idx="57">
                  <c:v>0.37331214317908656</c:v>
                </c:pt>
                <c:pt idx="58">
                  <c:v>0.48022363862864559</c:v>
                </c:pt>
                <c:pt idx="59">
                  <c:v>0.51039117996723238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5-40EC-849F-1A65ACB25DD9}"/>
            </c:ext>
          </c:extLst>
        </c:ser>
        <c:ser>
          <c:idx val="0"/>
          <c:order val="1"/>
          <c:tx>
            <c:strRef>
              <c:f>'35. adat'!$B$5</c:f>
              <c:strCache>
                <c:ptCount val="1"/>
                <c:pt idx="0">
                  <c:v>Income on FDI shares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cat>
            <c:multiLvlStrRef>
              <c:f>'35. adat'!$C$1:$BJ$2</c:f>
              <c:multiLvlStrCache>
                <c:ptCount val="60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'35. adat'!$C$5:$BJ$5</c:f>
              <c:numCache>
                <c:formatCode>0.0</c:formatCode>
                <c:ptCount val="60"/>
                <c:pt idx="0">
                  <c:v>-5.6692057712213764</c:v>
                </c:pt>
                <c:pt idx="1">
                  <c:v>-4.3695618969744014</c:v>
                </c:pt>
                <c:pt idx="2">
                  <c:v>-2.8977632424902184</c:v>
                </c:pt>
                <c:pt idx="3">
                  <c:v>-3.2206976462628525</c:v>
                </c:pt>
                <c:pt idx="4">
                  <c:v>-3.61409525932083</c:v>
                </c:pt>
                <c:pt idx="5">
                  <c:v>-3.5343337540863669</c:v>
                </c:pt>
                <c:pt idx="6">
                  <c:v>-3.467072572754716</c:v>
                </c:pt>
                <c:pt idx="7">
                  <c:v>-5.1465750096624259</c:v>
                </c:pt>
                <c:pt idx="8">
                  <c:v>-5.9544890599869884</c:v>
                </c:pt>
                <c:pt idx="9">
                  <c:v>-4.7698847945916345</c:v>
                </c:pt>
                <c:pt idx="10">
                  <c:v>-5.9149393431535433</c:v>
                </c:pt>
                <c:pt idx="11">
                  <c:v>-5.615336631419539</c:v>
                </c:pt>
                <c:pt idx="12">
                  <c:v>-7.0895838048226034</c:v>
                </c:pt>
                <c:pt idx="13">
                  <c:v>-3.9204503540010078</c:v>
                </c:pt>
                <c:pt idx="14">
                  <c:v>-5.8598216327463977</c:v>
                </c:pt>
                <c:pt idx="15">
                  <c:v>-6.5054984041419557</c:v>
                </c:pt>
                <c:pt idx="16">
                  <c:v>-5.8626375803536321</c:v>
                </c:pt>
                <c:pt idx="17">
                  <c:v>-5.8683935198405797</c:v>
                </c:pt>
                <c:pt idx="18">
                  <c:v>-6.3877886366056904</c:v>
                </c:pt>
                <c:pt idx="19">
                  <c:v>-6.705923656325802</c:v>
                </c:pt>
                <c:pt idx="20">
                  <c:v>-6.4995462188964073</c:v>
                </c:pt>
                <c:pt idx="21">
                  <c:v>-6.5664191379377801</c:v>
                </c:pt>
                <c:pt idx="22">
                  <c:v>-6.5017645359056715</c:v>
                </c:pt>
                <c:pt idx="23">
                  <c:v>-6.5062058290706561</c:v>
                </c:pt>
                <c:pt idx="24">
                  <c:v>-4.0354091132110339</c:v>
                </c:pt>
                <c:pt idx="25">
                  <c:v>-1.8633341917400157</c:v>
                </c:pt>
                <c:pt idx="26">
                  <c:v>-3.0733287730117262</c:v>
                </c:pt>
                <c:pt idx="27">
                  <c:v>-3.4101898846308729</c:v>
                </c:pt>
                <c:pt idx="28">
                  <c:v>-3.0859582207843066</c:v>
                </c:pt>
                <c:pt idx="29">
                  <c:v>-2.7718651958719676</c:v>
                </c:pt>
                <c:pt idx="30">
                  <c:v>-2.9771202770069354</c:v>
                </c:pt>
                <c:pt idx="31">
                  <c:v>-3.1317491448651049</c:v>
                </c:pt>
                <c:pt idx="32">
                  <c:v>-3.1720295778428809</c:v>
                </c:pt>
                <c:pt idx="33">
                  <c:v>-3.7581043142909056</c:v>
                </c:pt>
                <c:pt idx="34">
                  <c:v>-3.1335476976239458</c:v>
                </c:pt>
                <c:pt idx="35">
                  <c:v>-2.8936969571475593</c:v>
                </c:pt>
                <c:pt idx="36">
                  <c:v>-5.9712028107308477</c:v>
                </c:pt>
                <c:pt idx="37">
                  <c:v>-3.6678746962250082</c:v>
                </c:pt>
                <c:pt idx="38">
                  <c:v>-3.0014166761684455</c:v>
                </c:pt>
                <c:pt idx="39">
                  <c:v>-4.7955452496622382</c:v>
                </c:pt>
                <c:pt idx="40">
                  <c:v>-5.5017047256581035</c:v>
                </c:pt>
                <c:pt idx="41">
                  <c:v>-3.8049062287235138</c:v>
                </c:pt>
                <c:pt idx="42">
                  <c:v>-2.6084705520703144</c:v>
                </c:pt>
                <c:pt idx="43">
                  <c:v>-2.6981986599691408</c:v>
                </c:pt>
                <c:pt idx="44">
                  <c:v>-4.3034842844542833</c:v>
                </c:pt>
                <c:pt idx="45">
                  <c:v>-4.4320729420715752</c:v>
                </c:pt>
                <c:pt idx="46">
                  <c:v>-4.1484533458101218</c:v>
                </c:pt>
                <c:pt idx="47">
                  <c:v>-4.0021374296300074</c:v>
                </c:pt>
                <c:pt idx="48">
                  <c:v>-3.2106368308888058</c:v>
                </c:pt>
                <c:pt idx="49">
                  <c:v>-1.6192034141343306</c:v>
                </c:pt>
                <c:pt idx="50">
                  <c:v>-0.30316123050236438</c:v>
                </c:pt>
                <c:pt idx="51">
                  <c:v>9.3853062942951371E-2</c:v>
                </c:pt>
                <c:pt idx="52">
                  <c:v>0.29440880982737211</c:v>
                </c:pt>
                <c:pt idx="53">
                  <c:v>-0.25265289292819743</c:v>
                </c:pt>
                <c:pt idx="54">
                  <c:v>-1.3397625617517468</c:v>
                </c:pt>
                <c:pt idx="55">
                  <c:v>-0.6296773850509777</c:v>
                </c:pt>
                <c:pt idx="56">
                  <c:v>-1.8859897016677709</c:v>
                </c:pt>
                <c:pt idx="57">
                  <c:v>-2.5074885441706734</c:v>
                </c:pt>
                <c:pt idx="58">
                  <c:v>-2.8082817112920018</c:v>
                </c:pt>
                <c:pt idx="59">
                  <c:v>-2.8169354250417484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5-40EC-849F-1A65ACB25DD9}"/>
            </c:ext>
          </c:extLst>
        </c:ser>
        <c:ser>
          <c:idx val="1"/>
          <c:order val="2"/>
          <c:tx>
            <c:strRef>
              <c:f>'35. adat'!$B$6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'35. adat'!$C$1:$BJ$2</c:f>
              <c:multiLvlStrCache>
                <c:ptCount val="60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'35. adat'!$C$6:$BJ$6</c:f>
              <c:numCache>
                <c:formatCode>0.0</c:formatCode>
                <c:ptCount val="60"/>
                <c:pt idx="0">
                  <c:v>-2.103394601723334</c:v>
                </c:pt>
                <c:pt idx="1">
                  <c:v>-3.1553396288329281</c:v>
                </c:pt>
                <c:pt idx="2">
                  <c:v>-3.0893498526097116</c:v>
                </c:pt>
                <c:pt idx="3">
                  <c:v>-3.1017936268416668</c:v>
                </c:pt>
                <c:pt idx="4">
                  <c:v>-3.4486857085523384</c:v>
                </c:pt>
                <c:pt idx="5">
                  <c:v>-3.6152974901671451</c:v>
                </c:pt>
                <c:pt idx="6">
                  <c:v>-2.9469782424159532</c:v>
                </c:pt>
                <c:pt idx="7">
                  <c:v>-2.7011758144280416</c:v>
                </c:pt>
                <c:pt idx="8">
                  <c:v>-2.3856178265784602</c:v>
                </c:pt>
                <c:pt idx="9">
                  <c:v>-1.5364966387997057</c:v>
                </c:pt>
                <c:pt idx="10">
                  <c:v>-1.2902830545351356</c:v>
                </c:pt>
                <c:pt idx="11">
                  <c:v>-1.0677977278222395</c:v>
                </c:pt>
                <c:pt idx="12">
                  <c:v>0.72167684119421871</c:v>
                </c:pt>
                <c:pt idx="13">
                  <c:v>0.60664632940536167</c:v>
                </c:pt>
                <c:pt idx="14">
                  <c:v>0.2551082175381012</c:v>
                </c:pt>
                <c:pt idx="15">
                  <c:v>-0.25389520808687127</c:v>
                </c:pt>
                <c:pt idx="16">
                  <c:v>-0.17641984753765083</c:v>
                </c:pt>
                <c:pt idx="17">
                  <c:v>-0.62000454674130534</c:v>
                </c:pt>
                <c:pt idx="18">
                  <c:v>-0.64662714211089334</c:v>
                </c:pt>
                <c:pt idx="19">
                  <c:v>-0.43399719136984416</c:v>
                </c:pt>
                <c:pt idx="20">
                  <c:v>-0.22881964085703821</c:v>
                </c:pt>
                <c:pt idx="21">
                  <c:v>3.4643060246606794E-2</c:v>
                </c:pt>
                <c:pt idx="22">
                  <c:v>0.23043806181665261</c:v>
                </c:pt>
                <c:pt idx="23">
                  <c:v>0.21769012631129137</c:v>
                </c:pt>
                <c:pt idx="24">
                  <c:v>-0.92549876702116141</c:v>
                </c:pt>
                <c:pt idx="25">
                  <c:v>-1.2459914091970041</c:v>
                </c:pt>
                <c:pt idx="26">
                  <c:v>-1.3467455987062058</c:v>
                </c:pt>
                <c:pt idx="27">
                  <c:v>-1.2926892164512325</c:v>
                </c:pt>
                <c:pt idx="28">
                  <c:v>-1.6409036673252821</c:v>
                </c:pt>
                <c:pt idx="29">
                  <c:v>-1.9343730802656964</c:v>
                </c:pt>
                <c:pt idx="30">
                  <c:v>-1.6206364897052137</c:v>
                </c:pt>
                <c:pt idx="31">
                  <c:v>-1.6971849620783179</c:v>
                </c:pt>
                <c:pt idx="32">
                  <c:v>-1.4461208424316307</c:v>
                </c:pt>
                <c:pt idx="33">
                  <c:v>-1.2867968983524691</c:v>
                </c:pt>
                <c:pt idx="34">
                  <c:v>-1.1465978692252285</c:v>
                </c:pt>
                <c:pt idx="35">
                  <c:v>-1.0059988502640076</c:v>
                </c:pt>
                <c:pt idx="36">
                  <c:v>-0.57661944183664682</c:v>
                </c:pt>
                <c:pt idx="37">
                  <c:v>-1.033137988085354</c:v>
                </c:pt>
                <c:pt idx="38">
                  <c:v>-5.9665964316004683E-2</c:v>
                </c:pt>
                <c:pt idx="39">
                  <c:v>9.3078592959469741E-2</c:v>
                </c:pt>
                <c:pt idx="40">
                  <c:v>-0.22979815142041637</c:v>
                </c:pt>
                <c:pt idx="41">
                  <c:v>-0.28705633153837185</c:v>
                </c:pt>
                <c:pt idx="42">
                  <c:v>-0.5832554715592172</c:v>
                </c:pt>
                <c:pt idx="43">
                  <c:v>-0.81051101490646338</c:v>
                </c:pt>
                <c:pt idx="44">
                  <c:v>-0.65341390125122945</c:v>
                </c:pt>
                <c:pt idx="45">
                  <c:v>-0.53455724206874367</c:v>
                </c:pt>
                <c:pt idx="46">
                  <c:v>-0.5262171644614253</c:v>
                </c:pt>
                <c:pt idx="47">
                  <c:v>-0.20110463427559133</c:v>
                </c:pt>
                <c:pt idx="48">
                  <c:v>-1.3075874388867985</c:v>
                </c:pt>
                <c:pt idx="49">
                  <c:v>-1.6320282473773897</c:v>
                </c:pt>
                <c:pt idx="50">
                  <c:v>-1.5730681657547607</c:v>
                </c:pt>
                <c:pt idx="51">
                  <c:v>-1.9494644713927569</c:v>
                </c:pt>
                <c:pt idx="52">
                  <c:v>-2.283487486109574</c:v>
                </c:pt>
                <c:pt idx="53">
                  <c:v>-2.3905890552629385</c:v>
                </c:pt>
                <c:pt idx="54">
                  <c:v>-1.8926075926832522</c:v>
                </c:pt>
                <c:pt idx="55">
                  <c:v>-1.8483563519387469</c:v>
                </c:pt>
                <c:pt idx="56">
                  <c:v>-1.6247883626599995</c:v>
                </c:pt>
                <c:pt idx="57">
                  <c:v>-1.2567373422475963</c:v>
                </c:pt>
                <c:pt idx="58">
                  <c:v>-1.0003370364681992</c:v>
                </c:pt>
                <c:pt idx="59">
                  <c:v>-0.92856199318229771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5-40EC-849F-1A65ACB25DD9}"/>
            </c:ext>
          </c:extLst>
        </c:ser>
        <c:ser>
          <c:idx val="3"/>
          <c:order val="3"/>
          <c:tx>
            <c:strRef>
              <c:f>'35. adat'!$B$8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rgbClr val="0C2148"/>
            </a:solidFill>
            <a:ln w="25400">
              <a:noFill/>
            </a:ln>
          </c:spPr>
          <c:invertIfNegative val="0"/>
          <c:cat>
            <c:multiLvlStrRef>
              <c:f>'35. adat'!$C$1:$BJ$2</c:f>
              <c:multiLvlStrCache>
                <c:ptCount val="60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  <c:pt idx="46">
                    <c:v>2017</c:v>
                  </c:pt>
                  <c:pt idx="47">
                    <c:v>2018</c:v>
                  </c:pt>
                  <c:pt idx="48">
                    <c:v>2007</c:v>
                  </c:pt>
                  <c:pt idx="49">
                    <c:v>2008</c:v>
                  </c:pt>
                  <c:pt idx="50">
                    <c:v>2009</c:v>
                  </c:pt>
                  <c:pt idx="51">
                    <c:v>2010</c:v>
                  </c:pt>
                  <c:pt idx="52">
                    <c:v>2011</c:v>
                  </c:pt>
                  <c:pt idx="53">
                    <c:v>2012</c:v>
                  </c:pt>
                  <c:pt idx="54">
                    <c:v>2013</c:v>
                  </c:pt>
                  <c:pt idx="55">
                    <c:v>2014</c:v>
                  </c:pt>
                  <c:pt idx="56">
                    <c:v>2015</c:v>
                  </c:pt>
                  <c:pt idx="57">
                    <c:v>2016</c:v>
                  </c:pt>
                  <c:pt idx="58">
                    <c:v>2017</c:v>
                  </c:pt>
                  <c:pt idx="59">
                    <c:v>2018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'35. adat'!$C$8:$BJ$8</c:f>
              <c:numCache>
                <c:formatCode>0.0</c:formatCode>
                <c:ptCount val="60"/>
                <c:pt idx="0">
                  <c:v>0.63866290210821453</c:v>
                </c:pt>
                <c:pt idx="1">
                  <c:v>0.6572826062574213</c:v>
                </c:pt>
                <c:pt idx="2">
                  <c:v>1.1050648100535396</c:v>
                </c:pt>
                <c:pt idx="3">
                  <c:v>1.01719037257445</c:v>
                </c:pt>
                <c:pt idx="4">
                  <c:v>1.2770916509338406</c:v>
                </c:pt>
                <c:pt idx="5">
                  <c:v>1.2932808877392441</c:v>
                </c:pt>
                <c:pt idx="6">
                  <c:v>1.3844245788225331</c:v>
                </c:pt>
                <c:pt idx="7">
                  <c:v>1.2544046936258142</c:v>
                </c:pt>
                <c:pt idx="8">
                  <c:v>1.162135950062414</c:v>
                </c:pt>
                <c:pt idx="9">
                  <c:v>1.0674127941935017</c:v>
                </c:pt>
                <c:pt idx="10">
                  <c:v>0.98506027162218124</c:v>
                </c:pt>
                <c:pt idx="11">
                  <c:v>1.0119369295964453</c:v>
                </c:pt>
                <c:pt idx="12">
                  <c:v>0.37056345167021082</c:v>
                </c:pt>
                <c:pt idx="13">
                  <c:v>0.23159929354776518</c:v>
                </c:pt>
                <c:pt idx="14">
                  <c:v>0.47961421019356748</c:v>
                </c:pt>
                <c:pt idx="15">
                  <c:v>0.54365096076907471</c:v>
                </c:pt>
                <c:pt idx="16">
                  <c:v>0.54260990426144762</c:v>
                </c:pt>
                <c:pt idx="17">
                  <c:v>0.60154502481814587</c:v>
                </c:pt>
                <c:pt idx="18">
                  <c:v>0.64897275037149371</c:v>
                </c:pt>
                <c:pt idx="19">
                  <c:v>0.57940763436741993</c:v>
                </c:pt>
                <c:pt idx="20">
                  <c:v>0.53444670461135391</c:v>
                </c:pt>
                <c:pt idx="21">
                  <c:v>0.51635736442855107</c:v>
                </c:pt>
                <c:pt idx="22">
                  <c:v>0.44006471877480813</c:v>
                </c:pt>
                <c:pt idx="23">
                  <c:v>0.427294481846482</c:v>
                </c:pt>
                <c:pt idx="24">
                  <c:v>0.70611136953044862</c:v>
                </c:pt>
                <c:pt idx="25">
                  <c:v>0.43745970244875299</c:v>
                </c:pt>
                <c:pt idx="26">
                  <c:v>0.83776198590337103</c:v>
                </c:pt>
                <c:pt idx="27">
                  <c:v>0.86458437844368174</c:v>
                </c:pt>
                <c:pt idx="28">
                  <c:v>1.0236120867332541</c:v>
                </c:pt>
                <c:pt idx="29">
                  <c:v>1.1399497864279537</c:v>
                </c:pt>
                <c:pt idx="30">
                  <c:v>1.1384127733677734</c:v>
                </c:pt>
                <c:pt idx="31">
                  <c:v>1.1095594158232061</c:v>
                </c:pt>
                <c:pt idx="32">
                  <c:v>1.0094723006964483</c:v>
                </c:pt>
                <c:pt idx="33">
                  <c:v>0.9137317649265323</c:v>
                </c:pt>
                <c:pt idx="34">
                  <c:v>0.71880372571014772</c:v>
                </c:pt>
                <c:pt idx="35">
                  <c:v>0.69203713155775526</c:v>
                </c:pt>
                <c:pt idx="36">
                  <c:v>0.2297231942192256</c:v>
                </c:pt>
                <c:pt idx="37">
                  <c:v>-0.20696091680958989</c:v>
                </c:pt>
                <c:pt idx="38">
                  <c:v>0.46701893535302103</c:v>
                </c:pt>
                <c:pt idx="39">
                  <c:v>0.21279334924597459</c:v>
                </c:pt>
                <c:pt idx="40">
                  <c:v>0.6126534819446332</c:v>
                </c:pt>
                <c:pt idx="41">
                  <c:v>0.52982318595390876</c:v>
                </c:pt>
                <c:pt idx="42">
                  <c:v>0.59579425076749459</c:v>
                </c:pt>
                <c:pt idx="43">
                  <c:v>0.61442176012448768</c:v>
                </c:pt>
                <c:pt idx="44">
                  <c:v>1.3502960643532453</c:v>
                </c:pt>
                <c:pt idx="45">
                  <c:v>1.2926879414375427E-2</c:v>
                </c:pt>
                <c:pt idx="46">
                  <c:v>0.57017662747242526</c:v>
                </c:pt>
                <c:pt idx="47">
                  <c:v>0.59555352553940177</c:v>
                </c:pt>
                <c:pt idx="48">
                  <c:v>0.35931427855083364</c:v>
                </c:pt>
                <c:pt idx="49">
                  <c:v>0.31284407049292384</c:v>
                </c:pt>
                <c:pt idx="50">
                  <c:v>0.24749648401655089</c:v>
                </c:pt>
                <c:pt idx="51">
                  <c:v>0.34335708498925116</c:v>
                </c:pt>
                <c:pt idx="52">
                  <c:v>0.40105999299604167</c:v>
                </c:pt>
                <c:pt idx="53">
                  <c:v>0.54037977545136162</c:v>
                </c:pt>
                <c:pt idx="54">
                  <c:v>0.72620888780097015</c:v>
                </c:pt>
                <c:pt idx="55">
                  <c:v>0.81384838293743111</c:v>
                </c:pt>
                <c:pt idx="56">
                  <c:v>0.80749704612290385</c:v>
                </c:pt>
                <c:pt idx="57">
                  <c:v>0.76757577749399042</c:v>
                </c:pt>
                <c:pt idx="58">
                  <c:v>0.84173791361627348</c:v>
                </c:pt>
                <c:pt idx="59">
                  <c:v>0.7594995356943588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F5-40EC-849F-1A65ACB25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8493312"/>
        <c:axId val="1"/>
      </c:barChart>
      <c:lineChart>
        <c:grouping val="standard"/>
        <c:varyColors val="0"/>
        <c:ser>
          <c:idx val="4"/>
          <c:order val="4"/>
          <c:tx>
            <c:strRef>
              <c:f>'35. adat'!$B$9</c:f>
              <c:strCache>
                <c:ptCount val="1"/>
                <c:pt idx="0">
                  <c:v>GDP-GNI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2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F5-40EC-849F-1A65ACB25DD9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2F5-40EC-849F-1A65ACB25DD9}"/>
              </c:ext>
            </c:extLst>
          </c:dPt>
          <c:dPt>
            <c:idx val="15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2F5-40EC-849F-1A65ACB25DD9}"/>
              </c:ext>
            </c:extLst>
          </c:dPt>
          <c:dPt>
            <c:idx val="24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2F5-40EC-849F-1A65ACB25DD9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2F5-40EC-849F-1A65ACB25DD9}"/>
              </c:ext>
            </c:extLst>
          </c:dPt>
          <c:dPt>
            <c:idx val="30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2F5-40EC-849F-1A65ACB25DD9}"/>
              </c:ext>
            </c:extLst>
          </c:dPt>
          <c:dPt>
            <c:idx val="36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2F5-40EC-849F-1A65ACB25DD9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2F5-40EC-849F-1A65ACB25DD9}"/>
              </c:ext>
            </c:extLst>
          </c:dPt>
          <c:dPt>
            <c:idx val="45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62F5-40EC-849F-1A65ACB25DD9}"/>
              </c:ext>
            </c:extLst>
          </c:dPt>
          <c:dPt>
            <c:idx val="48"/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62F5-40EC-849F-1A65ACB25DD9}"/>
              </c:ext>
            </c:extLst>
          </c:dPt>
          <c:cat>
            <c:multiLvlStrRef>
              <c:f>'35. adat'!$C$1:$AV$2</c:f>
              <c:multiLvlStrCache>
                <c:ptCount val="46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  <c:pt idx="20">
                    <c:v>2015</c:v>
                  </c:pt>
                  <c:pt idx="21">
                    <c:v>2016</c:v>
                  </c:pt>
                  <c:pt idx="22">
                    <c:v>2017</c:v>
                  </c:pt>
                  <c:pt idx="23">
                    <c:v>2018</c:v>
                  </c:pt>
                  <c:pt idx="24">
                    <c:v>2007</c:v>
                  </c:pt>
                  <c:pt idx="25">
                    <c:v>2008</c:v>
                  </c:pt>
                  <c:pt idx="26">
                    <c:v>2009</c:v>
                  </c:pt>
                  <c:pt idx="27">
                    <c:v>2010</c:v>
                  </c:pt>
                  <c:pt idx="28">
                    <c:v>2011</c:v>
                  </c:pt>
                  <c:pt idx="29">
                    <c:v>2012</c:v>
                  </c:pt>
                  <c:pt idx="30">
                    <c:v>2013</c:v>
                  </c:pt>
                  <c:pt idx="31">
                    <c:v>2014</c:v>
                  </c:pt>
                  <c:pt idx="32">
                    <c:v>2015</c:v>
                  </c:pt>
                  <c:pt idx="33">
                    <c:v>2016</c:v>
                  </c:pt>
                  <c:pt idx="34">
                    <c:v>2017</c:v>
                  </c:pt>
                  <c:pt idx="35">
                    <c:v>2018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  <c:pt idx="45">
                    <c:v>2016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</c:lvl>
              </c:multiLvlStrCache>
            </c:multiLvlStrRef>
          </c:cat>
          <c:val>
            <c:numRef>
              <c:f>'35. adat'!$C$9:$BJ$9</c:f>
              <c:numCache>
                <c:formatCode>0.0</c:formatCode>
                <c:ptCount val="60"/>
                <c:pt idx="0">
                  <c:v>-6.5627217904025255</c:v>
                </c:pt>
                <c:pt idx="1">
                  <c:v>-6.0924451792570542</c:v>
                </c:pt>
                <c:pt idx="2">
                  <c:v>-4.5169078030459797</c:v>
                </c:pt>
                <c:pt idx="3">
                  <c:v>-4.6196933883213482</c:v>
                </c:pt>
                <c:pt idx="4">
                  <c:v>-4.6278144117468125</c:v>
                </c:pt>
                <c:pt idx="5">
                  <c:v>-3.9781712031216081</c:v>
                </c:pt>
                <c:pt idx="6">
                  <c:v>-2.6110812746594969</c:v>
                </c:pt>
                <c:pt idx="7">
                  <c:v>-4.1703597510194141</c:v>
                </c:pt>
                <c:pt idx="8">
                  <c:v>-4.4092204585213697</c:v>
                </c:pt>
                <c:pt idx="9">
                  <c:v>-2.4388917620266186</c:v>
                </c:pt>
                <c:pt idx="10">
                  <c:v>-3.9928807409389857</c:v>
                </c:pt>
                <c:pt idx="11">
                  <c:v>-3.8199842195139881</c:v>
                </c:pt>
                <c:pt idx="12">
                  <c:v>-6.2399993058713887</c:v>
                </c:pt>
                <c:pt idx="13">
                  <c:v>-3.6996995284325949</c:v>
                </c:pt>
                <c:pt idx="14">
                  <c:v>-5.5387336732085926</c:v>
                </c:pt>
                <c:pt idx="15">
                  <c:v>-6.345019276637939</c:v>
                </c:pt>
                <c:pt idx="16">
                  <c:v>-5.5525312346646105</c:v>
                </c:pt>
                <c:pt idx="17">
                  <c:v>-5.8503056661440604</c:v>
                </c:pt>
                <c:pt idx="18">
                  <c:v>-6.0716386799677444</c:v>
                </c:pt>
                <c:pt idx="19">
                  <c:v>-6.0450019149751055</c:v>
                </c:pt>
                <c:pt idx="20">
                  <c:v>-5.5539364397800721</c:v>
                </c:pt>
                <c:pt idx="21">
                  <c:v>-5.2808837779192732</c:v>
                </c:pt>
                <c:pt idx="22">
                  <c:v>-5.0944128419407706</c:v>
                </c:pt>
                <c:pt idx="23">
                  <c:v>-5.2976237459835858</c:v>
                </c:pt>
                <c:pt idx="24">
                  <c:v>-3.0402964246799673</c:v>
                </c:pt>
                <c:pt idx="25">
                  <c:v>-1.8763604903896229</c:v>
                </c:pt>
                <c:pt idx="26">
                  <c:v>-2.8307739080221603</c:v>
                </c:pt>
                <c:pt idx="27">
                  <c:v>-3.2604955336302344</c:v>
                </c:pt>
                <c:pt idx="28">
                  <c:v>-3.2288673230737182</c:v>
                </c:pt>
                <c:pt idx="29">
                  <c:v>-3.1345729894539169</c:v>
                </c:pt>
                <c:pt idx="30">
                  <c:v>-3.0178059238909869</c:v>
                </c:pt>
                <c:pt idx="31">
                  <c:v>-3.3956346287800074</c:v>
                </c:pt>
                <c:pt idx="32">
                  <c:v>-3.4138864323324913</c:v>
                </c:pt>
                <c:pt idx="33">
                  <c:v>-4.1593491932317033</c:v>
                </c:pt>
                <c:pt idx="34">
                  <c:v>-3.9693843967163143</c:v>
                </c:pt>
                <c:pt idx="35">
                  <c:v>-3.7309617779253101</c:v>
                </c:pt>
                <c:pt idx="36">
                  <c:v>-4.269259765013798</c:v>
                </c:pt>
                <c:pt idx="37">
                  <c:v>-2.9518444672044213</c:v>
                </c:pt>
                <c:pt idx="38">
                  <c:v>-0.87640242350026787</c:v>
                </c:pt>
                <c:pt idx="39">
                  <c:v>-2.7911739593029021</c:v>
                </c:pt>
                <c:pt idx="40">
                  <c:v>-3.405911603461556</c:v>
                </c:pt>
                <c:pt idx="41">
                  <c:v>-1.664018926186497</c:v>
                </c:pt>
                <c:pt idx="42">
                  <c:v>-0.67062244926850378</c:v>
                </c:pt>
                <c:pt idx="43">
                  <c:v>-0.98596621271741336</c:v>
                </c:pt>
                <c:pt idx="44">
                  <c:v>-1.7263470738530824</c:v>
                </c:pt>
                <c:pt idx="45">
                  <c:v>-3.070072304345524</c:v>
                </c:pt>
                <c:pt idx="46">
                  <c:v>-2.3300872471594292</c:v>
                </c:pt>
                <c:pt idx="47">
                  <c:v>-2.0341057495526695</c:v>
                </c:pt>
                <c:pt idx="48">
                  <c:v>-3.2608593456186532</c:v>
                </c:pt>
                <c:pt idx="49">
                  <c:v>-2.2281101243872388</c:v>
                </c:pt>
                <c:pt idx="50">
                  <c:v>-1.2729417420909341</c:v>
                </c:pt>
                <c:pt idx="51">
                  <c:v>-1.1795822940654881</c:v>
                </c:pt>
                <c:pt idx="52">
                  <c:v>-1.2794351959516514</c:v>
                </c:pt>
                <c:pt idx="53">
                  <c:v>-1.7422835345268506</c:v>
                </c:pt>
                <c:pt idx="54">
                  <c:v>-2.169099648404468</c:v>
                </c:pt>
                <c:pt idx="55">
                  <c:v>-1.341570405029975</c:v>
                </c:pt>
                <c:pt idx="56">
                  <c:v>-2.3531202549255203</c:v>
                </c:pt>
                <c:pt idx="57">
                  <c:v>-2.6233379657451925</c:v>
                </c:pt>
                <c:pt idx="58">
                  <c:v>-2.4866571955152819</c:v>
                </c:pt>
                <c:pt idx="59">
                  <c:v>-2.4756067025624549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2F5-40EC-849F-1A65ACB25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849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2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156379637287934E-2"/>
              <c:y val="5.090587625183480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48493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939437302374964"/>
              <c:y val="5.090740740740741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05"/>
          <c:y val="0.87760648148148146"/>
          <c:w val="0.9"/>
          <c:h val="0.11850041623102804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46"/>
                <c:pt idx="0">
                  <c:v>1.5550225067137973</c:v>
                </c:pt>
                <c:pt idx="1">
                  <c:v>-1.3369134656457504</c:v>
                </c:pt>
                <c:pt idx="2">
                  <c:v>0.4004186548597346</c:v>
                </c:pt>
                <c:pt idx="3">
                  <c:v>2.6812270390045683</c:v>
                </c:pt>
                <c:pt idx="4">
                  <c:v>2.6587375803722182</c:v>
                </c:pt>
                <c:pt idx="5">
                  <c:v>5.8090019531458097</c:v>
                </c:pt>
                <c:pt idx="6">
                  <c:v>3.7677545386899283</c:v>
                </c:pt>
                <c:pt idx="7">
                  <c:v>0.6823993382669471</c:v>
                </c:pt>
                <c:pt idx="8">
                  <c:v>1.8674305297676455</c:v>
                </c:pt>
                <c:pt idx="9">
                  <c:v>0.42019230603500546</c:v>
                </c:pt>
                <c:pt idx="10">
                  <c:v>-0.15542041417398877</c:v>
                </c:pt>
                <c:pt idx="11">
                  <c:v>2.2950183330738554</c:v>
                </c:pt>
                <c:pt idx="12">
                  <c:v>0.98242255251795996</c:v>
                </c:pt>
                <c:pt idx="13">
                  <c:v>0.80976524259232008</c:v>
                </c:pt>
                <c:pt idx="14">
                  <c:v>3.28623563148183</c:v>
                </c:pt>
                <c:pt idx="15">
                  <c:v>3.081142966736877</c:v>
                </c:pt>
                <c:pt idx="16">
                  <c:v>1.3071039158331814</c:v>
                </c:pt>
                <c:pt idx="17">
                  <c:v>3.3174201946214765</c:v>
                </c:pt>
                <c:pt idx="18">
                  <c:v>2.7684939771387036</c:v>
                </c:pt>
                <c:pt idx="19">
                  <c:v>-0.53873360678713311</c:v>
                </c:pt>
                <c:pt idx="20">
                  <c:v>1.0409550811303063</c:v>
                </c:pt>
                <c:pt idx="21">
                  <c:v>-2.8999728395843078</c:v>
                </c:pt>
                <c:pt idx="22">
                  <c:v>0.87726403627183913</c:v>
                </c:pt>
                <c:pt idx="23">
                  <c:v>-0.3321393020243022</c:v>
                </c:pt>
                <c:pt idx="24">
                  <c:v>-0.32157067939313322</c:v>
                </c:pt>
                <c:pt idx="25">
                  <c:v>-2.8126598257950235</c:v>
                </c:pt>
                <c:pt idx="26">
                  <c:v>-3.4186698252718344</c:v>
                </c:pt>
                <c:pt idx="27">
                  <c:v>-0.95801399681892008</c:v>
                </c:pt>
                <c:pt idx="28">
                  <c:v>2.2470647027303698</c:v>
                </c:pt>
                <c:pt idx="29">
                  <c:v>2.1551729888682303</c:v>
                </c:pt>
                <c:pt idx="30">
                  <c:v>0.13030828742147094</c:v>
                </c:pt>
                <c:pt idx="31">
                  <c:v>1.2328157332843972</c:v>
                </c:pt>
                <c:pt idx="32">
                  <c:v>-1.3411062500390756</c:v>
                </c:pt>
                <c:pt idx="33">
                  <c:v>3.0498717180190056</c:v>
                </c:pt>
                <c:pt idx="34">
                  <c:v>2.0666608883169175</c:v>
                </c:pt>
                <c:pt idx="35">
                  <c:v>0.92466935345368029</c:v>
                </c:pt>
                <c:pt idx="36">
                  <c:v>-2.8456197650577479</c:v>
                </c:pt>
                <c:pt idx="37">
                  <c:v>-2.8966863762690735</c:v>
                </c:pt>
                <c:pt idx="38">
                  <c:v>-4.6774633846835201</c:v>
                </c:pt>
                <c:pt idx="39">
                  <c:v>-1.6463077298191138</c:v>
                </c:pt>
                <c:pt idx="40">
                  <c:v>-1.3062369475620699</c:v>
                </c:pt>
                <c:pt idx="41">
                  <c:v>-1.4411908469652559</c:v>
                </c:pt>
                <c:pt idx="42">
                  <c:v>-3.8580410249708592</c:v>
                </c:pt>
                <c:pt idx="43">
                  <c:v>-2.6521401704772529</c:v>
                </c:pt>
                <c:pt idx="44">
                  <c:v>0.98895369197246907</c:v>
                </c:pt>
                <c:pt idx="45">
                  <c:v>-1.628731522066218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46"/>
                <c:pt idx="0">
                  <c:v>16.114253871408991</c:v>
                </c:pt>
                <c:pt idx="1">
                  <c:v>11.011180671528948</c:v>
                </c:pt>
                <c:pt idx="2">
                  <c:v>5.1981190916362294</c:v>
                </c:pt>
                <c:pt idx="3">
                  <c:v>-3.2999228546097328</c:v>
                </c:pt>
                <c:pt idx="4">
                  <c:v>-18.775958423443456</c:v>
                </c:pt>
                <c:pt idx="5">
                  <c:v>-15.974257382821463</c:v>
                </c:pt>
                <c:pt idx="6">
                  <c:v>-9.6820405603496198</c:v>
                </c:pt>
                <c:pt idx="7">
                  <c:v>-0.58738042974148641</c:v>
                </c:pt>
                <c:pt idx="8">
                  <c:v>10.316916430441367</c:v>
                </c:pt>
                <c:pt idx="9">
                  <c:v>13.592815942551724</c:v>
                </c:pt>
                <c:pt idx="10">
                  <c:v>11.242773707957639</c:v>
                </c:pt>
                <c:pt idx="11">
                  <c:v>10.152703375763679</c:v>
                </c:pt>
                <c:pt idx="12">
                  <c:v>13.093658616405463</c:v>
                </c:pt>
                <c:pt idx="13">
                  <c:v>6.2399595622163417</c:v>
                </c:pt>
                <c:pt idx="14">
                  <c:v>4.7052179638901919</c:v>
                </c:pt>
                <c:pt idx="15">
                  <c:v>2.963334543318723</c:v>
                </c:pt>
                <c:pt idx="16">
                  <c:v>-0.94400448080499189</c:v>
                </c:pt>
                <c:pt idx="17">
                  <c:v>0.31176539851851715</c:v>
                </c:pt>
                <c:pt idx="18">
                  <c:v>-1.3099114517005006</c:v>
                </c:pt>
                <c:pt idx="19">
                  <c:v>-5.0787214408053956</c:v>
                </c:pt>
                <c:pt idx="20">
                  <c:v>-0.57629917186993396</c:v>
                </c:pt>
                <c:pt idx="21">
                  <c:v>2.647914417912915</c:v>
                </c:pt>
                <c:pt idx="22">
                  <c:v>5.7787664594980157</c:v>
                </c:pt>
                <c:pt idx="23">
                  <c:v>8.7944576448253997</c:v>
                </c:pt>
                <c:pt idx="24">
                  <c:v>10.915767004444277</c:v>
                </c:pt>
                <c:pt idx="25">
                  <c:v>9.4591136351353384</c:v>
                </c:pt>
                <c:pt idx="26">
                  <c:v>8.6241787135867867</c:v>
                </c:pt>
                <c:pt idx="27">
                  <c:v>7.550148946128175</c:v>
                </c:pt>
                <c:pt idx="28">
                  <c:v>7.2603536580245276</c:v>
                </c:pt>
                <c:pt idx="29">
                  <c:v>6.8107280214659909</c:v>
                </c:pt>
                <c:pt idx="30">
                  <c:v>6.1765342484085153</c:v>
                </c:pt>
                <c:pt idx="31">
                  <c:v>8.570306579531632</c:v>
                </c:pt>
                <c:pt idx="32">
                  <c:v>4.1758029463019994</c:v>
                </c:pt>
                <c:pt idx="33">
                  <c:v>8.6491993625023866</c:v>
                </c:pt>
                <c:pt idx="34">
                  <c:v>5.5627521034692649</c:v>
                </c:pt>
                <c:pt idx="35">
                  <c:v>2.0083024254818014</c:v>
                </c:pt>
                <c:pt idx="36">
                  <c:v>7.7324693905265178</c:v>
                </c:pt>
                <c:pt idx="37">
                  <c:v>2.9279384624054217</c:v>
                </c:pt>
                <c:pt idx="38">
                  <c:v>3.0885128145723826</c:v>
                </c:pt>
                <c:pt idx="39">
                  <c:v>5.3585561283456116</c:v>
                </c:pt>
                <c:pt idx="40">
                  <c:v>3.9729059593589255</c:v>
                </c:pt>
                <c:pt idx="41">
                  <c:v>7.0555307963615235</c:v>
                </c:pt>
                <c:pt idx="42">
                  <c:v>2.3336466930882835</c:v>
                </c:pt>
                <c:pt idx="43">
                  <c:v>5.5685611211710579</c:v>
                </c:pt>
                <c:pt idx="44">
                  <c:v>7.7033990357045639</c:v>
                </c:pt>
                <c:pt idx="45">
                  <c:v>2.6900810596568476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'4.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46"/>
                <c:pt idx="0">
                  <c:v>14.559231364695194</c:v>
                </c:pt>
                <c:pt idx="1">
                  <c:v>12.348094137174698</c:v>
                </c:pt>
                <c:pt idx="2">
                  <c:v>4.7977004367764948</c:v>
                </c:pt>
                <c:pt idx="3">
                  <c:v>-5.981149893614301</c:v>
                </c:pt>
                <c:pt idx="4">
                  <c:v>-21.434696003815674</c:v>
                </c:pt>
                <c:pt idx="5">
                  <c:v>-21.783259335967273</c:v>
                </c:pt>
                <c:pt idx="6">
                  <c:v>-13.449795099039548</c:v>
                </c:pt>
                <c:pt idx="7">
                  <c:v>-1.2697797680084335</c:v>
                </c:pt>
                <c:pt idx="8">
                  <c:v>8.4494859006737215</c:v>
                </c:pt>
                <c:pt idx="9">
                  <c:v>13.172623636516718</c:v>
                </c:pt>
                <c:pt idx="10">
                  <c:v>11.398194122131628</c:v>
                </c:pt>
                <c:pt idx="11">
                  <c:v>7.8576850426898233</c:v>
                </c:pt>
                <c:pt idx="12">
                  <c:v>12.111236063887503</c:v>
                </c:pt>
                <c:pt idx="13">
                  <c:v>5.4301943196240217</c:v>
                </c:pt>
                <c:pt idx="14">
                  <c:v>1.4189823324083619</c:v>
                </c:pt>
                <c:pt idx="15">
                  <c:v>-0.11780842341815401</c:v>
                </c:pt>
                <c:pt idx="16">
                  <c:v>-2.2511083966381733</c:v>
                </c:pt>
                <c:pt idx="17">
                  <c:v>-3.0056547961029594</c:v>
                </c:pt>
                <c:pt idx="18">
                  <c:v>-4.0784054288392042</c:v>
                </c:pt>
                <c:pt idx="19">
                  <c:v>-4.5399878340182624</c:v>
                </c:pt>
                <c:pt idx="20">
                  <c:v>-1.6172542530002403</c:v>
                </c:pt>
                <c:pt idx="21">
                  <c:v>5.5478872574972229</c:v>
                </c:pt>
                <c:pt idx="22">
                  <c:v>4.9015024232261766</c:v>
                </c:pt>
                <c:pt idx="23">
                  <c:v>9.1265969468497019</c:v>
                </c:pt>
                <c:pt idx="24">
                  <c:v>11.23733768383741</c:v>
                </c:pt>
                <c:pt idx="25">
                  <c:v>12.271773460930362</c:v>
                </c:pt>
                <c:pt idx="26">
                  <c:v>12.042848538858621</c:v>
                </c:pt>
                <c:pt idx="27">
                  <c:v>8.5081629429470951</c:v>
                </c:pt>
                <c:pt idx="28">
                  <c:v>5.0132889552941577</c:v>
                </c:pt>
                <c:pt idx="29">
                  <c:v>4.6555550325977606</c:v>
                </c:pt>
                <c:pt idx="30">
                  <c:v>6.0462259609870443</c:v>
                </c:pt>
                <c:pt idx="31">
                  <c:v>7.3374908462472348</c:v>
                </c:pt>
                <c:pt idx="32">
                  <c:v>5.516909196341075</c:v>
                </c:pt>
                <c:pt idx="33">
                  <c:v>5.5993276444833811</c:v>
                </c:pt>
                <c:pt idx="34">
                  <c:v>3.4960912151523473</c:v>
                </c:pt>
                <c:pt idx="35">
                  <c:v>1.0836330720281211</c:v>
                </c:pt>
                <c:pt idx="36">
                  <c:v>10.578089155584266</c:v>
                </c:pt>
                <c:pt idx="37">
                  <c:v>5.8246248386744952</c:v>
                </c:pt>
                <c:pt idx="38">
                  <c:v>7.7659761992559027</c:v>
                </c:pt>
                <c:pt idx="39">
                  <c:v>7.0048638581647253</c:v>
                </c:pt>
                <c:pt idx="40">
                  <c:v>5.2791429069209954</c:v>
                </c:pt>
                <c:pt idx="41">
                  <c:v>8.4967216433267794</c:v>
                </c:pt>
                <c:pt idx="42">
                  <c:v>6.1916877180591428</c:v>
                </c:pt>
                <c:pt idx="43">
                  <c:v>8.2207012916483109</c:v>
                </c:pt>
                <c:pt idx="44">
                  <c:v>6.7144453437320948</c:v>
                </c:pt>
                <c:pt idx="45">
                  <c:v>4.3188125817230656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330787037037036"/>
              <c:y val="9.335977442444147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858585858599E-2"/>
          <c:y val="0.89179085582296447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46"/>
                <c:pt idx="0">
                  <c:v>1.4652154838468729</c:v>
                </c:pt>
                <c:pt idx="1">
                  <c:v>-0.82461152992748632</c:v>
                </c:pt>
                <c:pt idx="2">
                  <c:v>0.43361398706022608</c:v>
                </c:pt>
                <c:pt idx="3">
                  <c:v>2.1839699754803652</c:v>
                </c:pt>
                <c:pt idx="4">
                  <c:v>2.0616961135008554</c:v>
                </c:pt>
                <c:pt idx="5">
                  <c:v>4.8893527660764819</c:v>
                </c:pt>
                <c:pt idx="6">
                  <c:v>2.8921732987107953</c:v>
                </c:pt>
                <c:pt idx="7">
                  <c:v>0.52312182518479611</c:v>
                </c:pt>
                <c:pt idx="8">
                  <c:v>1.9834395405554335</c:v>
                </c:pt>
                <c:pt idx="9">
                  <c:v>1.2400564631018554</c:v>
                </c:pt>
                <c:pt idx="10">
                  <c:v>0.53606300511442784</c:v>
                </c:pt>
                <c:pt idx="11">
                  <c:v>2.2316786380043152</c:v>
                </c:pt>
                <c:pt idx="12">
                  <c:v>1.7445463290326786</c:v>
                </c:pt>
                <c:pt idx="13">
                  <c:v>1.1817030099873469</c:v>
                </c:pt>
                <c:pt idx="14">
                  <c:v>3.112014620266033</c:v>
                </c:pt>
                <c:pt idx="15">
                  <c:v>2.8443387905053656</c:v>
                </c:pt>
                <c:pt idx="16">
                  <c:v>1.1624170001295779</c:v>
                </c:pt>
                <c:pt idx="17">
                  <c:v>2.9322944047865498</c:v>
                </c:pt>
                <c:pt idx="18">
                  <c:v>2.2507718748260634</c:v>
                </c:pt>
                <c:pt idx="19">
                  <c:v>-0.88906077117767124</c:v>
                </c:pt>
                <c:pt idx="20">
                  <c:v>0.91604604713095972</c:v>
                </c:pt>
                <c:pt idx="21">
                  <c:v>-2.1781729879640666</c:v>
                </c:pt>
                <c:pt idx="22">
                  <c:v>1.4106913959349241</c:v>
                </c:pt>
                <c:pt idx="23">
                  <c:v>0.40284924905160141</c:v>
                </c:pt>
                <c:pt idx="24">
                  <c:v>0.84854226904520869</c:v>
                </c:pt>
                <c:pt idx="25">
                  <c:v>-1.5859548060055702</c:v>
                </c:pt>
                <c:pt idx="26">
                  <c:v>-1.8128325991466385</c:v>
                </c:pt>
                <c:pt idx="27">
                  <c:v>-0.25195461152197657</c:v>
                </c:pt>
                <c:pt idx="28">
                  <c:v>2.9931719729110733</c:v>
                </c:pt>
                <c:pt idx="29">
                  <c:v>2.6071219064190245</c:v>
                </c:pt>
                <c:pt idx="30">
                  <c:v>0.77119432790369646</c:v>
                </c:pt>
                <c:pt idx="31">
                  <c:v>1.7612759878234709</c:v>
                </c:pt>
                <c:pt idx="32">
                  <c:v>-0.77064097054358538</c:v>
                </c:pt>
                <c:pt idx="33">
                  <c:v>3.845197075577949</c:v>
                </c:pt>
                <c:pt idx="34">
                  <c:v>2.5671460206301471</c:v>
                </c:pt>
                <c:pt idx="35">
                  <c:v>1.0564643390911639</c:v>
                </c:pt>
                <c:pt idx="36">
                  <c:v>-1.9731685839049347</c:v>
                </c:pt>
                <c:pt idx="37">
                  <c:v>-2.486430665675337</c:v>
                </c:pt>
                <c:pt idx="38">
                  <c:v>-4.0578147013173718</c:v>
                </c:pt>
                <c:pt idx="39">
                  <c:v>-1.0391176667117534</c:v>
                </c:pt>
                <c:pt idx="40">
                  <c:v>-1.0280560966869927</c:v>
                </c:pt>
                <c:pt idx="41">
                  <c:v>-0.71042057970024619</c:v>
                </c:pt>
                <c:pt idx="42">
                  <c:v>-3.6086379968056503</c:v>
                </c:pt>
                <c:pt idx="43">
                  <c:v>-2.1073457321046223</c:v>
                </c:pt>
                <c:pt idx="44">
                  <c:v>1.7409085216758997</c:v>
                </c:pt>
                <c:pt idx="45">
                  <c:v>-1.4575903923550166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6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46"/>
                <c:pt idx="0">
                  <c:v>0.7239760912256088</c:v>
                </c:pt>
                <c:pt idx="1">
                  <c:v>3.3544789356596993</c:v>
                </c:pt>
                <c:pt idx="2">
                  <c:v>1.320348635679224</c:v>
                </c:pt>
                <c:pt idx="3">
                  <c:v>-4.4690509529838351</c:v>
                </c:pt>
                <c:pt idx="4">
                  <c:v>-9.1735566382483142</c:v>
                </c:pt>
                <c:pt idx="5">
                  <c:v>-12.603976780555072</c:v>
                </c:pt>
                <c:pt idx="6">
                  <c:v>-10.318146540649991</c:v>
                </c:pt>
                <c:pt idx="7">
                  <c:v>-4.7860099318365315</c:v>
                </c:pt>
                <c:pt idx="8">
                  <c:v>-2.2760990870828977</c:v>
                </c:pt>
                <c:pt idx="9">
                  <c:v>-0.54908731476936623</c:v>
                </c:pt>
                <c:pt idx="10">
                  <c:v>0.81497620525784953</c:v>
                </c:pt>
                <c:pt idx="11">
                  <c:v>-0.68341907323616624</c:v>
                </c:pt>
                <c:pt idx="12">
                  <c:v>1.2173018062862013</c:v>
                </c:pt>
                <c:pt idx="13">
                  <c:v>0.37526423154095312</c:v>
                </c:pt>
                <c:pt idx="14">
                  <c:v>-1.4245869097047148</c:v>
                </c:pt>
                <c:pt idx="15">
                  <c:v>-1.1948350272705426</c:v>
                </c:pt>
                <c:pt idx="16">
                  <c:v>-1.5930712768285673</c:v>
                </c:pt>
                <c:pt idx="17">
                  <c:v>-4.5251554945008081</c:v>
                </c:pt>
                <c:pt idx="18">
                  <c:v>-3.9899559010299726</c:v>
                </c:pt>
                <c:pt idx="19">
                  <c:v>-2.1261323444306868</c:v>
                </c:pt>
                <c:pt idx="20">
                  <c:v>-1.1485014560002469</c:v>
                </c:pt>
                <c:pt idx="21">
                  <c:v>4.1309045437798204</c:v>
                </c:pt>
                <c:pt idx="22">
                  <c:v>1.7591373726011454</c:v>
                </c:pt>
                <c:pt idx="23">
                  <c:v>3.8806441843009623</c:v>
                </c:pt>
                <c:pt idx="24">
                  <c:v>4.0943128626957304</c:v>
                </c:pt>
                <c:pt idx="25">
                  <c:v>6.7194821666298594</c:v>
                </c:pt>
                <c:pt idx="26">
                  <c:v>6.498120769909761</c:v>
                </c:pt>
                <c:pt idx="27">
                  <c:v>4.4528670745585828</c:v>
                </c:pt>
                <c:pt idx="28">
                  <c:v>1.8976076260130696</c:v>
                </c:pt>
                <c:pt idx="29">
                  <c:v>1.2169073732516011</c:v>
                </c:pt>
                <c:pt idx="30">
                  <c:v>2.6104882852820595</c:v>
                </c:pt>
                <c:pt idx="31">
                  <c:v>2.4332631703853878</c:v>
                </c:pt>
                <c:pt idx="32">
                  <c:v>2.2969134362530639</c:v>
                </c:pt>
                <c:pt idx="33">
                  <c:v>-2.5591108587690314E-2</c:v>
                </c:pt>
                <c:pt idx="34">
                  <c:v>0.51383955720159236</c:v>
                </c:pt>
                <c:pt idx="35">
                  <c:v>1.196748248952062</c:v>
                </c:pt>
                <c:pt idx="36">
                  <c:v>6.7044460588248569</c:v>
                </c:pt>
                <c:pt idx="37">
                  <c:v>6.2448540671665995</c:v>
                </c:pt>
                <c:pt idx="38">
                  <c:v>8.324179686851835</c:v>
                </c:pt>
                <c:pt idx="39">
                  <c:v>5.7840335859804952</c:v>
                </c:pt>
                <c:pt idx="40">
                  <c:v>5.8746420170612765</c:v>
                </c:pt>
                <c:pt idx="41">
                  <c:v>6.0230495010880105</c:v>
                </c:pt>
                <c:pt idx="42">
                  <c:v>8.5963265386412644</c:v>
                </c:pt>
                <c:pt idx="43">
                  <c:v>7.2210944866179574</c:v>
                </c:pt>
                <c:pt idx="44">
                  <c:v>4.3414864684985446</c:v>
                </c:pt>
                <c:pt idx="45">
                  <c:v>6.6309198374229226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4509475168579082E-2"/>
              <c:y val="1.408573244856135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76584829584384573"/>
              <c:y val="3.498253254864754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5511284722222225"/>
          <c:w val="0.97084696040425855"/>
          <c:h val="0.1323479166666666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244794</xdr:colOff>
      <xdr:row>4</xdr:row>
      <xdr:rowOff>150007</xdr:rowOff>
    </xdr:from>
    <xdr:to>
      <xdr:col>60</xdr:col>
      <xdr:colOff>364269</xdr:colOff>
      <xdr:row>26</xdr:row>
      <xdr:rowOff>24507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D105B5-7925-4CE7-A3A1-B7D9A293F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336736</xdr:colOff>
      <xdr:row>26</xdr:row>
      <xdr:rowOff>43948</xdr:rowOff>
    </xdr:from>
    <xdr:to>
      <xdr:col>60</xdr:col>
      <xdr:colOff>456211</xdr:colOff>
      <xdr:row>47</xdr:row>
      <xdr:rowOff>70848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F892D38C-80FF-4DE2-A1B7-2BC7BC58F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390525</xdr:colOff>
      <xdr:row>2</xdr:row>
      <xdr:rowOff>71437</xdr:rowOff>
    </xdr:from>
    <xdr:to>
      <xdr:col>11</xdr:col>
      <xdr:colOff>443325</xdr:colOff>
      <xdr:row>21</xdr:row>
      <xdr:rowOff>55837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B75622-998B-4E63-8A48-EFBEDFF33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390525</xdr:colOff>
      <xdr:row>26</xdr:row>
      <xdr:rowOff>19050</xdr:rowOff>
    </xdr:from>
    <xdr:to>
      <xdr:col>11</xdr:col>
      <xdr:colOff>443325</xdr:colOff>
      <xdr:row>45</xdr:row>
      <xdr:rowOff>3450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2DF3D1-D6A1-4DC3-84D5-82171326E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0.19056</cdr:x>
      <cdr:y>0.08945</cdr:y>
    </cdr:from>
    <cdr:to>
      <cdr:x>0.2159</cdr:x>
      <cdr:y>0.98745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C3E8D3E6-3A3D-438B-A24D-41B3DFA0BAB2}"/>
            </a:ext>
          </a:extLst>
        </cdr:cNvPr>
        <cdr:cNvSpPr/>
      </cdr:nvSpPr>
      <cdr:spPr>
        <a:xfrm xmlns:a="http://schemas.openxmlformats.org/drawingml/2006/main">
          <a:off x="823219" y="257616"/>
          <a:ext cx="109469" cy="2586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0.19056</cdr:x>
      <cdr:y>0.06615</cdr:y>
    </cdr:from>
    <cdr:to>
      <cdr:x>0.21387</cdr:x>
      <cdr:y>0.86615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C3E8D3E6-3A3D-438B-A24D-41B3DFA0BAB2}"/>
            </a:ext>
          </a:extLst>
        </cdr:cNvPr>
        <cdr:cNvSpPr/>
      </cdr:nvSpPr>
      <cdr:spPr>
        <a:xfrm xmlns:a="http://schemas.openxmlformats.org/drawingml/2006/main">
          <a:off x="823219" y="190511"/>
          <a:ext cx="100699" cy="230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866772</xdr:colOff>
      <xdr:row>3</xdr:row>
      <xdr:rowOff>73025</xdr:rowOff>
    </xdr:from>
    <xdr:to>
      <xdr:col>53</xdr:col>
      <xdr:colOff>852897</xdr:colOff>
      <xdr:row>24</xdr:row>
      <xdr:rowOff>99925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28574</xdr:colOff>
      <xdr:row>24</xdr:row>
      <xdr:rowOff>113240</xdr:rowOff>
    </xdr:from>
    <xdr:to>
      <xdr:col>54</xdr:col>
      <xdr:colOff>14699</xdr:colOff>
      <xdr:row>45</xdr:row>
      <xdr:rowOff>140140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341111</xdr:colOff>
      <xdr:row>3</xdr:row>
      <xdr:rowOff>3082</xdr:rowOff>
    </xdr:from>
    <xdr:to>
      <xdr:col>56</xdr:col>
      <xdr:colOff>393911</xdr:colOff>
      <xdr:row>24</xdr:row>
      <xdr:rowOff>29982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355047</xdr:colOff>
      <xdr:row>25</xdr:row>
      <xdr:rowOff>35797</xdr:rowOff>
    </xdr:from>
    <xdr:to>
      <xdr:col>56</xdr:col>
      <xdr:colOff>407847</xdr:colOff>
      <xdr:row>46</xdr:row>
      <xdr:rowOff>62697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0.06704</cdr:x>
      <cdr:y>0.56178</cdr:y>
    </cdr:from>
    <cdr:to>
      <cdr:x>0.65554</cdr:x>
      <cdr:y>0.62545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64628" y="1610784"/>
          <a:ext cx="2322992" cy="18256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0.39011</cdr:x>
      <cdr:y>0.08473</cdr:y>
    </cdr:from>
    <cdr:to>
      <cdr:x>0.93429</cdr:x>
      <cdr:y>0.14986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539869" y="242951"/>
          <a:ext cx="2148042" cy="186733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0.06188</cdr:x>
      <cdr:y>0.57715</cdr:y>
    </cdr:from>
    <cdr:to>
      <cdr:x>0.5523</cdr:x>
      <cdr:y>0.6287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67317" y="1862650"/>
          <a:ext cx="2118614" cy="166367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0.43857</cdr:x>
      <cdr:y>0.06811</cdr:y>
    </cdr:from>
    <cdr:to>
      <cdr:x>0.92851</cdr:x>
      <cdr:y>0.1317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736725" y="177879"/>
          <a:ext cx="1940165" cy="16607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413092</xdr:colOff>
      <xdr:row>2</xdr:row>
      <xdr:rowOff>112619</xdr:rowOff>
    </xdr:from>
    <xdr:to>
      <xdr:col>56</xdr:col>
      <xdr:colOff>465892</xdr:colOff>
      <xdr:row>23</xdr:row>
      <xdr:rowOff>129994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289734</xdr:colOff>
      <xdr:row>24</xdr:row>
      <xdr:rowOff>144555</xdr:rowOff>
    </xdr:from>
    <xdr:to>
      <xdr:col>56</xdr:col>
      <xdr:colOff>342534</xdr:colOff>
      <xdr:row>46</xdr:row>
      <xdr:rowOff>9530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238125</xdr:colOff>
      <xdr:row>2</xdr:row>
      <xdr:rowOff>0</xdr:rowOff>
    </xdr:from>
    <xdr:to>
      <xdr:col>57</xdr:col>
      <xdr:colOff>290925</xdr:colOff>
      <xdr:row>23</xdr:row>
      <xdr:rowOff>26900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205316</xdr:colOff>
      <xdr:row>23</xdr:row>
      <xdr:rowOff>83607</xdr:rowOff>
    </xdr:from>
    <xdr:to>
      <xdr:col>57</xdr:col>
      <xdr:colOff>258116</xdr:colOff>
      <xdr:row>44</xdr:row>
      <xdr:rowOff>110507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557742</xdr:colOff>
      <xdr:row>3</xdr:row>
      <xdr:rowOff>41275</xdr:rowOff>
    </xdr:from>
    <xdr:to>
      <xdr:col>57</xdr:col>
      <xdr:colOff>942</xdr:colOff>
      <xdr:row>24</xdr:row>
      <xdr:rowOff>68175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320C5F-23EA-4224-A192-91CA8B1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30692</xdr:colOff>
      <xdr:row>26</xdr:row>
      <xdr:rowOff>27517</xdr:rowOff>
    </xdr:from>
    <xdr:to>
      <xdr:col>57</xdr:col>
      <xdr:colOff>83492</xdr:colOff>
      <xdr:row>47</xdr:row>
      <xdr:rowOff>54417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00F7F5E-8A55-4C3D-B05B-B3DB8D0D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868154" y="1763324"/>
    <xdr:ext cx="4320000" cy="3227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3B796B-E197-4498-8157-24463BDF71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468970" y="1759322"/>
    <xdr:ext cx="4320000" cy="32273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9AF30F6-C827-43D5-AE53-E542AF4967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502706</xdr:colOff>
      <xdr:row>2</xdr:row>
      <xdr:rowOff>109501</xdr:rowOff>
    </xdr:from>
    <xdr:to>
      <xdr:col>58</xdr:col>
      <xdr:colOff>555506</xdr:colOff>
      <xdr:row>23</xdr:row>
      <xdr:rowOff>136401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A0644C5-79E1-4FA8-828B-4EB04F3E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454203</xdr:colOff>
      <xdr:row>24</xdr:row>
      <xdr:rowOff>145432</xdr:rowOff>
    </xdr:from>
    <xdr:to>
      <xdr:col>58</xdr:col>
      <xdr:colOff>507003</xdr:colOff>
      <xdr:row>46</xdr:row>
      <xdr:rowOff>19932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4</xdr:row>
      <xdr:rowOff>28575</xdr:rowOff>
    </xdr:from>
    <xdr:to>
      <xdr:col>23</xdr:col>
      <xdr:colOff>557625</xdr:colOff>
      <xdr:row>25</xdr:row>
      <xdr:rowOff>55475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26</xdr:row>
      <xdr:rowOff>9525</xdr:rowOff>
    </xdr:from>
    <xdr:to>
      <xdr:col>23</xdr:col>
      <xdr:colOff>567150</xdr:colOff>
      <xdr:row>47</xdr:row>
      <xdr:rowOff>36425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261409</xdr:colOff>
      <xdr:row>2</xdr:row>
      <xdr:rowOff>77259</xdr:rowOff>
    </xdr:from>
    <xdr:to>
      <xdr:col>55</xdr:col>
      <xdr:colOff>380884</xdr:colOff>
      <xdr:row>23</xdr:row>
      <xdr:rowOff>104159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BE7E37-11BC-455E-B01D-5D029C6D3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277282</xdr:colOff>
      <xdr:row>23</xdr:row>
      <xdr:rowOff>122768</xdr:rowOff>
    </xdr:from>
    <xdr:to>
      <xdr:col>55</xdr:col>
      <xdr:colOff>396757</xdr:colOff>
      <xdr:row>44</xdr:row>
      <xdr:rowOff>149668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21694</xdr:colOff>
      <xdr:row>2</xdr:row>
      <xdr:rowOff>125940</xdr:rowOff>
    </xdr:from>
    <xdr:to>
      <xdr:col>56</xdr:col>
      <xdr:colOff>74494</xdr:colOff>
      <xdr:row>23</xdr:row>
      <xdr:rowOff>95690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185BB1-20D4-4C63-9396-112F14456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126750</xdr:colOff>
      <xdr:row>24</xdr:row>
      <xdr:rowOff>58523</xdr:rowOff>
    </xdr:from>
    <xdr:to>
      <xdr:col>56</xdr:col>
      <xdr:colOff>179550</xdr:colOff>
      <xdr:row>45</xdr:row>
      <xdr:rowOff>18748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AA35D98-5F39-4B12-8807-AB915D85E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361951</xdr:colOff>
      <xdr:row>2</xdr:row>
      <xdr:rowOff>70908</xdr:rowOff>
    </xdr:from>
    <xdr:to>
      <xdr:col>57</xdr:col>
      <xdr:colOff>414751</xdr:colOff>
      <xdr:row>23</xdr:row>
      <xdr:rowOff>97808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310093</xdr:colOff>
      <xdr:row>23</xdr:row>
      <xdr:rowOff>119592</xdr:rowOff>
    </xdr:from>
    <xdr:to>
      <xdr:col>57</xdr:col>
      <xdr:colOff>362893</xdr:colOff>
      <xdr:row>44</xdr:row>
      <xdr:rowOff>146492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A59E7402-3DAE-4A53-A6A4-0B6960565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142874</xdr:colOff>
      <xdr:row>2</xdr:row>
      <xdr:rowOff>58212</xdr:rowOff>
    </xdr:from>
    <xdr:to>
      <xdr:col>64</xdr:col>
      <xdr:colOff>195674</xdr:colOff>
      <xdr:row>23</xdr:row>
      <xdr:rowOff>85112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232832</xdr:colOff>
      <xdr:row>24</xdr:row>
      <xdr:rowOff>95251</xdr:rowOff>
    </xdr:from>
    <xdr:to>
      <xdr:col>64</xdr:col>
      <xdr:colOff>285632</xdr:colOff>
      <xdr:row>45</xdr:row>
      <xdr:rowOff>122151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533400</xdr:colOff>
      <xdr:row>10</xdr:row>
      <xdr:rowOff>66675</xdr:rowOff>
    </xdr:from>
    <xdr:to>
      <xdr:col>49</xdr:col>
      <xdr:colOff>52800</xdr:colOff>
      <xdr:row>31</xdr:row>
      <xdr:rowOff>93575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409575</xdr:colOff>
      <xdr:row>10</xdr:row>
      <xdr:rowOff>76200</xdr:rowOff>
    </xdr:from>
    <xdr:to>
      <xdr:col>57</xdr:col>
      <xdr:colOff>414750</xdr:colOff>
      <xdr:row>31</xdr:row>
      <xdr:rowOff>103100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500061</xdr:colOff>
      <xdr:row>10</xdr:row>
      <xdr:rowOff>42861</xdr:rowOff>
    </xdr:from>
    <xdr:to>
      <xdr:col>43</xdr:col>
      <xdr:colOff>552861</xdr:colOff>
      <xdr:row>31</xdr:row>
      <xdr:rowOff>69761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485775</xdr:colOff>
      <xdr:row>9</xdr:row>
      <xdr:rowOff>104774</xdr:rowOff>
    </xdr:from>
    <xdr:to>
      <xdr:col>53</xdr:col>
      <xdr:colOff>538575</xdr:colOff>
      <xdr:row>30</xdr:row>
      <xdr:rowOff>131674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388718</xdr:colOff>
      <xdr:row>2</xdr:row>
      <xdr:rowOff>117933</xdr:rowOff>
    </xdr:from>
    <xdr:to>
      <xdr:col>56</xdr:col>
      <xdr:colOff>441518</xdr:colOff>
      <xdr:row>23</xdr:row>
      <xdr:rowOff>144833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420161</xdr:colOff>
      <xdr:row>24</xdr:row>
      <xdr:rowOff>71967</xdr:rowOff>
    </xdr:from>
    <xdr:to>
      <xdr:col>56</xdr:col>
      <xdr:colOff>472961</xdr:colOff>
      <xdr:row>45</xdr:row>
      <xdr:rowOff>98867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4D948B70-07D9-49F3-A79D-6833F369D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519112</xdr:colOff>
      <xdr:row>4</xdr:row>
      <xdr:rowOff>128587</xdr:rowOff>
    </xdr:from>
    <xdr:to>
      <xdr:col>16</xdr:col>
      <xdr:colOff>584612</xdr:colOff>
      <xdr:row>21</xdr:row>
      <xdr:rowOff>130087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802153-33E2-412D-976A-C4893ED7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523875</xdr:colOff>
      <xdr:row>22</xdr:row>
      <xdr:rowOff>0</xdr:rowOff>
    </xdr:from>
    <xdr:to>
      <xdr:col>16</xdr:col>
      <xdr:colOff>589375</xdr:colOff>
      <xdr:row>39</xdr:row>
      <xdr:rowOff>1500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7D4535-6CEE-488C-A986-5E7E3D2EF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149679</xdr:colOff>
      <xdr:row>1</xdr:row>
      <xdr:rowOff>1359</xdr:rowOff>
    </xdr:from>
    <xdr:to>
      <xdr:col>25</xdr:col>
      <xdr:colOff>215179</xdr:colOff>
      <xdr:row>22</xdr:row>
      <xdr:rowOff>40959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8EC7F83-5223-4277-A753-D5DB8A428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257175</xdr:colOff>
      <xdr:row>23</xdr:row>
      <xdr:rowOff>38100</xdr:rowOff>
    </xdr:from>
    <xdr:to>
      <xdr:col>25</xdr:col>
      <xdr:colOff>322675</xdr:colOff>
      <xdr:row>44</xdr:row>
      <xdr:rowOff>77700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3D59AF3-3D42-463C-A9F9-378EBEEF3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0.28963</cdr:x>
      <cdr:y>0.05429</cdr:y>
    </cdr:from>
    <cdr:to>
      <cdr:x>0.29139</cdr:x>
      <cdr:y>0.82242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H="1" flipV="1">
          <a:off x="1318671" y="148928"/>
          <a:ext cx="8025" cy="210713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0.58846</cdr:x>
      <cdr:y>0.05219</cdr:y>
    </cdr:from>
    <cdr:to>
      <cdr:x>0.58984</cdr:x>
      <cdr:y>0.81895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2679246" y="143168"/>
          <a:ext cx="6284" cy="210337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0.28963</cdr:x>
      <cdr:y>0.05429</cdr:y>
    </cdr:from>
    <cdr:to>
      <cdr:x>0.29139</cdr:x>
      <cdr:y>0.82242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H="1" flipV="1">
          <a:off x="1318671" y="148928"/>
          <a:ext cx="8025" cy="210713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0.58846</cdr:x>
      <cdr:y>0.05219</cdr:y>
    </cdr:from>
    <cdr:to>
      <cdr:x>0.58984</cdr:x>
      <cdr:y>0.81895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V="1">
          <a:off x="2679246" y="143168"/>
          <a:ext cx="6284" cy="210337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6</xdr:row>
      <xdr:rowOff>36739</xdr:rowOff>
    </xdr:from>
    <xdr:to>
      <xdr:col>7</xdr:col>
      <xdr:colOff>393433</xdr:colOff>
      <xdr:row>27</xdr:row>
      <xdr:rowOff>76339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87C7313-1EE6-4016-96CC-F4D7FC7BF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6</xdr:row>
      <xdr:rowOff>54429</xdr:rowOff>
    </xdr:from>
    <xdr:to>
      <xdr:col>16</xdr:col>
      <xdr:colOff>236950</xdr:colOff>
      <xdr:row>27</xdr:row>
      <xdr:rowOff>94029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593B712-A635-49D3-8230-AA5B67296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5</xdr:row>
      <xdr:rowOff>45943</xdr:rowOff>
    </xdr:from>
    <xdr:to>
      <xdr:col>9</xdr:col>
      <xdr:colOff>429691</xdr:colOff>
      <xdr:row>26</xdr:row>
      <xdr:rowOff>85543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0D2359C-7993-461E-BCF8-8D22AD25F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323850</xdr:colOff>
      <xdr:row>26</xdr:row>
      <xdr:rowOff>28575</xdr:rowOff>
    </xdr:from>
    <xdr:to>
      <xdr:col>9</xdr:col>
      <xdr:colOff>389350</xdr:colOff>
      <xdr:row>47</xdr:row>
      <xdr:rowOff>68175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F0726BB-E0B4-4E44-9545-A351B6202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</xdr:row>
      <xdr:rowOff>119062</xdr:rowOff>
    </xdr:from>
    <xdr:to>
      <xdr:col>13</xdr:col>
      <xdr:colOff>598900</xdr:colOff>
      <xdr:row>23</xdr:row>
      <xdr:rowOff>6262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F69E890-C59F-43C8-ABE5-AB34902A4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24</xdr:row>
      <xdr:rowOff>95250</xdr:rowOff>
    </xdr:from>
    <xdr:to>
      <xdr:col>13</xdr:col>
      <xdr:colOff>541750</xdr:colOff>
      <xdr:row>45</xdr:row>
      <xdr:rowOff>134850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B09F504-4C90-4A92-955B-4AC9D0415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0.88913</cdr:x>
      <cdr:y>0.03841</cdr:y>
    </cdr:from>
    <cdr:to>
      <cdr:x>0.98449</cdr:x>
      <cdr:y>0.11039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CC402FB-5EEB-4237-9421-077DE87D485E}"/>
            </a:ext>
          </a:extLst>
        </cdr:cNvPr>
        <cdr:cNvSpPr txBox="1"/>
      </cdr:nvSpPr>
      <cdr:spPr>
        <a:xfrm xmlns:a="http://schemas.openxmlformats.org/drawingml/2006/main">
          <a:off x="3852318" y="124448"/>
          <a:ext cx="413166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28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0.88913</cdr:x>
      <cdr:y>0.03841</cdr:y>
    </cdr:from>
    <cdr:to>
      <cdr:x>0.98449</cdr:x>
      <cdr:y>0.11039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CC402FB-5EEB-4237-9421-077DE87D485E}"/>
            </a:ext>
          </a:extLst>
        </cdr:cNvPr>
        <cdr:cNvSpPr txBox="1"/>
      </cdr:nvSpPr>
      <cdr:spPr>
        <a:xfrm xmlns:a="http://schemas.openxmlformats.org/drawingml/2006/main">
          <a:off x="3852318" y="124448"/>
          <a:ext cx="413166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28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12</xdr:row>
      <xdr:rowOff>14287</xdr:rowOff>
    </xdr:from>
    <xdr:to>
      <xdr:col>4</xdr:col>
      <xdr:colOff>46450</xdr:colOff>
      <xdr:row>33</xdr:row>
      <xdr:rowOff>53887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C463E0-144A-4CCF-AFD5-2ABA0D4D6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11</xdr:col>
      <xdr:colOff>217900</xdr:colOff>
      <xdr:row>33</xdr:row>
      <xdr:rowOff>39600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D8544B0-4C7D-4307-B888-036B370EB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94377</xdr:colOff>
      <xdr:row>1</xdr:row>
      <xdr:rowOff>135620</xdr:rowOff>
    </xdr:from>
    <xdr:to>
      <xdr:col>55</xdr:col>
      <xdr:colOff>147177</xdr:colOff>
      <xdr:row>23</xdr:row>
      <xdr:rowOff>10120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91077</xdr:colOff>
      <xdr:row>22</xdr:row>
      <xdr:rowOff>31128</xdr:rowOff>
    </xdr:from>
    <xdr:to>
      <xdr:col>55</xdr:col>
      <xdr:colOff>143877</xdr:colOff>
      <xdr:row>43</xdr:row>
      <xdr:rowOff>58028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1327896</xdr:colOff>
      <xdr:row>5</xdr:row>
      <xdr:rowOff>148475</xdr:rowOff>
    </xdr:from>
    <xdr:to>
      <xdr:col>3</xdr:col>
      <xdr:colOff>536146</xdr:colOff>
      <xdr:row>27</xdr:row>
      <xdr:rowOff>35675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03FBD54-CBB8-4331-B8F3-D0B4D372C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</xdr:row>
      <xdr:rowOff>114300</xdr:rowOff>
    </xdr:from>
    <xdr:to>
      <xdr:col>12</xdr:col>
      <xdr:colOff>65500</xdr:colOff>
      <xdr:row>27</xdr:row>
      <xdr:rowOff>1500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1C4D4-F348-444D-B08F-DF2F19C5B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832758</xdr:colOff>
      <xdr:row>7</xdr:row>
      <xdr:rowOff>131989</xdr:rowOff>
    </xdr:from>
    <xdr:to>
      <xdr:col>8</xdr:col>
      <xdr:colOff>50533</xdr:colOff>
      <xdr:row>29</xdr:row>
      <xdr:rowOff>19189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6091DFC-9450-4619-9EDF-A7E51DB1A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8</xdr:row>
      <xdr:rowOff>38100</xdr:rowOff>
    </xdr:from>
    <xdr:to>
      <xdr:col>16</xdr:col>
      <xdr:colOff>303625</xdr:colOff>
      <xdr:row>29</xdr:row>
      <xdr:rowOff>77700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E93CAA6-9B97-434D-B076-3351867BA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52729</xdr:colOff>
      <xdr:row>7</xdr:row>
      <xdr:rowOff>74157</xdr:rowOff>
    </xdr:from>
    <xdr:to>
      <xdr:col>7</xdr:col>
      <xdr:colOff>70604</xdr:colOff>
      <xdr:row>28</xdr:row>
      <xdr:rowOff>113757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38D29F0-342D-4B52-A6D7-1F72159D7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152399</xdr:rowOff>
    </xdr:from>
    <xdr:to>
      <xdr:col>14</xdr:col>
      <xdr:colOff>579850</xdr:colOff>
      <xdr:row>29</xdr:row>
      <xdr:rowOff>39599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87A1195-3356-4DE8-96CC-9EC6FF497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1240630</xdr:colOff>
      <xdr:row>9</xdr:row>
      <xdr:rowOff>70417</xdr:rowOff>
    </xdr:from>
    <xdr:to>
      <xdr:col>9</xdr:col>
      <xdr:colOff>39305</xdr:colOff>
      <xdr:row>30</xdr:row>
      <xdr:rowOff>110017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F85629E-F87D-4589-838E-980F4DA70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9</xdr:row>
      <xdr:rowOff>95249</xdr:rowOff>
    </xdr:from>
    <xdr:to>
      <xdr:col>17</xdr:col>
      <xdr:colOff>65500</xdr:colOff>
      <xdr:row>30</xdr:row>
      <xdr:rowOff>134849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F561575-6B8A-4DB9-BD79-9C70FFB7A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0.45798</cdr:x>
      <cdr:y>0.04884</cdr:y>
    </cdr:from>
    <cdr:to>
      <cdr:x>0.4614</cdr:x>
      <cdr:y>0.72662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088852-4E2A-4282-A300-C627E2AD88D7}"/>
            </a:ext>
          </a:extLst>
        </cdr:cNvPr>
        <cdr:cNvCxnSpPr/>
      </cdr:nvCxnSpPr>
      <cdr:spPr>
        <a:xfrm xmlns:a="http://schemas.openxmlformats.org/drawingml/2006/main" flipV="1">
          <a:off x="1984290" y="158242"/>
          <a:ext cx="14818" cy="2196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0.66338</cdr:x>
      <cdr:y>0.04724</cdr:y>
    </cdr:from>
    <cdr:to>
      <cdr:x>0.66446</cdr:x>
      <cdr:y>0.72502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91E22168-29B8-4483-AA98-6D0387DEBA42}"/>
            </a:ext>
          </a:extLst>
        </cdr:cNvPr>
        <cdr:cNvCxnSpPr/>
      </cdr:nvCxnSpPr>
      <cdr:spPr>
        <a:xfrm xmlns:a="http://schemas.openxmlformats.org/drawingml/2006/main" flipV="1">
          <a:off x="2874227" y="153058"/>
          <a:ext cx="4679" cy="2196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0.86712</cdr:x>
      <cdr:y>0.04864</cdr:y>
    </cdr:from>
    <cdr:to>
      <cdr:x>0.86756</cdr:x>
      <cdr:y>0.72642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BAE3FE3E-D319-4C0C-9E28-1614D8F4037F}"/>
            </a:ext>
          </a:extLst>
        </cdr:cNvPr>
        <cdr:cNvCxnSpPr/>
      </cdr:nvCxnSpPr>
      <cdr:spPr>
        <a:xfrm xmlns:a="http://schemas.openxmlformats.org/drawingml/2006/main" flipH="1" flipV="1">
          <a:off x="3756971" y="157594"/>
          <a:ext cx="1906" cy="2196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0.2526</cdr:x>
      <cdr:y>0.04934</cdr:y>
    </cdr:from>
    <cdr:to>
      <cdr:x>0.25602</cdr:x>
      <cdr:y>0.72712</cdr:y>
    </cdr:to>
    <cdr:cxnSp macro="">
      <cdr:nvCxnSpPr>
        <cdr:cNvPr id="8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4673A981-E468-44F5-AAEC-345623E84D6B}"/>
            </a:ext>
          </a:extLst>
        </cdr:cNvPr>
        <cdr:cNvCxnSpPr/>
      </cdr:nvCxnSpPr>
      <cdr:spPr>
        <a:xfrm xmlns:a="http://schemas.openxmlformats.org/drawingml/2006/main" flipV="1">
          <a:off x="1094440" y="159862"/>
          <a:ext cx="14818" cy="2196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0.45798</cdr:x>
      <cdr:y>0.04884</cdr:y>
    </cdr:from>
    <cdr:to>
      <cdr:x>0.4614</cdr:x>
      <cdr:y>0.72662</cdr:y>
    </cdr:to>
    <cdr:cxnSp macro="">
      <cdr:nvCxn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088852-4E2A-4282-A300-C627E2AD88D7}"/>
            </a:ext>
          </a:extLst>
        </cdr:cNvPr>
        <cdr:cNvCxnSpPr/>
      </cdr:nvCxnSpPr>
      <cdr:spPr>
        <a:xfrm xmlns:a="http://schemas.openxmlformats.org/drawingml/2006/main" flipV="1">
          <a:off x="1984290" y="158242"/>
          <a:ext cx="14818" cy="2196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0.66338</cdr:x>
      <cdr:y>0.04724</cdr:y>
    </cdr:from>
    <cdr:to>
      <cdr:x>0.66446</cdr:x>
      <cdr:y>0.72502</cdr:y>
    </cdr:to>
    <cdr:cxnSp macro="">
      <cdr:nvCxnSpPr>
        <cdr:cNvPr id="6" name="Egyenes összekötő 5">
          <a:extLst xmlns:a="http://schemas.openxmlformats.org/drawingml/2006/main">
            <a:ext uri="{FF2B5EF4-FFF2-40B4-BE49-F238E27FC236}">
              <a16:creationId xmlns:a16="http://schemas.microsoft.com/office/drawing/2014/main" id="{91E22168-29B8-4483-AA98-6D0387DEBA42}"/>
            </a:ext>
          </a:extLst>
        </cdr:cNvPr>
        <cdr:cNvCxnSpPr/>
      </cdr:nvCxnSpPr>
      <cdr:spPr>
        <a:xfrm xmlns:a="http://schemas.openxmlformats.org/drawingml/2006/main" flipV="1">
          <a:off x="2874227" y="153058"/>
          <a:ext cx="4679" cy="2196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0.86492</cdr:x>
      <cdr:y>0.0457</cdr:y>
    </cdr:from>
    <cdr:to>
      <cdr:x>0.86536</cdr:x>
      <cdr:y>0.72348</cdr:y>
    </cdr:to>
    <cdr:cxnSp macro="">
      <cdr:nvCxnSpPr>
        <cdr:cNvPr id="7" name="Egyenes összekötő 6">
          <a:extLst xmlns:a="http://schemas.openxmlformats.org/drawingml/2006/main">
            <a:ext uri="{FF2B5EF4-FFF2-40B4-BE49-F238E27FC236}">
              <a16:creationId xmlns:a16="http://schemas.microsoft.com/office/drawing/2014/main" id="{BAE3FE3E-D319-4C0C-9E28-1614D8F4037F}"/>
            </a:ext>
          </a:extLst>
        </cdr:cNvPr>
        <cdr:cNvCxnSpPr/>
      </cdr:nvCxnSpPr>
      <cdr:spPr>
        <a:xfrm xmlns:a="http://schemas.openxmlformats.org/drawingml/2006/main" flipH="1" flipV="1">
          <a:off x="3747446" y="148069"/>
          <a:ext cx="1906" cy="2196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0.25501</cdr:x>
      <cdr:y>0.04934</cdr:y>
    </cdr:from>
    <cdr:to>
      <cdr:x>0.25602</cdr:x>
      <cdr:y>0.72712</cdr:y>
    </cdr:to>
    <cdr:cxnSp macro="">
      <cdr:nvCxnSpPr>
        <cdr:cNvPr id="8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4673A981-E468-44F5-AAEC-345623E84D6B}"/>
            </a:ext>
          </a:extLst>
        </cdr:cNvPr>
        <cdr:cNvCxnSpPr/>
      </cdr:nvCxnSpPr>
      <cdr:spPr>
        <a:xfrm xmlns:a="http://schemas.openxmlformats.org/drawingml/2006/main" flipV="1">
          <a:off x="1104900" y="159862"/>
          <a:ext cx="4358" cy="21960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425229</xdr:colOff>
      <xdr:row>7</xdr:row>
      <xdr:rowOff>116680</xdr:rowOff>
    </xdr:from>
    <xdr:to>
      <xdr:col>7</xdr:col>
      <xdr:colOff>443104</xdr:colOff>
      <xdr:row>29</xdr:row>
      <xdr:rowOff>3880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F7E8A-4E47-44D5-B764-351506534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152399</xdr:rowOff>
    </xdr:from>
    <xdr:to>
      <xdr:col>15</xdr:col>
      <xdr:colOff>579850</xdr:colOff>
      <xdr:row>29</xdr:row>
      <xdr:rowOff>39599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E0174E8-8022-4E0A-9424-227FB362B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</xdr:colOff>
      <xdr:row>10</xdr:row>
      <xdr:rowOff>123824</xdr:rowOff>
    </xdr:from>
    <xdr:to>
      <xdr:col>9</xdr:col>
      <xdr:colOff>165512</xdr:colOff>
      <xdr:row>32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D3CFC3-9B03-4FAC-A83A-83CD7209F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152399</xdr:rowOff>
    </xdr:from>
    <xdr:to>
      <xdr:col>19</xdr:col>
      <xdr:colOff>65500</xdr:colOff>
      <xdr:row>32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7E0070E-F1B7-4B2C-8872-BCB4F56E1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0.23461</cdr:x>
      <cdr:y>0.05899</cdr:y>
    </cdr:from>
    <cdr:to>
      <cdr:x>0.23461</cdr:x>
      <cdr:y>0.72566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8F8256D-BFC4-4DAB-B4FE-B641FF299FB7}"/>
            </a:ext>
          </a:extLst>
        </cdr:cNvPr>
        <cdr:cNvCxnSpPr/>
      </cdr:nvCxnSpPr>
      <cdr:spPr>
        <a:xfrm xmlns:a="http://schemas.openxmlformats.org/drawingml/2006/main">
          <a:off x="1016495" y="191128"/>
          <a:ext cx="0" cy="21600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0.41059</cdr:x>
      <cdr:y>0.05951</cdr:y>
    </cdr:from>
    <cdr:to>
      <cdr:x>0.41059</cdr:x>
      <cdr:y>0.72618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3EFAC19-324C-48C1-9BA5-C2A218BFA900}"/>
            </a:ext>
          </a:extLst>
        </cdr:cNvPr>
        <cdr:cNvCxnSpPr/>
      </cdr:nvCxnSpPr>
      <cdr:spPr>
        <a:xfrm xmlns:a="http://schemas.openxmlformats.org/drawingml/2006/main">
          <a:off x="1778963" y="192812"/>
          <a:ext cx="0" cy="21600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0.58879</cdr:x>
      <cdr:y>0.05755</cdr:y>
    </cdr:from>
    <cdr:to>
      <cdr:x>0.58879</cdr:x>
      <cdr:y>0.72422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3EFAC19-324C-48C1-9BA5-C2A218BFA900}"/>
            </a:ext>
          </a:extLst>
        </cdr:cNvPr>
        <cdr:cNvCxnSpPr/>
      </cdr:nvCxnSpPr>
      <cdr:spPr>
        <a:xfrm xmlns:a="http://schemas.openxmlformats.org/drawingml/2006/main">
          <a:off x="2551050" y="186462"/>
          <a:ext cx="0" cy="21600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0.76548</cdr:x>
      <cdr:y>0.05951</cdr:y>
    </cdr:from>
    <cdr:to>
      <cdr:x>0.76548</cdr:x>
      <cdr:y>0.72618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F76FEF23-0DB6-48F1-AA64-B40D6AE7CD84}"/>
            </a:ext>
          </a:extLst>
        </cdr:cNvPr>
        <cdr:cNvCxnSpPr/>
      </cdr:nvCxnSpPr>
      <cdr:spPr>
        <a:xfrm xmlns:a="http://schemas.openxmlformats.org/drawingml/2006/main">
          <a:off x="3316595" y="192812"/>
          <a:ext cx="0" cy="21600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0.23461</cdr:x>
      <cdr:y>0.05899</cdr:y>
    </cdr:from>
    <cdr:to>
      <cdr:x>0.23461</cdr:x>
      <cdr:y>0.72566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8F8256D-BFC4-4DAB-B4FE-B641FF299FB7}"/>
            </a:ext>
          </a:extLst>
        </cdr:cNvPr>
        <cdr:cNvCxnSpPr/>
      </cdr:nvCxnSpPr>
      <cdr:spPr>
        <a:xfrm xmlns:a="http://schemas.openxmlformats.org/drawingml/2006/main">
          <a:off x="1016495" y="191128"/>
          <a:ext cx="0" cy="21600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0.41059</cdr:x>
      <cdr:y>0.05951</cdr:y>
    </cdr:from>
    <cdr:to>
      <cdr:x>0.41059</cdr:x>
      <cdr:y>0.72618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3EFAC19-324C-48C1-9BA5-C2A218BFA900}"/>
            </a:ext>
          </a:extLst>
        </cdr:cNvPr>
        <cdr:cNvCxnSpPr/>
      </cdr:nvCxnSpPr>
      <cdr:spPr>
        <a:xfrm xmlns:a="http://schemas.openxmlformats.org/drawingml/2006/main">
          <a:off x="1778963" y="192812"/>
          <a:ext cx="0" cy="21600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0.58879</cdr:x>
      <cdr:y>0.05755</cdr:y>
    </cdr:from>
    <cdr:to>
      <cdr:x>0.58879</cdr:x>
      <cdr:y>0.72422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3EFAC19-324C-48C1-9BA5-C2A218BFA900}"/>
            </a:ext>
          </a:extLst>
        </cdr:cNvPr>
        <cdr:cNvCxnSpPr/>
      </cdr:nvCxnSpPr>
      <cdr:spPr>
        <a:xfrm xmlns:a="http://schemas.openxmlformats.org/drawingml/2006/main">
          <a:off x="2551050" y="186462"/>
          <a:ext cx="0" cy="21600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0.76548</cdr:x>
      <cdr:y>0.05951</cdr:y>
    </cdr:from>
    <cdr:to>
      <cdr:x>0.76548</cdr:x>
      <cdr:y>0.72618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F76FEF23-0DB6-48F1-AA64-B40D6AE7CD84}"/>
            </a:ext>
          </a:extLst>
        </cdr:cNvPr>
        <cdr:cNvCxnSpPr/>
      </cdr:nvCxnSpPr>
      <cdr:spPr>
        <a:xfrm xmlns:a="http://schemas.openxmlformats.org/drawingml/2006/main">
          <a:off x="3316595" y="192812"/>
          <a:ext cx="0" cy="21600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359428</xdr:colOff>
      <xdr:row>2</xdr:row>
      <xdr:rowOff>143154</xdr:rowOff>
    </xdr:from>
    <xdr:to>
      <xdr:col>55</xdr:col>
      <xdr:colOff>412228</xdr:colOff>
      <xdr:row>24</xdr:row>
      <xdr:rowOff>17654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570753</xdr:colOff>
      <xdr:row>24</xdr:row>
      <xdr:rowOff>55717</xdr:rowOff>
    </xdr:from>
    <xdr:to>
      <xdr:col>56</xdr:col>
      <xdr:colOff>13953</xdr:colOff>
      <xdr:row>45</xdr:row>
      <xdr:rowOff>82617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506412</xdr:colOff>
      <xdr:row>3</xdr:row>
      <xdr:rowOff>100012</xdr:rowOff>
    </xdr:from>
    <xdr:to>
      <xdr:col>56</xdr:col>
      <xdr:colOff>559212</xdr:colOff>
      <xdr:row>24</xdr:row>
      <xdr:rowOff>126912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459014</xdr:colOff>
      <xdr:row>25</xdr:row>
      <xdr:rowOff>68492</xdr:rowOff>
    </xdr:from>
    <xdr:to>
      <xdr:col>56</xdr:col>
      <xdr:colOff>511814</xdr:colOff>
      <xdr:row>46</xdr:row>
      <xdr:rowOff>95392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47623</xdr:colOff>
      <xdr:row>3</xdr:row>
      <xdr:rowOff>9524</xdr:rowOff>
    </xdr:from>
    <xdr:to>
      <xdr:col>58</xdr:col>
      <xdr:colOff>100423</xdr:colOff>
      <xdr:row>24</xdr:row>
      <xdr:rowOff>36424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0</xdr:colOff>
      <xdr:row>23</xdr:row>
      <xdr:rowOff>104775</xdr:rowOff>
    </xdr:from>
    <xdr:to>
      <xdr:col>58</xdr:col>
      <xdr:colOff>52800</xdr:colOff>
      <xdr:row>44</xdr:row>
      <xdr:rowOff>131675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334961</xdr:colOff>
      <xdr:row>3</xdr:row>
      <xdr:rowOff>144462</xdr:rowOff>
    </xdr:from>
    <xdr:to>
      <xdr:col>55</xdr:col>
      <xdr:colOff>387761</xdr:colOff>
      <xdr:row>25</xdr:row>
      <xdr:rowOff>18962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147109</xdr:colOff>
      <xdr:row>25</xdr:row>
      <xdr:rowOff>114299</xdr:rowOff>
    </xdr:from>
    <xdr:to>
      <xdr:col>55</xdr:col>
      <xdr:colOff>199909</xdr:colOff>
      <xdr:row>46</xdr:row>
      <xdr:rowOff>141199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136</xdr:col>
      <xdr:colOff>10793</xdr:colOff>
      <xdr:row>4</xdr:row>
      <xdr:rowOff>118457</xdr:rowOff>
    </xdr:from>
    <xdr:to>
      <xdr:col>143</xdr:col>
      <xdr:colOff>63593</xdr:colOff>
      <xdr:row>25</xdr:row>
      <xdr:rowOff>145357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136</xdr:col>
      <xdr:colOff>9525</xdr:colOff>
      <xdr:row>26</xdr:row>
      <xdr:rowOff>85725</xdr:rowOff>
    </xdr:from>
    <xdr:to>
      <xdr:col>143</xdr:col>
      <xdr:colOff>62325</xdr:colOff>
      <xdr:row>47</xdr:row>
      <xdr:rowOff>74525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Calc/befjeg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PF\_Common\MTO\Monet&#225;ris%20Program\V&#225;llalat\alapadatok_u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KKF\Konjunktura%20elemzo%20osztaly\_Common\Munkapiac\DATA\L&#233;tsz&#225;m\D_OMK_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KKF\_Common\Macro%20monitoring%20team\Data_SA\KKER-CA\kker_&#225;rindex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</row>
        <row r="3">
          <cell r="AM3" t="str">
            <v>1998.I.</v>
          </cell>
        </row>
        <row r="114">
          <cell r="AM114">
            <v>120.49061217187324</v>
          </cell>
          <cell r="AN114">
            <v>124.84154904929426</v>
          </cell>
          <cell r="AO114">
            <v>256.89749367079565</v>
          </cell>
          <cell r="AP114">
            <v>180.49525967866083</v>
          </cell>
          <cell r="AQ114">
            <v>188.18613743694036</v>
          </cell>
          <cell r="AR114">
            <v>289.37439056619246</v>
          </cell>
          <cell r="AS114">
            <v>142.28124816360111</v>
          </cell>
          <cell r="AT114">
            <v>362.58988280343908</v>
          </cell>
          <cell r="AU114">
            <v>421.27725768588948</v>
          </cell>
          <cell r="AV114">
            <v>476.39587672719807</v>
          </cell>
          <cell r="AW114">
            <v>474.57691742059887</v>
          </cell>
          <cell r="AX114">
            <v>929.25917465362261</v>
          </cell>
          <cell r="AY114">
            <v>520.43669335014647</v>
          </cell>
          <cell r="AZ114">
            <v>786.07935576553427</v>
          </cell>
          <cell r="BA114">
            <v>430.86050165315737</v>
          </cell>
          <cell r="BB114">
            <v>1074.5938242280286</v>
          </cell>
          <cell r="BC114">
            <v>-430.05567758083464</v>
          </cell>
          <cell r="BD114">
            <v>644.01499855783095</v>
          </cell>
          <cell r="BE114">
            <v>-517.66751472715953</v>
          </cell>
          <cell r="BF114">
            <v>677.04780648281667</v>
          </cell>
          <cell r="BG114">
            <v>-295.94413836687693</v>
          </cell>
          <cell r="BH114">
            <v>170.98999245508486</v>
          </cell>
          <cell r="BI114">
            <v>-762.15412312629655</v>
          </cell>
          <cell r="BJ114">
            <v>1064.015767951337</v>
          </cell>
          <cell r="BK114">
            <v>140.33936984423724</v>
          </cell>
          <cell r="BL114">
            <v>658.33277975967121</v>
          </cell>
          <cell r="BM114">
            <v>801.1911010618968</v>
          </cell>
          <cell r="BN114">
            <v>127.20477054859077</v>
          </cell>
          <cell r="BO114">
            <v>-15.630357755172042</v>
          </cell>
          <cell r="BP114">
            <v>438.4090705828454</v>
          </cell>
          <cell r="BQ114">
            <v>393.74448866861019</v>
          </cell>
          <cell r="BR114">
            <v>702.139797327986</v>
          </cell>
          <cell r="BS114">
            <v>73.77078328899799</v>
          </cell>
          <cell r="BT114">
            <v>263.18454314751921</v>
          </cell>
          <cell r="BU114">
            <v>270.58591068865826</v>
          </cell>
          <cell r="BV114">
            <v>1513.001445870982</v>
          </cell>
          <cell r="BW114">
            <v>141.21019006292735</v>
          </cell>
          <cell r="BX114">
            <v>959.69249201277933</v>
          </cell>
          <cell r="BY114">
            <v>729.25048192747249</v>
          </cell>
          <cell r="BZ114">
            <v>3357.491210662924</v>
          </cell>
          <cell r="CA114">
            <v>1621.2250830005939</v>
          </cell>
          <cell r="CB114">
            <v>315.25208129261</v>
          </cell>
          <cell r="CC114">
            <v>1987.9089449324638</v>
          </cell>
          <cell r="CD114">
            <v>-424.77782299662135</v>
          </cell>
          <cell r="CE114">
            <v>432.59820576502921</v>
          </cell>
          <cell r="CF114">
            <v>691.72902343279304</v>
          </cell>
          <cell r="CG114">
            <v>-765.64751176815605</v>
          </cell>
          <cell r="CH114">
            <v>416.36447336758079</v>
          </cell>
          <cell r="CI114">
            <v>13.235586174780565</v>
          </cell>
          <cell r="CJ114">
            <v>426.29623642007243</v>
          </cell>
          <cell r="CK114">
            <v>-2365.1694422569326</v>
          </cell>
          <cell r="CL114">
            <v>116.46513974735558</v>
          </cell>
          <cell r="CM114">
            <v>-145.64721071109454</v>
          </cell>
          <cell r="CN114">
            <v>-69.021387949777107</v>
          </cell>
          <cell r="CO114">
            <v>-33.302934426203336</v>
          </cell>
          <cell r="CP114">
            <v>857.61355830361595</v>
          </cell>
          <cell r="CQ114">
            <v>-133.56834827845853</v>
          </cell>
          <cell r="CR114">
            <v>-227.14701919756419</v>
          </cell>
          <cell r="CS114">
            <v>-2586.2243766435386</v>
          </cell>
        </row>
        <row r="115">
          <cell r="AM115">
            <v>101.65015058294983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decomp"/>
      <sheetName val="Chart1"/>
      <sheetName val="számított_eredeti"/>
      <sheetName val="számított_eredeti_yoy"/>
      <sheetName val="deflátorok"/>
      <sheetName val="exportár"/>
      <sheetName val="importár"/>
      <sheetName val="cserearány"/>
      <sheetName val="cserearány_energia"/>
      <sheetName val="cserearány_gázár (2)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6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Y45"/>
  <sheetViews>
    <sheetView showGridLines="0" zoomScale="85" zoomScaleNormal="85" workbookViewId="0">
      <pane xSplit="2" ySplit="3" topLeftCell="AY4" activePane="bottomRight" state="frozen"/>
      <selection activeCell="Q34" sqref="Q34"/>
      <selection pane="topRight" activeCell="Q34" sqref="Q34"/>
      <selection pane="bottomLeft" activeCell="Q34" sqref="Q34"/>
      <selection pane="bottomRight" activeCell="Q34" sqref="Q34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5" width="9.85546875" style="1" customWidth="1"/>
    <col min="6" max="6" width="11.5703125" style="1" bestFit="1" customWidth="1"/>
    <col min="7" max="46" width="9.85546875" style="1" bestFit="1" customWidth="1"/>
    <col min="47" max="47" width="12" style="1" customWidth="1"/>
    <col min="48" max="48" width="11.7109375" style="1" customWidth="1"/>
    <col min="49" max="16384" width="9" style="1"/>
  </cols>
  <sheetData>
    <row r="1" spans="1:51" x14ac:dyDescent="0.2">
      <c r="C1" s="1" t="s">
        <v>211</v>
      </c>
      <c r="D1" s="1" t="s">
        <v>212</v>
      </c>
      <c r="E1" s="1" t="s">
        <v>213</v>
      </c>
      <c r="F1" s="1" t="s">
        <v>217</v>
      </c>
      <c r="G1" s="1" t="s">
        <v>211</v>
      </c>
      <c r="H1" s="1" t="s">
        <v>212</v>
      </c>
      <c r="I1" s="1" t="s">
        <v>213</v>
      </c>
      <c r="J1" s="1" t="s">
        <v>218</v>
      </c>
      <c r="K1" s="1" t="s">
        <v>211</v>
      </c>
      <c r="L1" s="1" t="s">
        <v>212</v>
      </c>
      <c r="M1" s="1" t="s">
        <v>213</v>
      </c>
      <c r="N1" s="1" t="s">
        <v>219</v>
      </c>
      <c r="O1" s="1" t="s">
        <v>211</v>
      </c>
      <c r="P1" s="1" t="s">
        <v>212</v>
      </c>
      <c r="Q1" s="1" t="s">
        <v>213</v>
      </c>
      <c r="R1" s="1" t="s">
        <v>220</v>
      </c>
      <c r="S1" s="1" t="s">
        <v>211</v>
      </c>
      <c r="T1" s="1" t="s">
        <v>212</v>
      </c>
      <c r="U1" s="1" t="s">
        <v>213</v>
      </c>
      <c r="V1" s="1" t="s">
        <v>221</v>
      </c>
      <c r="W1" s="1" t="s">
        <v>211</v>
      </c>
      <c r="X1" s="1" t="s">
        <v>212</v>
      </c>
      <c r="Y1" s="1" t="s">
        <v>213</v>
      </c>
      <c r="Z1" s="1" t="s">
        <v>222</v>
      </c>
      <c r="AA1" s="1" t="s">
        <v>214</v>
      </c>
      <c r="AB1" s="1" t="s">
        <v>212</v>
      </c>
      <c r="AC1" s="1" t="s">
        <v>215</v>
      </c>
      <c r="AD1" s="1" t="s">
        <v>223</v>
      </c>
      <c r="AE1" s="1" t="s">
        <v>214</v>
      </c>
      <c r="AF1" s="1" t="s">
        <v>212</v>
      </c>
      <c r="AG1" s="1" t="s">
        <v>215</v>
      </c>
      <c r="AH1" s="1" t="s">
        <v>224</v>
      </c>
      <c r="AI1" s="1" t="s">
        <v>214</v>
      </c>
      <c r="AJ1" s="1" t="s">
        <v>216</v>
      </c>
      <c r="AK1" s="1" t="s">
        <v>215</v>
      </c>
      <c r="AL1" s="1" t="s">
        <v>225</v>
      </c>
      <c r="AM1" s="1" t="s">
        <v>214</v>
      </c>
      <c r="AN1" s="1" t="s">
        <v>216</v>
      </c>
      <c r="AO1" s="1" t="s">
        <v>215</v>
      </c>
      <c r="AP1" s="1" t="s">
        <v>226</v>
      </c>
      <c r="AQ1" s="1" t="s">
        <v>214</v>
      </c>
      <c r="AR1" s="1" t="s">
        <v>216</v>
      </c>
      <c r="AS1" s="1" t="s">
        <v>215</v>
      </c>
      <c r="AT1" s="1" t="s">
        <v>227</v>
      </c>
      <c r="AU1" s="1" t="s">
        <v>214</v>
      </c>
      <c r="AV1" s="1" t="s">
        <v>216</v>
      </c>
      <c r="AW1" s="1" t="s">
        <v>215</v>
      </c>
      <c r="AX1" s="1" t="s">
        <v>228</v>
      </c>
      <c r="AY1" s="1" t="s">
        <v>214</v>
      </c>
    </row>
    <row r="2" spans="1:51" x14ac:dyDescent="0.2">
      <c r="C2" s="1" t="s">
        <v>49</v>
      </c>
      <c r="D2" s="1" t="s">
        <v>50</v>
      </c>
      <c r="E2" s="1" t="s">
        <v>51</v>
      </c>
      <c r="F2" s="1" t="s">
        <v>54</v>
      </c>
      <c r="G2" s="1" t="s">
        <v>49</v>
      </c>
      <c r="H2" s="1" t="s">
        <v>50</v>
      </c>
      <c r="I2" s="1" t="s">
        <v>51</v>
      </c>
      <c r="J2" s="1" t="s">
        <v>55</v>
      </c>
      <c r="K2" s="1" t="s">
        <v>49</v>
      </c>
      <c r="L2" s="1" t="s">
        <v>50</v>
      </c>
      <c r="M2" s="1" t="s">
        <v>51</v>
      </c>
      <c r="N2" s="1" t="s">
        <v>56</v>
      </c>
      <c r="O2" s="1" t="s">
        <v>49</v>
      </c>
      <c r="P2" s="1" t="s">
        <v>50</v>
      </c>
      <c r="Q2" s="1" t="s">
        <v>51</v>
      </c>
      <c r="R2" s="1" t="s">
        <v>57</v>
      </c>
      <c r="S2" s="1" t="s">
        <v>49</v>
      </c>
      <c r="T2" s="1" t="s">
        <v>50</v>
      </c>
      <c r="U2" s="1" t="s">
        <v>51</v>
      </c>
      <c r="V2" s="1" t="s">
        <v>58</v>
      </c>
      <c r="W2" s="1" t="s">
        <v>49</v>
      </c>
      <c r="X2" s="1" t="s">
        <v>50</v>
      </c>
      <c r="Y2" s="1" t="s">
        <v>51</v>
      </c>
      <c r="Z2" s="1" t="s">
        <v>59</v>
      </c>
      <c r="AA2" s="1" t="s">
        <v>49</v>
      </c>
      <c r="AB2" s="1" t="s">
        <v>50</v>
      </c>
      <c r="AC2" s="1" t="s">
        <v>51</v>
      </c>
      <c r="AD2" s="1" t="s">
        <v>60</v>
      </c>
      <c r="AE2" s="1" t="s">
        <v>49</v>
      </c>
      <c r="AF2" s="1" t="s">
        <v>50</v>
      </c>
      <c r="AG2" s="1" t="s">
        <v>51</v>
      </c>
      <c r="AH2" s="1" t="s">
        <v>75</v>
      </c>
      <c r="AI2" s="1" t="s">
        <v>49</v>
      </c>
      <c r="AJ2" s="1" t="s">
        <v>50</v>
      </c>
      <c r="AK2" s="1" t="s">
        <v>51</v>
      </c>
      <c r="AL2" s="1" t="s">
        <v>95</v>
      </c>
      <c r="AM2" s="1" t="s">
        <v>49</v>
      </c>
      <c r="AN2" s="1" t="s">
        <v>50</v>
      </c>
      <c r="AO2" s="1" t="s">
        <v>51</v>
      </c>
      <c r="AP2" s="1" t="s">
        <v>126</v>
      </c>
      <c r="AQ2" s="1" t="s">
        <v>49</v>
      </c>
      <c r="AR2" s="1" t="s">
        <v>50</v>
      </c>
      <c r="AS2" s="1" t="s">
        <v>51</v>
      </c>
      <c r="AT2" s="1" t="s">
        <v>181</v>
      </c>
      <c r="AU2" s="1" t="s">
        <v>49</v>
      </c>
      <c r="AV2" s="1" t="s">
        <v>50</v>
      </c>
      <c r="AW2" s="1" t="s">
        <v>51</v>
      </c>
      <c r="AX2" s="1" t="s">
        <v>209</v>
      </c>
      <c r="AY2" s="1" t="s">
        <v>49</v>
      </c>
    </row>
    <row r="3" spans="1:51" x14ac:dyDescent="0.2">
      <c r="A3" s="2"/>
      <c r="B3" s="2"/>
      <c r="C3" s="3">
        <v>39263</v>
      </c>
      <c r="D3" s="3">
        <v>39355</v>
      </c>
      <c r="E3" s="3">
        <v>39447</v>
      </c>
      <c r="F3" s="3">
        <v>39538</v>
      </c>
      <c r="G3" s="3">
        <v>39629</v>
      </c>
      <c r="H3" s="3">
        <v>39721</v>
      </c>
      <c r="I3" s="3">
        <v>39813</v>
      </c>
      <c r="J3" s="3">
        <v>39903</v>
      </c>
      <c r="K3" s="3">
        <v>39994</v>
      </c>
      <c r="L3" s="3">
        <v>40086</v>
      </c>
      <c r="M3" s="3">
        <v>40178</v>
      </c>
      <c r="N3" s="3">
        <v>40268</v>
      </c>
      <c r="O3" s="3">
        <v>40359</v>
      </c>
      <c r="P3" s="3">
        <v>40451</v>
      </c>
      <c r="Q3" s="3">
        <v>40543</v>
      </c>
      <c r="R3" s="3">
        <v>40633</v>
      </c>
      <c r="S3" s="3">
        <v>40724</v>
      </c>
      <c r="T3" s="3">
        <v>40816</v>
      </c>
      <c r="U3" s="3">
        <v>40908</v>
      </c>
      <c r="V3" s="3">
        <v>40999</v>
      </c>
      <c r="W3" s="3">
        <v>41090</v>
      </c>
      <c r="X3" s="3">
        <v>41182</v>
      </c>
      <c r="Y3" s="3">
        <v>41274</v>
      </c>
      <c r="Z3" s="3">
        <v>41364</v>
      </c>
      <c r="AA3" s="3">
        <v>41455</v>
      </c>
      <c r="AB3" s="3">
        <v>41547</v>
      </c>
      <c r="AC3" s="3">
        <v>41639</v>
      </c>
      <c r="AD3" s="3">
        <v>41729</v>
      </c>
      <c r="AE3" s="3">
        <v>41820</v>
      </c>
      <c r="AF3" s="3">
        <v>41912</v>
      </c>
      <c r="AG3" s="3">
        <v>42004</v>
      </c>
      <c r="AH3" s="3">
        <v>42094</v>
      </c>
      <c r="AI3" s="3">
        <v>42185</v>
      </c>
      <c r="AJ3" s="3">
        <v>42277</v>
      </c>
      <c r="AK3" s="3">
        <v>42369</v>
      </c>
      <c r="AL3" s="3">
        <v>42460</v>
      </c>
      <c r="AM3" s="3">
        <v>42551</v>
      </c>
      <c r="AN3" s="3">
        <v>42643</v>
      </c>
      <c r="AO3" s="3">
        <v>42735</v>
      </c>
      <c r="AP3" s="3">
        <v>42825</v>
      </c>
      <c r="AQ3" s="3">
        <v>42916</v>
      </c>
      <c r="AR3" s="3">
        <v>43008</v>
      </c>
      <c r="AS3" s="3">
        <v>43100</v>
      </c>
      <c r="AT3" s="3">
        <v>43190</v>
      </c>
      <c r="AU3" s="3">
        <v>43281</v>
      </c>
      <c r="AV3" s="3">
        <v>43373</v>
      </c>
      <c r="AW3" s="3">
        <v>43465</v>
      </c>
      <c r="AX3" s="3">
        <v>43555</v>
      </c>
      <c r="AY3" s="3">
        <v>43646</v>
      </c>
    </row>
    <row r="4" spans="1:51" x14ac:dyDescent="0.2">
      <c r="A4" s="4" t="s">
        <v>1</v>
      </c>
      <c r="B4" s="5" t="s">
        <v>122</v>
      </c>
      <c r="C4" s="12">
        <v>0</v>
      </c>
      <c r="D4" s="12">
        <v>0</v>
      </c>
      <c r="E4" s="12">
        <v>0</v>
      </c>
      <c r="F4" s="12">
        <v>0.54195890523906365</v>
      </c>
      <c r="G4" s="12">
        <v>0.61060824844331874</v>
      </c>
      <c r="H4" s="12">
        <v>0.27401345247639475</v>
      </c>
      <c r="I4" s="12">
        <v>0.34690676617508515</v>
      </c>
      <c r="J4" s="12">
        <v>0.70817929378714395</v>
      </c>
      <c r="K4" s="12">
        <v>1.6821074375836083</v>
      </c>
      <c r="L4" s="12">
        <v>3.0395258416010704</v>
      </c>
      <c r="M4" s="12">
        <v>4.0224159558403851</v>
      </c>
      <c r="N4" s="12">
        <v>4.7357136320188804</v>
      </c>
      <c r="O4" s="12">
        <v>4.8775784753843165</v>
      </c>
      <c r="P4" s="12">
        <v>4.9067635361159097</v>
      </c>
      <c r="Q4" s="12">
        <v>5.309337259705381</v>
      </c>
      <c r="R4" s="12">
        <v>5.6337100908655398</v>
      </c>
      <c r="S4" s="12">
        <v>5.7869104633612976</v>
      </c>
      <c r="T4" s="12">
        <v>6.0949412946955315</v>
      </c>
      <c r="U4" s="12">
        <v>6.1631061268180733</v>
      </c>
      <c r="V4" s="12">
        <v>6.0413269919930359</v>
      </c>
      <c r="W4" s="12">
        <v>6.4528007177539743</v>
      </c>
      <c r="X4" s="12">
        <v>6.9789210707301956</v>
      </c>
      <c r="Y4" s="12">
        <v>6.80002250004316</v>
      </c>
      <c r="Z4" s="12">
        <v>7.0730306358572594</v>
      </c>
      <c r="AA4" s="12">
        <v>6.7387681914563649</v>
      </c>
      <c r="AB4" s="12">
        <v>6.9202960069052164</v>
      </c>
      <c r="AC4" s="12">
        <v>6.9953435408846829</v>
      </c>
      <c r="AD4" s="12">
        <v>7.0626856828109332</v>
      </c>
      <c r="AE4" s="12">
        <v>6.6505422791799162</v>
      </c>
      <c r="AF4" s="12">
        <v>6.336153966404388</v>
      </c>
      <c r="AG4" s="12">
        <v>6.3592441927350221</v>
      </c>
      <c r="AH4" s="12">
        <v>6.9045135261917965</v>
      </c>
      <c r="AI4" s="12">
        <v>7.3975129450753769</v>
      </c>
      <c r="AJ4" s="12">
        <v>7.5901584469160053</v>
      </c>
      <c r="AK4" s="12">
        <v>8.0787290041670623</v>
      </c>
      <c r="AL4" s="12">
        <v>7.9017529170327112</v>
      </c>
      <c r="AM4" s="12">
        <v>8.6640645704469588</v>
      </c>
      <c r="AN4" s="12">
        <v>9.044955242842871</v>
      </c>
      <c r="AO4" s="12">
        <v>8.8514588617385552</v>
      </c>
      <c r="AP4" s="12">
        <v>8.3709596533130366</v>
      </c>
      <c r="AQ4" s="12">
        <v>8.2524205587668344</v>
      </c>
      <c r="AR4" s="12">
        <v>7.6391095301377332</v>
      </c>
      <c r="AS4" s="12">
        <v>7.3824158531298174</v>
      </c>
      <c r="AT4" s="12">
        <v>7.0698755452997073</v>
      </c>
      <c r="AU4" s="12">
        <v>6.3235058799979065</v>
      </c>
      <c r="AV4" s="12">
        <v>5.0660673559331677</v>
      </c>
      <c r="AW4" s="12">
        <v>4.4538817369914279</v>
      </c>
      <c r="AX4" s="12">
        <v>4.3515913937423054</v>
      </c>
      <c r="AY4" s="12">
        <v>3.9688812849110411</v>
      </c>
    </row>
    <row r="5" spans="1:51" x14ac:dyDescent="0.2">
      <c r="A5" s="4" t="s">
        <v>0</v>
      </c>
      <c r="B5" s="5" t="s">
        <v>123</v>
      </c>
      <c r="C5" s="12">
        <v>0</v>
      </c>
      <c r="D5" s="12">
        <v>0</v>
      </c>
      <c r="E5" s="12">
        <v>0</v>
      </c>
      <c r="F5" s="12">
        <v>-7.5245122120421168</v>
      </c>
      <c r="G5" s="12">
        <v>-6.9576847547345482</v>
      </c>
      <c r="H5" s="12">
        <v>-7.1875136022694619</v>
      </c>
      <c r="I5" s="12">
        <v>-7.3460601541585762</v>
      </c>
      <c r="J5" s="12">
        <v>-7.2219551915064173</v>
      </c>
      <c r="K5" s="12">
        <v>-7.0548201912966482</v>
      </c>
      <c r="L5" s="12">
        <v>-6.3342359053044541</v>
      </c>
      <c r="M5" s="12">
        <v>-5.4801934131943257</v>
      </c>
      <c r="N5" s="12">
        <v>-5.5625916609754658</v>
      </c>
      <c r="O5" s="12">
        <v>-5.573074038458782</v>
      </c>
      <c r="P5" s="12">
        <v>-5.6059389151767158</v>
      </c>
      <c r="Q5" s="12">
        <v>-5.5979678999139502</v>
      </c>
      <c r="R5" s="12">
        <v>-5.7161605001048885</v>
      </c>
      <c r="S5" s="12">
        <v>-5.8366781715704494</v>
      </c>
      <c r="T5" s="12">
        <v>-5.9125007626014234</v>
      </c>
      <c r="U5" s="12">
        <v>-6.1580170589527397</v>
      </c>
      <c r="V5" s="12">
        <v>-5.9351506293760288</v>
      </c>
      <c r="W5" s="12">
        <v>-5.8524631761320531</v>
      </c>
      <c r="X5" s="12">
        <v>-5.5998132637505735</v>
      </c>
      <c r="Y5" s="12">
        <v>-5.5564457339444813</v>
      </c>
      <c r="Z5" s="12">
        <v>-5.2314185913976265</v>
      </c>
      <c r="AA5" s="12">
        <v>-4.8816330700156705</v>
      </c>
      <c r="AB5" s="12">
        <v>-4.615435883267204</v>
      </c>
      <c r="AC5" s="12">
        <v>-4.2439948253130177</v>
      </c>
      <c r="AD5" s="12">
        <v>-4.5834771986787182</v>
      </c>
      <c r="AE5" s="12">
        <v>-4.997839992364808</v>
      </c>
      <c r="AF5" s="12">
        <v>-5.3887043886254693</v>
      </c>
      <c r="AG5" s="12">
        <v>-5.6365117645367562</v>
      </c>
      <c r="AH5" s="12">
        <v>-5.3604795914655616</v>
      </c>
      <c r="AI5" s="12">
        <v>-5.2801881744647687</v>
      </c>
      <c r="AJ5" s="12">
        <v>-5.3637178409466086</v>
      </c>
      <c r="AK5" s="12">
        <v>-5.7903735731701209</v>
      </c>
      <c r="AL5" s="12">
        <v>-5.4728395312230562</v>
      </c>
      <c r="AM5" s="12">
        <v>-4.9622957563544627</v>
      </c>
      <c r="AN5" s="12">
        <v>-4.4150584503557893</v>
      </c>
      <c r="AO5" s="12">
        <v>-3.7162427466462642</v>
      </c>
      <c r="AP5" s="12">
        <v>-4.1614806204183088</v>
      </c>
      <c r="AQ5" s="12">
        <v>-4.6519843757490698</v>
      </c>
      <c r="AR5" s="12">
        <v>-4.9007334062912751</v>
      </c>
      <c r="AS5" s="12">
        <v>-5.1234353186693831</v>
      </c>
      <c r="AT5" s="12">
        <v>-5.0582723290902489</v>
      </c>
      <c r="AU5" s="12">
        <v>-5.0153073321466302</v>
      </c>
      <c r="AV5" s="12">
        <v>-5.0461075270267894</v>
      </c>
      <c r="AW5" s="12">
        <v>-5.0282056714205359</v>
      </c>
      <c r="AX5" s="12">
        <v>-4.9342395424488057</v>
      </c>
      <c r="AY5" s="12">
        <v>-4.8762061576264104</v>
      </c>
    </row>
    <row r="6" spans="1:51" x14ac:dyDescent="0.2">
      <c r="A6" s="4" t="s">
        <v>2</v>
      </c>
      <c r="B6" s="5" t="s">
        <v>124</v>
      </c>
      <c r="C6" s="12">
        <v>0</v>
      </c>
      <c r="D6" s="12">
        <v>0</v>
      </c>
      <c r="E6" s="12">
        <v>0</v>
      </c>
      <c r="F6" s="12">
        <v>0.63023784275461081</v>
      </c>
      <c r="G6" s="12">
        <v>0.4774123129590408</v>
      </c>
      <c r="H6" s="12">
        <v>0.4745427086091647</v>
      </c>
      <c r="I6" s="12">
        <v>0.79513278883589589</v>
      </c>
      <c r="J6" s="12">
        <v>1.2559648975700455</v>
      </c>
      <c r="K6" s="12">
        <v>1.7087979921901437</v>
      </c>
      <c r="L6" s="12">
        <v>2.3278720529103984</v>
      </c>
      <c r="M6" s="12">
        <v>2.4840333283574663</v>
      </c>
      <c r="N6" s="12">
        <v>2.7058582563136215</v>
      </c>
      <c r="O6" s="12">
        <v>2.8347141237027085</v>
      </c>
      <c r="P6" s="12">
        <v>2.8999750283014611</v>
      </c>
      <c r="Q6" s="12">
        <v>2.3926781566094735</v>
      </c>
      <c r="R6" s="12">
        <v>2.2492016840938636</v>
      </c>
      <c r="S6" s="12">
        <v>2.0274910856186654</v>
      </c>
      <c r="T6" s="12">
        <v>2.1811984353301299</v>
      </c>
      <c r="U6" s="12">
        <v>2.9283563921734999</v>
      </c>
      <c r="V6" s="12">
        <v>2.6438844195850675</v>
      </c>
      <c r="W6" s="12">
        <v>2.6837037657900229</v>
      </c>
      <c r="X6" s="12">
        <v>2.3065833282305341</v>
      </c>
      <c r="Y6" s="12">
        <v>2.9167851005592382</v>
      </c>
      <c r="Z6" s="12">
        <v>3.37171426888324</v>
      </c>
      <c r="AA6" s="12">
        <v>3.8997970176026118</v>
      </c>
      <c r="AB6" s="12">
        <v>4.0568362402712275</v>
      </c>
      <c r="AC6" s="12">
        <v>4.5371451696414491</v>
      </c>
      <c r="AD6" s="12">
        <v>4.2761534065326918</v>
      </c>
      <c r="AE6" s="12">
        <v>3.8875790933091245</v>
      </c>
      <c r="AF6" s="12">
        <v>4.2947494214024289</v>
      </c>
      <c r="AG6" s="12">
        <v>4.1733513268366265</v>
      </c>
      <c r="AH6" s="12">
        <v>4.3921882209296808</v>
      </c>
      <c r="AI6" s="12">
        <v>4.9015259542547778</v>
      </c>
      <c r="AJ6" s="12">
        <v>4.3853285299165536</v>
      </c>
      <c r="AK6" s="12">
        <v>4.7521290640957048</v>
      </c>
      <c r="AL6" s="12">
        <v>4.0732878660858862</v>
      </c>
      <c r="AM6" s="12">
        <v>2.7745541064480328</v>
      </c>
      <c r="AN6" s="12">
        <v>1.903354433674969</v>
      </c>
      <c r="AO6" s="12">
        <v>-0.58105637536677324</v>
      </c>
      <c r="AP6" s="12">
        <v>-0.28782497240991883</v>
      </c>
      <c r="AQ6" s="12">
        <v>0.29601824672561156</v>
      </c>
      <c r="AR6" s="12">
        <v>0.48174550423732931</v>
      </c>
      <c r="AS6" s="12">
        <v>0.89124718807128112</v>
      </c>
      <c r="AT6" s="12">
        <v>1.317796116224021</v>
      </c>
      <c r="AU6" s="12">
        <v>1.4235597760245637</v>
      </c>
      <c r="AV6" s="12">
        <v>1.9450443549895275</v>
      </c>
      <c r="AW6" s="12">
        <v>2.654164015195446</v>
      </c>
      <c r="AX6" s="12">
        <v>2.4889337309875237</v>
      </c>
      <c r="AY6" s="12">
        <v>2.5546253754488681</v>
      </c>
    </row>
    <row r="7" spans="1:51" x14ac:dyDescent="0.2">
      <c r="A7" s="4" t="s">
        <v>3</v>
      </c>
      <c r="B7" s="5" t="s">
        <v>125</v>
      </c>
      <c r="C7" s="12">
        <v>0</v>
      </c>
      <c r="D7" s="12">
        <v>0</v>
      </c>
      <c r="E7" s="12">
        <v>0</v>
      </c>
      <c r="F7" s="12">
        <v>-6.3523154640484432</v>
      </c>
      <c r="G7" s="12">
        <v>-5.8696641933321896</v>
      </c>
      <c r="H7" s="12">
        <v>-6.438957441183903</v>
      </c>
      <c r="I7" s="12">
        <v>-6.2040205991475954</v>
      </c>
      <c r="J7" s="12">
        <v>-5.2578110001492293</v>
      </c>
      <c r="K7" s="12">
        <v>-3.6639147615228964</v>
      </c>
      <c r="L7" s="12">
        <v>-0.9668380107929857</v>
      </c>
      <c r="M7" s="12">
        <v>1.026255871003527</v>
      </c>
      <c r="N7" s="12">
        <v>1.878980227357036</v>
      </c>
      <c r="O7" s="12">
        <v>2.1392185606282426</v>
      </c>
      <c r="P7" s="12">
        <v>2.2007996492406545</v>
      </c>
      <c r="Q7" s="12">
        <v>2.1040475164009051</v>
      </c>
      <c r="R7" s="12">
        <v>2.1667512748545148</v>
      </c>
      <c r="S7" s="12">
        <v>1.9777233774095131</v>
      </c>
      <c r="T7" s="12">
        <v>2.3636389674242384</v>
      </c>
      <c r="U7" s="12">
        <v>2.9334454600388344</v>
      </c>
      <c r="V7" s="12">
        <v>2.7500607822020755</v>
      </c>
      <c r="W7" s="12">
        <v>3.2840413074119454</v>
      </c>
      <c r="X7" s="12">
        <v>3.6856911352101571</v>
      </c>
      <c r="Y7" s="12">
        <v>4.1603618666579152</v>
      </c>
      <c r="Z7" s="12">
        <v>5.2133263133428729</v>
      </c>
      <c r="AA7" s="12">
        <v>5.7569321390433057</v>
      </c>
      <c r="AB7" s="12">
        <v>6.361696363909239</v>
      </c>
      <c r="AC7" s="12">
        <v>7.2884938852131125</v>
      </c>
      <c r="AD7" s="12">
        <v>6.7553618906649069</v>
      </c>
      <c r="AE7" s="12">
        <v>5.5402813801242337</v>
      </c>
      <c r="AF7" s="12">
        <v>5.2421989991813485</v>
      </c>
      <c r="AG7" s="12">
        <v>4.896083755034895</v>
      </c>
      <c r="AH7" s="12">
        <v>5.9362221556559156</v>
      </c>
      <c r="AI7" s="12">
        <v>7.018850724865386</v>
      </c>
      <c r="AJ7" s="12">
        <v>6.6117691358859503</v>
      </c>
      <c r="AK7" s="12">
        <v>7.0404844950926471</v>
      </c>
      <c r="AL7" s="12">
        <v>6.5022012518955421</v>
      </c>
      <c r="AM7" s="12">
        <v>6.4763229205405297</v>
      </c>
      <c r="AN7" s="12">
        <v>6.5332512261620499</v>
      </c>
      <c r="AO7" s="12">
        <v>4.5541597397255167</v>
      </c>
      <c r="AP7" s="12">
        <v>3.9216540604848089</v>
      </c>
      <c r="AQ7" s="12">
        <v>3.8964544297433763</v>
      </c>
      <c r="AR7" s="12">
        <v>3.2201216280837865</v>
      </c>
      <c r="AS7" s="12">
        <v>3.1502277225317155</v>
      </c>
      <c r="AT7" s="12">
        <v>3.3293993324334803</v>
      </c>
      <c r="AU7" s="12">
        <v>2.7317583238758409</v>
      </c>
      <c r="AV7" s="12">
        <v>1.9650041838959063</v>
      </c>
      <c r="AW7" s="12">
        <v>2.079840080766338</v>
      </c>
      <c r="AX7" s="12">
        <v>1.906285582281023</v>
      </c>
      <c r="AY7" s="6">
        <v>1.647300502733499</v>
      </c>
    </row>
    <row r="8" spans="1:51" x14ac:dyDescent="0.2">
      <c r="A8" s="1" t="s">
        <v>68</v>
      </c>
      <c r="B8" s="5" t="s">
        <v>104</v>
      </c>
      <c r="C8" s="6"/>
      <c r="D8" s="6"/>
      <c r="E8" s="6"/>
      <c r="F8" s="6">
        <v>-7.0518595107294262</v>
      </c>
      <c r="G8" s="6">
        <v>-6.4299986785792091</v>
      </c>
      <c r="H8" s="6">
        <v>-6.8452788471733292</v>
      </c>
      <c r="I8" s="6">
        <v>-7.1572613312240447</v>
      </c>
      <c r="J8" s="6">
        <v>-6.4825051989101876</v>
      </c>
      <c r="K8" s="6">
        <v>-5.2344291921512713</v>
      </c>
      <c r="L8" s="6">
        <v>-2.9182031057514499</v>
      </c>
      <c r="M8" s="6">
        <v>-0.72446163047845813</v>
      </c>
      <c r="N8" s="6">
        <v>-0.1048449786649969</v>
      </c>
      <c r="O8" s="6">
        <v>2.1442816343171765E-2</v>
      </c>
      <c r="P8" s="6">
        <v>-2.9334107509630159E-2</v>
      </c>
      <c r="Q8" s="6">
        <v>0.27485054563885281</v>
      </c>
      <c r="R8" s="6">
        <v>0.40240947242554226</v>
      </c>
      <c r="S8" s="6">
        <v>0.34775217383580576</v>
      </c>
      <c r="T8" s="6">
        <v>0.54862682829645237</v>
      </c>
      <c r="U8" s="6">
        <v>0.56996607900254448</v>
      </c>
      <c r="V8" s="6">
        <v>0.41679649509502126</v>
      </c>
      <c r="W8" s="6">
        <v>0.85432887752199571</v>
      </c>
      <c r="X8" s="6">
        <v>1.4812587263799644</v>
      </c>
      <c r="Y8" s="6">
        <v>1.6028871367732873</v>
      </c>
      <c r="Z8" s="6">
        <v>2.464588501159036</v>
      </c>
      <c r="AA8" s="6">
        <v>2.6258305853342203</v>
      </c>
      <c r="AB8" s="6">
        <v>3.0918482358582167</v>
      </c>
      <c r="AC8" s="6">
        <v>3.506038010067178</v>
      </c>
      <c r="AD8" s="6">
        <v>3.267011184067786</v>
      </c>
      <c r="AE8" s="6">
        <v>2.3729740256626362</v>
      </c>
      <c r="AF8" s="6">
        <v>1.7756950075853404</v>
      </c>
      <c r="AG8" s="6">
        <v>1.1938970055319325</v>
      </c>
      <c r="AH8" s="6">
        <v>1.8487183452384319</v>
      </c>
      <c r="AI8" s="6">
        <v>2.3259519897753349</v>
      </c>
      <c r="AJ8" s="6">
        <v>2.2170209144690713</v>
      </c>
      <c r="AK8" s="6">
        <v>2.387925793683241</v>
      </c>
      <c r="AL8" s="6">
        <v>2.4944801881704928</v>
      </c>
      <c r="AM8" s="6">
        <v>3.5957355423613939</v>
      </c>
      <c r="AN8" s="6">
        <v>4.4354960394804896</v>
      </c>
      <c r="AO8" s="6">
        <v>4.5727072745667261</v>
      </c>
      <c r="AP8" s="6">
        <v>3.8230529482931876</v>
      </c>
      <c r="AQ8" s="6">
        <v>3.5071521330615694</v>
      </c>
      <c r="AR8" s="6">
        <v>2.6588224971013439</v>
      </c>
      <c r="AS8" s="6">
        <v>2.2828575226048651</v>
      </c>
      <c r="AT8" s="6">
        <v>2.1069860162181469</v>
      </c>
      <c r="AU8" s="6">
        <v>1.2676879887407355</v>
      </c>
      <c r="AV8" s="6">
        <v>0.16819968861145379</v>
      </c>
      <c r="AW8" s="6">
        <v>-0.54411691008279239</v>
      </c>
      <c r="AX8" s="6">
        <v>-0.81309311926070338</v>
      </c>
      <c r="AY8" s="6">
        <v>-1.1050190516307357</v>
      </c>
    </row>
    <row r="9" spans="1:51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F9" s="7"/>
    </row>
    <row r="10" spans="1:51" x14ac:dyDescent="0.2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12"/>
      <c r="AY10" s="12"/>
    </row>
    <row r="11" spans="1:51" x14ac:dyDescent="0.2">
      <c r="A11" s="4"/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Y11" s="12"/>
    </row>
    <row r="12" spans="1:51" x14ac:dyDescent="0.2">
      <c r="A12" s="4"/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Y12" s="12"/>
    </row>
    <row r="13" spans="1:51" x14ac:dyDescent="0.2">
      <c r="A13" s="4"/>
      <c r="B13" s="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Y13" s="12"/>
    </row>
    <row r="14" spans="1:51" x14ac:dyDescent="0.2">
      <c r="A14" s="4"/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Y14" s="12"/>
    </row>
    <row r="15" spans="1:51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51" x14ac:dyDescent="0.2">
      <c r="AW16" s="12"/>
    </row>
    <row r="17" spans="1:49" x14ac:dyDescent="0.2">
      <c r="AW17" s="12"/>
    </row>
    <row r="18" spans="1:49" x14ac:dyDescent="0.2">
      <c r="AW18" s="12"/>
    </row>
    <row r="19" spans="1:49" x14ac:dyDescent="0.2">
      <c r="AW19" s="12"/>
    </row>
    <row r="22" spans="1:49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spans="1:49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9" x14ac:dyDescent="0.2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9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</row>
    <row r="27" spans="1:49" x14ac:dyDescent="0.2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9" spans="1:49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9" x14ac:dyDescent="0.2">
      <c r="A30" s="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spans="1:49" x14ac:dyDescent="0.2">
      <c r="A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spans="1:49" x14ac:dyDescent="0.2">
      <c r="A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spans="1:48" x14ac:dyDescent="0.2">
      <c r="A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4" spans="1:48" x14ac:dyDescent="0.2">
      <c r="A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</row>
    <row r="37" spans="1:48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41" spans="1:48" x14ac:dyDescent="0.2">
      <c r="A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x14ac:dyDescent="0.2">
      <c r="A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x14ac:dyDescent="0.2">
      <c r="A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x14ac:dyDescent="0.2">
      <c r="A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"/>
      <c r="R44" s="6"/>
      <c r="S44" s="6"/>
      <c r="T44" s="6"/>
      <c r="U44" s="10"/>
      <c r="V44" s="6"/>
      <c r="W44" s="6"/>
      <c r="X44" s="6"/>
      <c r="Y44" s="9"/>
      <c r="Z44" s="6"/>
      <c r="AA44" s="6"/>
      <c r="AB44" s="6"/>
      <c r="AC44" s="10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48" x14ac:dyDescent="0.2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</sheetData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>
    <tabColor theme="4"/>
  </sheetPr>
  <dimension ref="A1:EY47"/>
  <sheetViews>
    <sheetView showGridLines="0" zoomScaleNormal="100" workbookViewId="0">
      <pane xSplit="2" ySplit="4" topLeftCell="ED5" activePane="bottomRight" state="frozen"/>
      <selection activeCell="AS38" sqref="AS38"/>
      <selection pane="topRight" activeCell="AS38" sqref="AS38"/>
      <selection pane="bottomLeft" activeCell="AS38" sqref="AS38"/>
      <selection pane="bottomRight" activeCell="EP28" sqref="EP28"/>
    </sheetView>
  </sheetViews>
  <sheetFormatPr defaultRowHeight="12" x14ac:dyDescent="0.2"/>
  <cols>
    <col min="1" max="1" width="25.140625" style="15" bestFit="1" customWidth="1"/>
    <col min="2" max="2" width="25.28515625" style="15" bestFit="1" customWidth="1"/>
    <col min="3" max="3" width="11.5703125" style="15" bestFit="1" customWidth="1"/>
    <col min="4" max="51" width="9.140625" style="15" customWidth="1"/>
    <col min="52" max="52" width="11.85546875" style="15" bestFit="1" customWidth="1"/>
    <col min="53" max="57" width="11.85546875" style="15" customWidth="1"/>
    <col min="58" max="187" width="9.140625" style="15" customWidth="1"/>
    <col min="188" max="16384" width="9.140625" style="15"/>
  </cols>
  <sheetData>
    <row r="1" spans="1:155" x14ac:dyDescent="0.2">
      <c r="C1" s="15" t="s">
        <v>105</v>
      </c>
      <c r="AE1" s="15" t="s">
        <v>184</v>
      </c>
      <c r="BF1" s="15" t="s">
        <v>106</v>
      </c>
      <c r="CG1" s="15" t="s">
        <v>107</v>
      </c>
      <c r="DH1" s="15" t="s">
        <v>183</v>
      </c>
    </row>
    <row r="2" spans="1:155" x14ac:dyDescent="0.2">
      <c r="A2" s="16"/>
      <c r="B2" s="16"/>
      <c r="C2" s="15">
        <v>2013</v>
      </c>
      <c r="G2" s="15">
        <v>2014</v>
      </c>
      <c r="K2" s="15">
        <v>2015</v>
      </c>
      <c r="O2" s="15">
        <v>2016</v>
      </c>
      <c r="S2" s="15">
        <v>2017</v>
      </c>
      <c r="W2" s="15">
        <v>2018</v>
      </c>
      <c r="AA2" s="15">
        <v>2019</v>
      </c>
      <c r="AE2" s="15">
        <v>2013</v>
      </c>
      <c r="AI2" s="15">
        <v>2014</v>
      </c>
      <c r="AM2" s="15">
        <v>2015</v>
      </c>
      <c r="AQ2" s="15">
        <v>2016</v>
      </c>
      <c r="AU2" s="15">
        <v>2017</v>
      </c>
      <c r="AY2" s="15">
        <v>2018</v>
      </c>
      <c r="BC2" s="15">
        <v>2019</v>
      </c>
      <c r="BF2" s="15">
        <v>2013</v>
      </c>
      <c r="BJ2" s="15">
        <v>2014</v>
      </c>
      <c r="BN2" s="15">
        <v>2015</v>
      </c>
      <c r="BR2" s="15">
        <v>2016</v>
      </c>
      <c r="BV2" s="15">
        <v>2017</v>
      </c>
      <c r="BZ2" s="15">
        <v>2018</v>
      </c>
      <c r="CD2" s="15">
        <v>2019</v>
      </c>
      <c r="CG2" s="15">
        <v>2013</v>
      </c>
      <c r="CK2" s="15">
        <v>2014</v>
      </c>
      <c r="CO2" s="15">
        <v>2015</v>
      </c>
      <c r="CS2" s="15">
        <v>2016</v>
      </c>
      <c r="CW2" s="15">
        <v>2017</v>
      </c>
      <c r="DA2" s="15">
        <v>2018</v>
      </c>
      <c r="DE2" s="15">
        <v>2019</v>
      </c>
      <c r="DH2" s="15">
        <v>2013</v>
      </c>
      <c r="DL2" s="15">
        <v>2014</v>
      </c>
      <c r="DP2" s="15">
        <v>2015</v>
      </c>
      <c r="DT2" s="15">
        <v>2016</v>
      </c>
      <c r="DX2" s="15">
        <v>2017</v>
      </c>
      <c r="EB2" s="15">
        <v>2018</v>
      </c>
      <c r="EF2" s="15">
        <v>2019</v>
      </c>
    </row>
    <row r="3" spans="1:155" ht="13.5" customHeight="1" x14ac:dyDescent="0.2">
      <c r="A3" s="16"/>
      <c r="B3" s="16"/>
      <c r="C3" s="15" t="s">
        <v>108</v>
      </c>
      <c r="AE3" s="15" t="s">
        <v>109</v>
      </c>
      <c r="BF3" s="15" t="s">
        <v>110</v>
      </c>
      <c r="CG3" s="15" t="s">
        <v>111</v>
      </c>
      <c r="DH3" s="15" t="s">
        <v>182</v>
      </c>
    </row>
    <row r="4" spans="1:155" x14ac:dyDescent="0.2">
      <c r="A4" s="16"/>
      <c r="B4" s="16"/>
      <c r="C4" s="15">
        <v>2013</v>
      </c>
      <c r="G4" s="15">
        <v>2014</v>
      </c>
      <c r="K4" s="15">
        <v>2015</v>
      </c>
      <c r="O4" s="15">
        <v>2016</v>
      </c>
      <c r="S4" s="15">
        <v>2017</v>
      </c>
      <c r="W4" s="15">
        <v>2018</v>
      </c>
      <c r="AA4" s="15">
        <v>2019</v>
      </c>
      <c r="AE4" s="15">
        <v>2013</v>
      </c>
      <c r="AI4" s="15">
        <v>2014</v>
      </c>
      <c r="AM4" s="15">
        <v>2015</v>
      </c>
      <c r="AQ4" s="15">
        <v>2016</v>
      </c>
      <c r="AU4" s="15">
        <v>2017</v>
      </c>
      <c r="AY4" s="15">
        <v>2018</v>
      </c>
      <c r="BC4" s="15">
        <v>2019</v>
      </c>
      <c r="BF4" s="15">
        <v>2013</v>
      </c>
      <c r="BJ4" s="15">
        <v>2014</v>
      </c>
      <c r="BN4" s="15">
        <v>2015</v>
      </c>
      <c r="BR4" s="15">
        <v>2016</v>
      </c>
      <c r="BV4" s="15">
        <v>2017</v>
      </c>
      <c r="BZ4" s="15">
        <v>2018</v>
      </c>
      <c r="CD4" s="15">
        <v>2019</v>
      </c>
      <c r="CG4" s="15">
        <v>2013</v>
      </c>
      <c r="CK4" s="15">
        <v>2014</v>
      </c>
      <c r="CO4" s="15">
        <v>2015</v>
      </c>
      <c r="CS4" s="15">
        <v>2016</v>
      </c>
      <c r="CW4" s="15">
        <v>2017</v>
      </c>
      <c r="DA4" s="15">
        <v>2018</v>
      </c>
      <c r="DE4" s="15">
        <v>2019</v>
      </c>
      <c r="DH4" s="15">
        <v>2013</v>
      </c>
      <c r="DL4" s="15">
        <v>2014</v>
      </c>
      <c r="DP4" s="15">
        <v>2015</v>
      </c>
      <c r="DT4" s="15">
        <v>2016</v>
      </c>
      <c r="DX4" s="15">
        <v>2017</v>
      </c>
      <c r="EB4" s="15">
        <v>2018</v>
      </c>
      <c r="EF4" s="15">
        <v>2019</v>
      </c>
    </row>
    <row r="5" spans="1:155" s="17" customFormat="1" x14ac:dyDescent="0.2">
      <c r="A5" s="15" t="s">
        <v>112</v>
      </c>
      <c r="B5" s="17" t="s">
        <v>104</v>
      </c>
      <c r="C5" s="48">
        <v>2.464588501159036</v>
      </c>
      <c r="D5" s="48">
        <v>2.6258305853342203</v>
      </c>
      <c r="E5" s="48">
        <v>3.0918482358582167</v>
      </c>
      <c r="F5" s="48">
        <v>3.506038010067178</v>
      </c>
      <c r="G5" s="48">
        <v>3.267011184067786</v>
      </c>
      <c r="H5" s="48">
        <v>2.3729740256626362</v>
      </c>
      <c r="I5" s="48">
        <v>1.7756950075853404</v>
      </c>
      <c r="J5" s="48">
        <v>1.1938970055319325</v>
      </c>
      <c r="K5" s="48">
        <v>1.8487183452384319</v>
      </c>
      <c r="L5" s="48">
        <v>2.3259519897753349</v>
      </c>
      <c r="M5" s="48">
        <v>2.2170209144690713</v>
      </c>
      <c r="N5" s="48">
        <v>2.387925793683241</v>
      </c>
      <c r="O5" s="48">
        <v>2.4944801881704928</v>
      </c>
      <c r="P5" s="48">
        <v>3.5957355423613939</v>
      </c>
      <c r="Q5" s="48">
        <v>4.4354960394804896</v>
      </c>
      <c r="R5" s="48">
        <v>4.5727072745667261</v>
      </c>
      <c r="S5" s="48">
        <v>3.8230529482931876</v>
      </c>
      <c r="T5" s="48">
        <v>3.5071521330615694</v>
      </c>
      <c r="U5" s="48">
        <v>2.6588224971013439</v>
      </c>
      <c r="V5" s="48">
        <v>2.2828575226048651</v>
      </c>
      <c r="W5" s="48">
        <v>2.1069860162181469</v>
      </c>
      <c r="X5" s="48">
        <v>1.2676879887407355</v>
      </c>
      <c r="Y5" s="48">
        <v>0.16819968861145379</v>
      </c>
      <c r="Z5" s="48">
        <v>-0.54411691008279239</v>
      </c>
      <c r="AA5" s="48">
        <v>-0.81309311926070338</v>
      </c>
      <c r="AB5" s="48">
        <v>-1.1050190516307357</v>
      </c>
      <c r="AC5" s="48"/>
      <c r="AD5" s="48"/>
      <c r="AE5" s="48">
        <v>-1.8004963014438657</v>
      </c>
      <c r="AF5" s="48">
        <v>-1.7773567980729721</v>
      </c>
      <c r="AG5" s="48">
        <v>-1.2531829916534185</v>
      </c>
      <c r="AH5" s="48">
        <v>-0.52597367594973632</v>
      </c>
      <c r="AI5" s="48">
        <v>0.96280411434463298</v>
      </c>
      <c r="AJ5" s="48">
        <v>0.18722079077613218</v>
      </c>
      <c r="AK5" s="48">
        <v>1.4966411917868849E-2</v>
      </c>
      <c r="AL5" s="48">
        <v>0.18882871932889844</v>
      </c>
      <c r="AM5" s="48">
        <v>0.43563892765221418</v>
      </c>
      <c r="AN5" s="48">
        <v>0.18222781381001335</v>
      </c>
      <c r="AO5" s="48">
        <v>-5.9758676663177246E-2</v>
      </c>
      <c r="AP5" s="48">
        <v>0.21860699162599934</v>
      </c>
      <c r="AQ5" s="48">
        <v>0.82340248177339981</v>
      </c>
      <c r="AR5" s="48">
        <v>1.615318322887505</v>
      </c>
      <c r="AS5" s="48">
        <v>2.2182228506948909</v>
      </c>
      <c r="AT5" s="48">
        <v>1.5559538396202937</v>
      </c>
      <c r="AU5" s="48">
        <v>1.3540322490153616</v>
      </c>
      <c r="AV5" s="48">
        <v>1.4916530644779602</v>
      </c>
      <c r="AW5" s="48">
        <v>1.2172358181914031</v>
      </c>
      <c r="AX5" s="48">
        <v>1.592560377918635</v>
      </c>
      <c r="AY5" s="48">
        <v>0.50256063475802282</v>
      </c>
      <c r="AZ5" s="48">
        <v>0.6354287163072242</v>
      </c>
      <c r="BA5" s="48">
        <v>0.19408948295283132</v>
      </c>
      <c r="BB5" s="48">
        <v>0.30203393910217841</v>
      </c>
      <c r="BC5" s="48">
        <v>0.16211851353454049</v>
      </c>
      <c r="BD5" s="48"/>
      <c r="BE5" s="48"/>
      <c r="BF5" s="48">
        <v>-2.981397052162007</v>
      </c>
      <c r="BG5" s="48">
        <v>-2.292621132462723</v>
      </c>
      <c r="BH5" s="48">
        <v>-1.5583570072744874</v>
      </c>
      <c r="BI5" s="48">
        <v>-1.2735355860492636</v>
      </c>
      <c r="BJ5" s="48">
        <v>-1.3882272506173106</v>
      </c>
      <c r="BK5" s="48">
        <v>-2.0524825176126447</v>
      </c>
      <c r="BL5" s="48">
        <v>-2.3642869318341617</v>
      </c>
      <c r="BM5" s="48">
        <v>-2.0746806209568311</v>
      </c>
      <c r="BN5" s="48">
        <v>-1.3738755572486323</v>
      </c>
      <c r="BO5" s="48">
        <v>-0.58003708090799233</v>
      </c>
      <c r="BP5" s="48">
        <v>-0.63831408639217235</v>
      </c>
      <c r="BQ5" s="48">
        <v>-0.56009924667569677</v>
      </c>
      <c r="BR5" s="48">
        <v>-0.73115331496214786</v>
      </c>
      <c r="BS5" s="48">
        <v>-0.49635400219871906</v>
      </c>
      <c r="BT5" s="48">
        <v>-0.62644808466121127</v>
      </c>
      <c r="BU5" s="48">
        <v>-0.52520079862222435</v>
      </c>
      <c r="BV5" s="48">
        <v>4.7713309133400952E-2</v>
      </c>
      <c r="BW5" s="48">
        <v>-0.37027468053774493</v>
      </c>
      <c r="BX5" s="48">
        <v>0.32480589728727333</v>
      </c>
      <c r="BY5" s="48">
        <v>0.15102719665764111</v>
      </c>
      <c r="BZ5" s="48">
        <v>-0.16519268575234525</v>
      </c>
      <c r="CA5" s="48">
        <v>-6.4464811767713223E-2</v>
      </c>
      <c r="CB5" s="48">
        <v>-0.60440718417250894</v>
      </c>
      <c r="CC5" s="48">
        <v>-0.58140062075442844</v>
      </c>
      <c r="CD5" s="48">
        <v>-0.31761485049670629</v>
      </c>
      <c r="CE5" s="48"/>
      <c r="CF5" s="48"/>
      <c r="CG5" s="48">
        <v>1.6158704347040518</v>
      </c>
      <c r="CH5" s="48">
        <v>2.2995986254145815</v>
      </c>
      <c r="CI5" s="48">
        <v>2.6272562418512369</v>
      </c>
      <c r="CJ5" s="48">
        <v>1.8593821204856964</v>
      </c>
      <c r="CK5" s="48">
        <v>1.5135660162706333</v>
      </c>
      <c r="CL5" s="48">
        <v>0.86592789803072101</v>
      </c>
      <c r="CM5" s="48">
        <v>0.88879822823172872</v>
      </c>
      <c r="CN5" s="48">
        <v>1.143941604304501</v>
      </c>
      <c r="CO5" s="48">
        <v>0.81420136252508091</v>
      </c>
      <c r="CP5" s="48">
        <v>-0.21441089346919145</v>
      </c>
      <c r="CQ5" s="48">
        <v>-1.5905709449907828</v>
      </c>
      <c r="CR5" s="48">
        <v>-1.7578110192043792</v>
      </c>
      <c r="CS5" s="48">
        <v>-2.3144952166262089</v>
      </c>
      <c r="CT5" s="48">
        <v>-1.7672635990765857</v>
      </c>
      <c r="CU5" s="48">
        <v>-1.3575204526472577</v>
      </c>
      <c r="CV5" s="48">
        <v>-2.1623591431818094</v>
      </c>
      <c r="CW5" s="48">
        <v>-2.0340647222395223</v>
      </c>
      <c r="CX5" s="48">
        <v>-2.4853649159374309</v>
      </c>
      <c r="CY5" s="48">
        <v>-2.5921217089147572</v>
      </c>
      <c r="CZ5" s="48">
        <v>-1.9913754597770918</v>
      </c>
      <c r="DA5" s="48">
        <v>-1.9967037581112088</v>
      </c>
      <c r="DB5" s="48">
        <v>-1.8161031240174923</v>
      </c>
      <c r="DC5" s="48">
        <v>-1.8375209192097315</v>
      </c>
      <c r="DD5" s="48">
        <v>-2.495740102459266</v>
      </c>
      <c r="DE5" s="48">
        <v>-2.1404062840581233</v>
      </c>
      <c r="DF5" s="48"/>
      <c r="DG5" s="48"/>
      <c r="DH5" s="48">
        <v>-3.9792176130208072</v>
      </c>
      <c r="DI5" s="48">
        <v>-2.1782877239128013</v>
      </c>
      <c r="DJ5" s="48">
        <v>-1.3255149093584873</v>
      </c>
      <c r="DK5" s="48">
        <v>-1.073365678606949</v>
      </c>
      <c r="DL5" s="48">
        <v>-0.96709326992885647</v>
      </c>
      <c r="DM5" s="48">
        <v>-1.6423083643670751</v>
      </c>
      <c r="DN5" s="48">
        <v>-1.3809482515809013</v>
      </c>
      <c r="DO5" s="48">
        <v>-0.66647764208882343</v>
      </c>
      <c r="DP5" s="48">
        <v>0.23401037813519762</v>
      </c>
      <c r="DQ5" s="48">
        <v>-0.27305149932448869</v>
      </c>
      <c r="DR5" s="48">
        <v>-0.59869779259965061</v>
      </c>
      <c r="DS5" s="48">
        <v>-1.2333048452598547</v>
      </c>
      <c r="DT5" s="48">
        <v>-2.2032396908523832</v>
      </c>
      <c r="DU5" s="48">
        <v>-2.3862142243742452</v>
      </c>
      <c r="DV5" s="48">
        <v>-2.2581331320085445</v>
      </c>
      <c r="DW5" s="48">
        <v>-2.0822720176540326</v>
      </c>
      <c r="DX5" s="48">
        <v>-2.3627118683055253</v>
      </c>
      <c r="DY5" s="48">
        <v>-2.707068654593483</v>
      </c>
      <c r="DZ5" s="48">
        <v>-2.9792230383742573</v>
      </c>
      <c r="EA5" s="48">
        <v>-3.1991332421293888</v>
      </c>
      <c r="EB5" s="48">
        <v>-3.3099895024011472</v>
      </c>
      <c r="EC5" s="48">
        <v>-3.2326081883475513</v>
      </c>
      <c r="ED5" s="48">
        <v>-4.1208691110922198</v>
      </c>
      <c r="EE5" s="48">
        <v>-4.516335098095368</v>
      </c>
      <c r="EF5" s="48">
        <v>-4.4528468029106669</v>
      </c>
      <c r="EG5" s="48"/>
      <c r="EH5" s="48"/>
      <c r="EI5" s="48"/>
      <c r="EJ5" s="48"/>
      <c r="EK5" s="48"/>
      <c r="EL5" s="48"/>
    </row>
    <row r="6" spans="1:155" s="17" customFormat="1" x14ac:dyDescent="0.2">
      <c r="A6" s="15" t="s">
        <v>45</v>
      </c>
      <c r="B6" s="17" t="s">
        <v>194</v>
      </c>
      <c r="C6" s="48">
        <v>2.7487378121838382</v>
      </c>
      <c r="D6" s="48">
        <v>3.1311015537090854</v>
      </c>
      <c r="E6" s="48">
        <v>3.2698481280510237</v>
      </c>
      <c r="F6" s="48">
        <v>3.782455875145935</v>
      </c>
      <c r="G6" s="48">
        <v>3.4883507065971209</v>
      </c>
      <c r="H6" s="48">
        <v>3.1673073544615975</v>
      </c>
      <c r="I6" s="48">
        <v>3.4665039915960074</v>
      </c>
      <c r="J6" s="48">
        <v>3.7021867495029612</v>
      </c>
      <c r="K6" s="48">
        <v>4.0875038104174841</v>
      </c>
      <c r="L6" s="48">
        <v>4.6928987350900497</v>
      </c>
      <c r="M6" s="48">
        <v>4.3947482214168794</v>
      </c>
      <c r="N6" s="48">
        <v>4.6525587014094079</v>
      </c>
      <c r="O6" s="48">
        <v>4.0077210637250493</v>
      </c>
      <c r="P6" s="48">
        <v>2.8805873781791353</v>
      </c>
      <c r="Q6" s="48">
        <v>2.0977551866815607</v>
      </c>
      <c r="R6" s="48">
        <v>-1.8547534841210318E-2</v>
      </c>
      <c r="S6" s="48">
        <v>9.8601112191621626E-2</v>
      </c>
      <c r="T6" s="48">
        <v>0.38930229668180688</v>
      </c>
      <c r="U6" s="48">
        <v>0.56129913098244244</v>
      </c>
      <c r="V6" s="48">
        <v>0.86737019992685049</v>
      </c>
      <c r="W6" s="48">
        <v>1.2224133162153334</v>
      </c>
      <c r="X6" s="48">
        <v>1.4640703351351054</v>
      </c>
      <c r="Y6" s="48">
        <v>1.7968044952844529</v>
      </c>
      <c r="Z6" s="48">
        <v>2.6239569908491305</v>
      </c>
      <c r="AA6" s="48">
        <v>2.7193787015417263</v>
      </c>
      <c r="AB6" s="48">
        <v>2.7523195543642345</v>
      </c>
      <c r="AC6" s="48"/>
      <c r="AD6" s="48"/>
      <c r="AE6" s="48">
        <v>1.3156105393566546</v>
      </c>
      <c r="AF6" s="48">
        <v>1.4075080057585005</v>
      </c>
      <c r="AG6" s="48">
        <v>2.6001407250486808</v>
      </c>
      <c r="AH6" s="48">
        <v>2.0063606413910975</v>
      </c>
      <c r="AI6" s="48">
        <v>2.499781470901814</v>
      </c>
      <c r="AJ6" s="48">
        <v>2.4302907770909252</v>
      </c>
      <c r="AK6" s="48">
        <v>1.0892222006893504</v>
      </c>
      <c r="AL6" s="48">
        <v>0.75020794778675259</v>
      </c>
      <c r="AM6" s="48">
        <v>0.95021026612307791</v>
      </c>
      <c r="AN6" s="48">
        <v>2.1020772364154077</v>
      </c>
      <c r="AO6" s="48">
        <v>2.1888507383254132</v>
      </c>
      <c r="AP6" s="48">
        <v>2.2071948047015928</v>
      </c>
      <c r="AQ6" s="48">
        <v>1.9229859321779452</v>
      </c>
      <c r="AR6" s="48">
        <v>1.2495272175869876</v>
      </c>
      <c r="AS6" s="48">
        <v>1.3281912842267645</v>
      </c>
      <c r="AT6" s="48">
        <v>1.1220875477766055</v>
      </c>
      <c r="AU6" s="48">
        <v>0.72122667444652655</v>
      </c>
      <c r="AV6" s="48">
        <v>0.40472832121869723</v>
      </c>
      <c r="AW6" s="48">
        <v>0.29753099303591352</v>
      </c>
      <c r="AX6" s="48">
        <v>0.81776467585768664</v>
      </c>
      <c r="AY6" s="48">
        <v>0.82604386738351632</v>
      </c>
      <c r="AZ6" s="48">
        <v>0.65909883214223453</v>
      </c>
      <c r="BA6" s="48">
        <v>0.59849943776439329</v>
      </c>
      <c r="BB6" s="48">
        <v>0.26130701648814536</v>
      </c>
      <c r="BC6" s="48">
        <v>0.11781785720913474</v>
      </c>
      <c r="BD6" s="48"/>
      <c r="BE6" s="48"/>
      <c r="BF6" s="48">
        <v>2.046872946421622</v>
      </c>
      <c r="BG6" s="48">
        <v>2.288357915347734</v>
      </c>
      <c r="BH6" s="48">
        <v>2.2369647402924961</v>
      </c>
      <c r="BI6" s="48">
        <v>2.2813459964174854</v>
      </c>
      <c r="BJ6" s="48">
        <v>2.4285317721068478</v>
      </c>
      <c r="BK6" s="48">
        <v>2.4963000730681291</v>
      </c>
      <c r="BL6" s="48">
        <v>2.3768082909005184</v>
      </c>
      <c r="BM6" s="48">
        <v>2.4412629112617874</v>
      </c>
      <c r="BN6" s="48">
        <v>2.9372337321975786</v>
      </c>
      <c r="BO6" s="48">
        <v>2.3094016126723691</v>
      </c>
      <c r="BP6" s="48">
        <v>2.914822169777155</v>
      </c>
      <c r="BQ6" s="48">
        <v>2.3623396436623993</v>
      </c>
      <c r="BR6" s="48">
        <v>2.0795635617252275</v>
      </c>
      <c r="BS6" s="48">
        <v>1.8173683783298085</v>
      </c>
      <c r="BT6" s="48">
        <v>0.7544886370171221</v>
      </c>
      <c r="BU6" s="48">
        <v>1.0480099511236634</v>
      </c>
      <c r="BV6" s="48">
        <v>0.62024997995626319</v>
      </c>
      <c r="BW6" s="48">
        <v>0.80611813307087843</v>
      </c>
      <c r="BX6" s="48">
        <v>1.0055628610769507</v>
      </c>
      <c r="BY6" s="48">
        <v>1.2606985617343449</v>
      </c>
      <c r="BZ6" s="48">
        <v>1.3888360117963099</v>
      </c>
      <c r="CA6" s="48">
        <v>1.5099077679581141</v>
      </c>
      <c r="CB6" s="48">
        <v>1.7547904242316177</v>
      </c>
      <c r="CC6" s="48">
        <v>2.0405946716999779</v>
      </c>
      <c r="CD6" s="48">
        <v>1.9260631138919189</v>
      </c>
      <c r="CE6" s="48"/>
      <c r="CF6" s="48"/>
      <c r="CG6" s="48">
        <v>2.1302661224311019</v>
      </c>
      <c r="CH6" s="48">
        <v>1.7360676182747974</v>
      </c>
      <c r="CI6" s="48">
        <v>1.5782511703047537</v>
      </c>
      <c r="CJ6" s="48">
        <v>1.4348157875577394</v>
      </c>
      <c r="CK6" s="48">
        <v>1.2115772640436173</v>
      </c>
      <c r="CL6" s="48">
        <v>1.051064669821639</v>
      </c>
      <c r="CM6" s="48">
        <v>0.98496328243385012</v>
      </c>
      <c r="CN6" s="48">
        <v>0.95915508136652639</v>
      </c>
      <c r="CO6" s="48">
        <v>1.2226718746330811</v>
      </c>
      <c r="CP6" s="48">
        <v>1.4907954527830767</v>
      </c>
      <c r="CQ6" s="48">
        <v>2.3666027436165438</v>
      </c>
      <c r="CR6" s="48">
        <v>3.5257309365135927</v>
      </c>
      <c r="CS6" s="48">
        <v>3.9733004651583115</v>
      </c>
      <c r="CT6" s="48">
        <v>4.1246111970275408</v>
      </c>
      <c r="CU6" s="48">
        <v>3.228804465009306</v>
      </c>
      <c r="CV6" s="48">
        <v>2.0076059296211439</v>
      </c>
      <c r="CW6" s="48">
        <v>1.2667719358663887</v>
      </c>
      <c r="CX6" s="48">
        <v>1.1310302470494076</v>
      </c>
      <c r="CY6" s="48">
        <v>1.0744645003716173</v>
      </c>
      <c r="CZ6" s="48">
        <v>0.93092707325437929</v>
      </c>
      <c r="DA6" s="48">
        <v>1.019578560237832</v>
      </c>
      <c r="DB6" s="48">
        <v>1.0539914825506618</v>
      </c>
      <c r="DC6" s="48">
        <v>1.1818089921714421</v>
      </c>
      <c r="DD6" s="48">
        <v>1.617153556972873</v>
      </c>
      <c r="DE6" s="48">
        <v>1.5999536973334469</v>
      </c>
      <c r="DF6" s="48"/>
      <c r="DG6" s="48"/>
      <c r="DH6" s="48">
        <v>1.2795637874432415</v>
      </c>
      <c r="DI6" s="48">
        <v>1.2862326285939067</v>
      </c>
      <c r="DJ6" s="48">
        <v>1.8955049311330654</v>
      </c>
      <c r="DK6" s="48">
        <v>2.1124883333600128</v>
      </c>
      <c r="DL6" s="48">
        <v>3.0218210780741304</v>
      </c>
      <c r="DM6" s="48">
        <v>2.8571974619677394</v>
      </c>
      <c r="DN6" s="48">
        <v>2.3184980381164038</v>
      </c>
      <c r="DO6" s="48">
        <v>2.6248740850623884</v>
      </c>
      <c r="DP6" s="48">
        <v>2.5502368808706466</v>
      </c>
      <c r="DQ6" s="48">
        <v>2.688004368823989</v>
      </c>
      <c r="DR6" s="48">
        <v>2.946990630458949</v>
      </c>
      <c r="DS6" s="48">
        <v>2.4309268189219027</v>
      </c>
      <c r="DT6" s="48">
        <v>2.2769758761430037</v>
      </c>
      <c r="DU6" s="48">
        <v>2.6101227008747716</v>
      </c>
      <c r="DV6" s="48">
        <v>2.7392754105138275</v>
      </c>
      <c r="DW6" s="48">
        <v>2.4981512565586375</v>
      </c>
      <c r="DX6" s="48">
        <v>1.8167452013704948</v>
      </c>
      <c r="DY6" s="48">
        <v>1.2495378719249082</v>
      </c>
      <c r="DZ6" s="48">
        <v>0.75586987828646823</v>
      </c>
      <c r="EA6" s="48">
        <v>1.1849037178957307</v>
      </c>
      <c r="EB6" s="48">
        <v>1.1980668373516072</v>
      </c>
      <c r="EC6" s="48">
        <v>1.2499805533227886</v>
      </c>
      <c r="ED6" s="48">
        <v>1.319728676050864</v>
      </c>
      <c r="EE6" s="48">
        <v>1.2026867232750933</v>
      </c>
      <c r="EF6" s="48">
        <v>1.3928239665582909</v>
      </c>
      <c r="EG6" s="48"/>
      <c r="EH6" s="48"/>
      <c r="EI6" s="48"/>
      <c r="EJ6" s="48"/>
      <c r="EK6" s="48"/>
      <c r="EL6" s="48"/>
    </row>
    <row r="7" spans="1:155" s="17" customFormat="1" x14ac:dyDescent="0.2">
      <c r="A7" s="15" t="s">
        <v>70</v>
      </c>
      <c r="B7" s="17" t="s">
        <v>125</v>
      </c>
      <c r="C7" s="48">
        <v>5.2133263133428729</v>
      </c>
      <c r="D7" s="48">
        <v>5.7569321390433057</v>
      </c>
      <c r="E7" s="48">
        <v>6.361696363909239</v>
      </c>
      <c r="F7" s="48">
        <v>7.2884938852131125</v>
      </c>
      <c r="G7" s="48">
        <v>6.7553618906649069</v>
      </c>
      <c r="H7" s="48">
        <v>5.5402813801242337</v>
      </c>
      <c r="I7" s="48">
        <v>5.2421989991813485</v>
      </c>
      <c r="J7" s="48">
        <v>4.896083755034895</v>
      </c>
      <c r="K7" s="48">
        <v>5.9362221556559156</v>
      </c>
      <c r="L7" s="48">
        <v>7.018850724865386</v>
      </c>
      <c r="M7" s="48">
        <v>6.6117691358859503</v>
      </c>
      <c r="N7" s="48">
        <v>7.0404844950926471</v>
      </c>
      <c r="O7" s="48">
        <v>6.5022012518955421</v>
      </c>
      <c r="P7" s="48">
        <v>6.4763229205405297</v>
      </c>
      <c r="Q7" s="48">
        <v>6.5332512261620499</v>
      </c>
      <c r="R7" s="48">
        <v>4.5541597397255167</v>
      </c>
      <c r="S7" s="48">
        <v>3.9216540604848089</v>
      </c>
      <c r="T7" s="48">
        <v>3.8964544297433763</v>
      </c>
      <c r="U7" s="48">
        <v>3.2201216280837865</v>
      </c>
      <c r="V7" s="48">
        <v>3.1502277225317155</v>
      </c>
      <c r="W7" s="48">
        <v>3.3293993324334803</v>
      </c>
      <c r="X7" s="48">
        <v>2.7317583238758409</v>
      </c>
      <c r="Y7" s="48">
        <v>1.9650041838959063</v>
      </c>
      <c r="Z7" s="48">
        <v>2.079840080766338</v>
      </c>
      <c r="AA7" s="48">
        <v>1.906285582281023</v>
      </c>
      <c r="AB7" s="48">
        <v>1.647300502733499</v>
      </c>
      <c r="AC7" s="48"/>
      <c r="AD7" s="48"/>
      <c r="AE7" s="48">
        <v>-0.48501052363669939</v>
      </c>
      <c r="AF7" s="48">
        <v>-0.36991152107843284</v>
      </c>
      <c r="AG7" s="48">
        <v>1.3468947973269794</v>
      </c>
      <c r="AH7" s="48">
        <v>1.4803235492759459</v>
      </c>
      <c r="AI7" s="48">
        <v>3.4625855852464462</v>
      </c>
      <c r="AJ7" s="48">
        <v>2.6175115678670569</v>
      </c>
      <c r="AK7" s="48">
        <v>1.1043165306577989</v>
      </c>
      <c r="AL7" s="48">
        <v>0.93922817697298222</v>
      </c>
      <c r="AM7" s="48">
        <v>1.3859750827877615</v>
      </c>
      <c r="AN7" s="48">
        <v>2.2844286363995887</v>
      </c>
      <c r="AO7" s="48">
        <v>2.1291526074339315</v>
      </c>
      <c r="AP7" s="48">
        <v>2.4258017963275926</v>
      </c>
      <c r="AQ7" s="48">
        <v>2.7464468278617997</v>
      </c>
      <c r="AR7" s="48">
        <v>2.8649606777440226</v>
      </c>
      <c r="AS7" s="48">
        <v>3.5465855365585401</v>
      </c>
      <c r="AT7" s="48">
        <v>2.6782114865703868</v>
      </c>
      <c r="AU7" s="48">
        <v>2.075371132979499</v>
      </c>
      <c r="AV7" s="48">
        <v>1.8964365483409562</v>
      </c>
      <c r="AW7" s="48">
        <v>1.5147130178819839</v>
      </c>
      <c r="AX7" s="48">
        <v>2.4102729701717194</v>
      </c>
      <c r="AY7" s="48">
        <v>1.3285538867084887</v>
      </c>
      <c r="AZ7" s="48">
        <v>1.2944780293786742</v>
      </c>
      <c r="BA7" s="48">
        <v>0.79258892071722431</v>
      </c>
      <c r="BB7" s="48">
        <v>0.5633409555903236</v>
      </c>
      <c r="BC7" s="48">
        <v>0.27998395469246717</v>
      </c>
      <c r="BD7" s="48"/>
      <c r="BE7" s="48"/>
      <c r="BF7" s="48">
        <v>-0.93452410574038569</v>
      </c>
      <c r="BG7" s="48">
        <v>-4.2632171149896694E-3</v>
      </c>
      <c r="BH7" s="48">
        <v>0.67860773301800881</v>
      </c>
      <c r="BI7" s="48">
        <v>1.0078357392382697</v>
      </c>
      <c r="BJ7" s="48">
        <v>1.0403296205177528</v>
      </c>
      <c r="BK7" s="48">
        <v>0.44384236636533819</v>
      </c>
      <c r="BL7" s="48">
        <v>1.2545814845783067E-2</v>
      </c>
      <c r="BM7" s="48">
        <v>0.36658229030495659</v>
      </c>
      <c r="BN7" s="48">
        <v>1.5633581749489465</v>
      </c>
      <c r="BO7" s="48">
        <v>1.7293645317643769</v>
      </c>
      <c r="BP7" s="48">
        <v>2.2765080833849827</v>
      </c>
      <c r="BQ7" s="48">
        <v>1.8022171476717439</v>
      </c>
      <c r="BR7" s="48">
        <v>1.3483869645915423</v>
      </c>
      <c r="BS7" s="48">
        <v>1.3209674551118338</v>
      </c>
      <c r="BT7" s="48">
        <v>0.12799360806540458</v>
      </c>
      <c r="BU7" s="48">
        <v>0.52278570499045096</v>
      </c>
      <c r="BV7" s="48">
        <v>0.66794025031171467</v>
      </c>
      <c r="BW7" s="48">
        <v>0.43584345253313345</v>
      </c>
      <c r="BX7" s="48">
        <v>1.3303687583642243</v>
      </c>
      <c r="BY7" s="48">
        <v>1.4117471442878591</v>
      </c>
      <c r="BZ7" s="48">
        <v>1.2236433260439645</v>
      </c>
      <c r="CA7" s="48">
        <v>1.4454429561904005</v>
      </c>
      <c r="CB7" s="48">
        <v>1.1503832400591087</v>
      </c>
      <c r="CC7" s="48">
        <v>1.4591739005064008</v>
      </c>
      <c r="CD7" s="48">
        <v>1.6084482633952129</v>
      </c>
      <c r="CE7" s="48"/>
      <c r="CF7" s="48"/>
      <c r="CG7" s="48">
        <v>3.746136557135153</v>
      </c>
      <c r="CH7" s="48">
        <v>4.0355300922017872</v>
      </c>
      <c r="CI7" s="48">
        <v>4.2052363514139888</v>
      </c>
      <c r="CJ7" s="48">
        <v>3.2939282565141079</v>
      </c>
      <c r="CK7" s="48">
        <v>2.7248749651190245</v>
      </c>
      <c r="CL7" s="48">
        <v>1.9168591840110123</v>
      </c>
      <c r="CM7" s="48">
        <v>1.8737615106655787</v>
      </c>
      <c r="CN7" s="48">
        <v>2.1030966856710269</v>
      </c>
      <c r="CO7" s="48">
        <v>2.0368732371581624</v>
      </c>
      <c r="CP7" s="48">
        <v>1.2763845593138854</v>
      </c>
      <c r="CQ7" s="48">
        <v>0.77603179862576099</v>
      </c>
      <c r="CR7" s="48">
        <v>1.7679199173092135</v>
      </c>
      <c r="CS7" s="48">
        <v>1.658805248532103</v>
      </c>
      <c r="CT7" s="48">
        <v>2.3573475979509553</v>
      </c>
      <c r="CU7" s="48">
        <v>1.8712840123620484</v>
      </c>
      <c r="CV7" s="48">
        <v>-0.15475321356066588</v>
      </c>
      <c r="CW7" s="48">
        <v>-0.76729278637313392</v>
      </c>
      <c r="CX7" s="48">
        <v>-1.3543346688880238</v>
      </c>
      <c r="CY7" s="48">
        <v>-1.5176572085431399</v>
      </c>
      <c r="CZ7" s="48">
        <v>-1.0604483865227123</v>
      </c>
      <c r="DA7" s="48">
        <v>-0.97712519787337748</v>
      </c>
      <c r="DB7" s="48">
        <v>-0.76211164146683053</v>
      </c>
      <c r="DC7" s="48">
        <v>-0.65571192703828918</v>
      </c>
      <c r="DD7" s="48">
        <v>-0.87858654548639337</v>
      </c>
      <c r="DE7" s="48">
        <v>-0.54045258672467611</v>
      </c>
      <c r="DF7" s="48"/>
      <c r="DG7" s="48"/>
      <c r="DH7" s="48">
        <v>-2.6995048051632593</v>
      </c>
      <c r="DI7" s="48">
        <v>-0.89190831537725357</v>
      </c>
      <c r="DJ7" s="48">
        <v>0.56999002177457792</v>
      </c>
      <c r="DK7" s="48">
        <v>1.0391226547530636</v>
      </c>
      <c r="DL7" s="48">
        <v>2.0547968862359833</v>
      </c>
      <c r="DM7" s="48">
        <v>1.2149573536317666</v>
      </c>
      <c r="DN7" s="48">
        <v>0.93754978653550269</v>
      </c>
      <c r="DO7" s="48">
        <v>1.9585292471266162</v>
      </c>
      <c r="DP7" s="48">
        <v>2.7843777359381749</v>
      </c>
      <c r="DQ7" s="48">
        <v>2.4150822777930192</v>
      </c>
      <c r="DR7" s="48">
        <v>2.3484834047959344</v>
      </c>
      <c r="DS7" s="48">
        <v>1.1976843563047017</v>
      </c>
      <c r="DT7" s="48">
        <v>7.3736185290620745E-2</v>
      </c>
      <c r="DU7" s="48">
        <v>0.22396912343348963</v>
      </c>
      <c r="DV7" s="48">
        <v>0.4812021965972515</v>
      </c>
      <c r="DW7" s="48">
        <v>0.41593792917258454</v>
      </c>
      <c r="DX7" s="48">
        <v>-0.546024173430389</v>
      </c>
      <c r="DY7" s="48">
        <v>-1.4575872257922498</v>
      </c>
      <c r="DZ7" s="48">
        <v>-2.2234080008248047</v>
      </c>
      <c r="EA7" s="48">
        <v>-2.0142295242336576</v>
      </c>
      <c r="EB7" s="48">
        <v>-2.1118171084999937</v>
      </c>
      <c r="EC7" s="48">
        <v>-1.9825757772188659</v>
      </c>
      <c r="ED7" s="48">
        <v>-2.801039224973787</v>
      </c>
      <c r="EE7" s="48">
        <v>-3.3135990843807956</v>
      </c>
      <c r="EF7" s="48">
        <v>-3.0600228363523763</v>
      </c>
      <c r="EG7" s="48"/>
      <c r="EH7" s="48"/>
      <c r="EI7" s="48"/>
      <c r="EJ7" s="48"/>
      <c r="EK7" s="48"/>
      <c r="EL7" s="48"/>
    </row>
    <row r="8" spans="1:155" x14ac:dyDescent="0.2">
      <c r="A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</row>
    <row r="9" spans="1:155" x14ac:dyDescent="0.2">
      <c r="B9" s="17"/>
    </row>
    <row r="10" spans="1:155" x14ac:dyDescent="0.2">
      <c r="B10" s="17"/>
      <c r="C10" s="15">
        <v>-10000</v>
      </c>
      <c r="D10" s="15">
        <f>IF(D3="",C10,C10*(-1))</f>
        <v>-10000</v>
      </c>
      <c r="E10" s="15">
        <f t="shared" ref="E10:X10" si="0">IF(E3="",D10,D10*(-1))</f>
        <v>-10000</v>
      </c>
      <c r="F10" s="15">
        <f t="shared" si="0"/>
        <v>-10000</v>
      </c>
      <c r="G10" s="15">
        <f t="shared" si="0"/>
        <v>-10000</v>
      </c>
      <c r="H10" s="15">
        <f t="shared" si="0"/>
        <v>-10000</v>
      </c>
      <c r="I10" s="15">
        <f t="shared" si="0"/>
        <v>-10000</v>
      </c>
      <c r="J10" s="15">
        <f t="shared" si="0"/>
        <v>-10000</v>
      </c>
      <c r="K10" s="15">
        <f t="shared" si="0"/>
        <v>-10000</v>
      </c>
      <c r="L10" s="15">
        <f t="shared" si="0"/>
        <v>-10000</v>
      </c>
      <c r="M10" s="15">
        <f t="shared" si="0"/>
        <v>-10000</v>
      </c>
      <c r="N10" s="15">
        <f t="shared" si="0"/>
        <v>-10000</v>
      </c>
      <c r="O10" s="15">
        <f t="shared" si="0"/>
        <v>-10000</v>
      </c>
      <c r="P10" s="15">
        <f t="shared" si="0"/>
        <v>-10000</v>
      </c>
      <c r="Q10" s="15">
        <f t="shared" si="0"/>
        <v>-10000</v>
      </c>
      <c r="R10" s="15">
        <f t="shared" si="0"/>
        <v>-10000</v>
      </c>
      <c r="S10" s="15">
        <f t="shared" si="0"/>
        <v>-10000</v>
      </c>
      <c r="T10" s="15">
        <f t="shared" si="0"/>
        <v>-10000</v>
      </c>
      <c r="U10" s="15">
        <f t="shared" si="0"/>
        <v>-10000</v>
      </c>
      <c r="V10" s="15">
        <f t="shared" si="0"/>
        <v>-10000</v>
      </c>
      <c r="W10" s="15">
        <f t="shared" si="0"/>
        <v>-10000</v>
      </c>
      <c r="X10" s="15">
        <f t="shared" si="0"/>
        <v>-10000</v>
      </c>
      <c r="Y10" s="15">
        <f t="shared" ref="Y10:CY10" si="1">IF(Y3="",X10,X10*(-1))</f>
        <v>-10000</v>
      </c>
      <c r="Z10" s="15">
        <f>+Y10</f>
        <v>-10000</v>
      </c>
      <c r="AA10" s="15">
        <f t="shared" ref="AA10:AB10" si="2">+Z10</f>
        <v>-10000</v>
      </c>
      <c r="AB10" s="15">
        <f t="shared" si="2"/>
        <v>-10000</v>
      </c>
      <c r="AC10" s="15">
        <f>+AA10</f>
        <v>-10000</v>
      </c>
      <c r="AD10" s="15">
        <f>+AE10</f>
        <v>10000</v>
      </c>
      <c r="AE10" s="15">
        <f>IF(AE3="",Y10,Y10*(-1))</f>
        <v>10000</v>
      </c>
      <c r="AF10" s="15">
        <f t="shared" si="1"/>
        <v>10000</v>
      </c>
      <c r="AG10" s="15">
        <f t="shared" si="1"/>
        <v>10000</v>
      </c>
      <c r="AH10" s="15">
        <f t="shared" si="1"/>
        <v>10000</v>
      </c>
      <c r="AI10" s="15">
        <f t="shared" si="1"/>
        <v>10000</v>
      </c>
      <c r="AJ10" s="15">
        <f t="shared" si="1"/>
        <v>10000</v>
      </c>
      <c r="AK10" s="15">
        <f t="shared" si="1"/>
        <v>10000</v>
      </c>
      <c r="AL10" s="15">
        <f t="shared" si="1"/>
        <v>10000</v>
      </c>
      <c r="AM10" s="15">
        <f t="shared" si="1"/>
        <v>10000</v>
      </c>
      <c r="AN10" s="15">
        <f t="shared" si="1"/>
        <v>10000</v>
      </c>
      <c r="AO10" s="15">
        <f t="shared" si="1"/>
        <v>10000</v>
      </c>
      <c r="AP10" s="15">
        <f t="shared" si="1"/>
        <v>10000</v>
      </c>
      <c r="AQ10" s="15">
        <f t="shared" si="1"/>
        <v>10000</v>
      </c>
      <c r="AR10" s="15">
        <f t="shared" si="1"/>
        <v>10000</v>
      </c>
      <c r="AS10" s="15">
        <f t="shared" si="1"/>
        <v>10000</v>
      </c>
      <c r="AT10" s="15">
        <f t="shared" si="1"/>
        <v>10000</v>
      </c>
      <c r="AU10" s="15">
        <f t="shared" si="1"/>
        <v>10000</v>
      </c>
      <c r="AV10" s="15">
        <f t="shared" si="1"/>
        <v>10000</v>
      </c>
      <c r="AW10" s="15">
        <f t="shared" si="1"/>
        <v>10000</v>
      </c>
      <c r="AX10" s="15">
        <f t="shared" si="1"/>
        <v>10000</v>
      </c>
      <c r="AY10" s="15">
        <f t="shared" si="1"/>
        <v>10000</v>
      </c>
      <c r="AZ10" s="15">
        <f t="shared" si="1"/>
        <v>10000</v>
      </c>
      <c r="BA10" s="15">
        <f>+AZ10</f>
        <v>10000</v>
      </c>
      <c r="BB10" s="15">
        <f>+BA10</f>
        <v>10000</v>
      </c>
      <c r="BC10" s="15">
        <f>+BB10</f>
        <v>10000</v>
      </c>
      <c r="BD10" s="15">
        <f>+BA10</f>
        <v>10000</v>
      </c>
      <c r="BE10" s="15">
        <f>+BF10</f>
        <v>-10000</v>
      </c>
      <c r="BF10" s="15">
        <f>IF(BF3="",AZ10,AZ10*(-1))</f>
        <v>-10000</v>
      </c>
      <c r="BG10" s="15">
        <f t="shared" si="1"/>
        <v>-10000</v>
      </c>
      <c r="BH10" s="15">
        <f t="shared" si="1"/>
        <v>-10000</v>
      </c>
      <c r="BI10" s="15">
        <f t="shared" si="1"/>
        <v>-10000</v>
      </c>
      <c r="BJ10" s="15">
        <f t="shared" si="1"/>
        <v>-10000</v>
      </c>
      <c r="BK10" s="15">
        <f t="shared" si="1"/>
        <v>-10000</v>
      </c>
      <c r="BL10" s="15">
        <f t="shared" si="1"/>
        <v>-10000</v>
      </c>
      <c r="BM10" s="15">
        <f t="shared" si="1"/>
        <v>-10000</v>
      </c>
      <c r="BN10" s="15">
        <f t="shared" si="1"/>
        <v>-10000</v>
      </c>
      <c r="BO10" s="15">
        <f t="shared" si="1"/>
        <v>-10000</v>
      </c>
      <c r="BP10" s="15">
        <f t="shared" si="1"/>
        <v>-10000</v>
      </c>
      <c r="BQ10" s="15">
        <f t="shared" si="1"/>
        <v>-10000</v>
      </c>
      <c r="BR10" s="15">
        <f t="shared" si="1"/>
        <v>-10000</v>
      </c>
      <c r="BS10" s="15">
        <f t="shared" si="1"/>
        <v>-10000</v>
      </c>
      <c r="BT10" s="15">
        <f t="shared" si="1"/>
        <v>-10000</v>
      </c>
      <c r="BU10" s="15">
        <f t="shared" si="1"/>
        <v>-10000</v>
      </c>
      <c r="BV10" s="15">
        <f t="shared" si="1"/>
        <v>-10000</v>
      </c>
      <c r="BW10" s="15">
        <f t="shared" si="1"/>
        <v>-10000</v>
      </c>
      <c r="BX10" s="15">
        <f t="shared" si="1"/>
        <v>-10000</v>
      </c>
      <c r="BY10" s="15">
        <f>IF(BY3="",BX10,BX10*(-1))</f>
        <v>-10000</v>
      </c>
      <c r="BZ10" s="15">
        <f>IF(BZ3="",BY10,BY10*(-1))</f>
        <v>-10000</v>
      </c>
      <c r="CA10" s="15">
        <f t="shared" si="1"/>
        <v>-10000</v>
      </c>
      <c r="CB10" s="15">
        <f>+CA10</f>
        <v>-10000</v>
      </c>
      <c r="CC10" s="15">
        <f>+CB10</f>
        <v>-10000</v>
      </c>
      <c r="CD10" s="15">
        <f>+CC10</f>
        <v>-10000</v>
      </c>
      <c r="CE10" s="15">
        <f>+CC10</f>
        <v>-10000</v>
      </c>
      <c r="CF10" s="15">
        <f>+CG10</f>
        <v>10000</v>
      </c>
      <c r="CG10" s="15">
        <f>IF(CG3="",CA10,CA10*(-1))</f>
        <v>10000</v>
      </c>
      <c r="CH10" s="15">
        <f t="shared" si="1"/>
        <v>10000</v>
      </c>
      <c r="CI10" s="15">
        <f t="shared" si="1"/>
        <v>10000</v>
      </c>
      <c r="CJ10" s="15">
        <f t="shared" si="1"/>
        <v>10000</v>
      </c>
      <c r="CK10" s="15">
        <f t="shared" si="1"/>
        <v>10000</v>
      </c>
      <c r="CL10" s="15">
        <f t="shared" si="1"/>
        <v>10000</v>
      </c>
      <c r="CM10" s="15">
        <f t="shared" si="1"/>
        <v>10000</v>
      </c>
      <c r="CN10" s="15">
        <f t="shared" si="1"/>
        <v>10000</v>
      </c>
      <c r="CO10" s="15">
        <f t="shared" si="1"/>
        <v>10000</v>
      </c>
      <c r="CP10" s="15">
        <f t="shared" si="1"/>
        <v>10000</v>
      </c>
      <c r="CQ10" s="15">
        <f t="shared" si="1"/>
        <v>10000</v>
      </c>
      <c r="CR10" s="15">
        <f t="shared" si="1"/>
        <v>10000</v>
      </c>
      <c r="CS10" s="15">
        <f t="shared" si="1"/>
        <v>10000</v>
      </c>
      <c r="CT10" s="15">
        <f t="shared" si="1"/>
        <v>10000</v>
      </c>
      <c r="CU10" s="15">
        <f t="shared" si="1"/>
        <v>10000</v>
      </c>
      <c r="CV10" s="15">
        <f t="shared" si="1"/>
        <v>10000</v>
      </c>
      <c r="CW10" s="15">
        <f t="shared" si="1"/>
        <v>10000</v>
      </c>
      <c r="CX10" s="15">
        <f t="shared" si="1"/>
        <v>10000</v>
      </c>
      <c r="CY10" s="15">
        <f t="shared" si="1"/>
        <v>10000</v>
      </c>
      <c r="CZ10" s="15">
        <f t="shared" ref="CZ10:EF10" si="3">IF(CZ3="",CY10,CY10*(-1))</f>
        <v>10000</v>
      </c>
      <c r="DA10" s="15">
        <f t="shared" si="3"/>
        <v>10000</v>
      </c>
      <c r="DB10" s="15">
        <f t="shared" si="3"/>
        <v>10000</v>
      </c>
      <c r="DC10" s="15">
        <f>+DB10</f>
        <v>10000</v>
      </c>
      <c r="DD10" s="15">
        <f>+DC10</f>
        <v>10000</v>
      </c>
      <c r="DE10" s="15">
        <f>+DD10</f>
        <v>10000</v>
      </c>
      <c r="DF10" s="15">
        <f>+DD10</f>
        <v>10000</v>
      </c>
      <c r="DG10" s="15">
        <f>+DH10</f>
        <v>-10000</v>
      </c>
      <c r="DH10" s="15">
        <f>IF(DH3="",DB10,DB10*(-1))</f>
        <v>-10000</v>
      </c>
      <c r="DI10" s="15">
        <f t="shared" si="3"/>
        <v>-10000</v>
      </c>
      <c r="DJ10" s="15">
        <f t="shared" si="3"/>
        <v>-10000</v>
      </c>
      <c r="DK10" s="15">
        <f t="shared" si="3"/>
        <v>-10000</v>
      </c>
      <c r="DL10" s="15">
        <f t="shared" si="3"/>
        <v>-10000</v>
      </c>
      <c r="DM10" s="15">
        <f t="shared" si="3"/>
        <v>-10000</v>
      </c>
      <c r="DN10" s="15">
        <f t="shared" si="3"/>
        <v>-10000</v>
      </c>
      <c r="DO10" s="15">
        <f t="shared" si="3"/>
        <v>-10000</v>
      </c>
      <c r="DP10" s="15">
        <f t="shared" si="3"/>
        <v>-10000</v>
      </c>
      <c r="DQ10" s="15">
        <f t="shared" si="3"/>
        <v>-10000</v>
      </c>
      <c r="DR10" s="15">
        <f t="shared" si="3"/>
        <v>-10000</v>
      </c>
      <c r="DS10" s="15">
        <f t="shared" si="3"/>
        <v>-10000</v>
      </c>
      <c r="DT10" s="15">
        <f t="shared" si="3"/>
        <v>-10000</v>
      </c>
      <c r="DU10" s="15">
        <f t="shared" si="3"/>
        <v>-10000</v>
      </c>
      <c r="DV10" s="15">
        <f t="shared" si="3"/>
        <v>-10000</v>
      </c>
      <c r="DW10" s="15">
        <f t="shared" si="3"/>
        <v>-10000</v>
      </c>
      <c r="DX10" s="15">
        <f t="shared" si="3"/>
        <v>-10000</v>
      </c>
      <c r="DY10" s="15">
        <f t="shared" si="3"/>
        <v>-10000</v>
      </c>
      <c r="DZ10" s="15">
        <f t="shared" si="3"/>
        <v>-10000</v>
      </c>
      <c r="EA10" s="15">
        <f t="shared" si="3"/>
        <v>-10000</v>
      </c>
      <c r="EB10" s="15">
        <f t="shared" si="3"/>
        <v>-10000</v>
      </c>
      <c r="EC10" s="15">
        <f t="shared" si="3"/>
        <v>-10000</v>
      </c>
      <c r="ED10" s="15">
        <f t="shared" si="3"/>
        <v>-10000</v>
      </c>
      <c r="EE10" s="15">
        <f t="shared" si="3"/>
        <v>-10000</v>
      </c>
      <c r="EF10" s="15">
        <f t="shared" si="3"/>
        <v>-10000</v>
      </c>
    </row>
    <row r="11" spans="1:155" x14ac:dyDescent="0.2">
      <c r="B11" s="17"/>
    </row>
    <row r="17" spans="2:142" x14ac:dyDescent="0.2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</row>
    <row r="18" spans="2:142" x14ac:dyDescent="0.2"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</row>
    <row r="19" spans="2:142" x14ac:dyDescent="0.2"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</row>
    <row r="21" spans="2:142" x14ac:dyDescent="0.2">
      <c r="B21" s="17"/>
    </row>
    <row r="23" spans="2:142" x14ac:dyDescent="0.2">
      <c r="B23" s="17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73BF4-A5CB-4176-AFAF-E22234F30601}">
  <sheetPr>
    <tabColor theme="4"/>
  </sheetPr>
  <dimension ref="A2:C29"/>
  <sheetViews>
    <sheetView showGridLines="0" workbookViewId="0">
      <selection activeCell="BJ24" sqref="BJ24"/>
    </sheetView>
  </sheetViews>
  <sheetFormatPr defaultRowHeight="12" x14ac:dyDescent="0.2"/>
  <cols>
    <col min="1" max="16384" width="9.140625" style="142"/>
  </cols>
  <sheetData>
    <row r="2" spans="1:3" x14ac:dyDescent="0.2">
      <c r="A2" s="142" t="s">
        <v>389</v>
      </c>
      <c r="B2" s="142" t="s">
        <v>428</v>
      </c>
      <c r="C2" s="142">
        <v>6.9781464928311241</v>
      </c>
    </row>
    <row r="3" spans="1:3" x14ac:dyDescent="0.2">
      <c r="A3" s="142" t="s">
        <v>289</v>
      </c>
      <c r="B3" s="142" t="s">
        <v>322</v>
      </c>
      <c r="C3" s="142">
        <v>4.9589332543139939</v>
      </c>
    </row>
    <row r="4" spans="1:3" x14ac:dyDescent="0.2">
      <c r="A4" s="142" t="s">
        <v>291</v>
      </c>
      <c r="B4" s="142" t="s">
        <v>324</v>
      </c>
      <c r="C4" s="142">
        <v>4.3444537522888957</v>
      </c>
    </row>
    <row r="5" spans="1:3" x14ac:dyDescent="0.2">
      <c r="A5" s="142" t="s">
        <v>391</v>
      </c>
      <c r="B5" s="142" t="s">
        <v>390</v>
      </c>
      <c r="C5" s="142">
        <v>2.3225839592392319</v>
      </c>
    </row>
    <row r="6" spans="1:3" x14ac:dyDescent="0.2">
      <c r="A6" s="142" t="s">
        <v>108</v>
      </c>
      <c r="B6" s="142" t="s">
        <v>105</v>
      </c>
      <c r="C6" s="142">
        <v>2.0776812142064069</v>
      </c>
    </row>
    <row r="7" spans="1:3" x14ac:dyDescent="0.2">
      <c r="A7" s="142" t="s">
        <v>393</v>
      </c>
      <c r="B7" s="142" t="s">
        <v>392</v>
      </c>
      <c r="C7" s="142">
        <v>1.9994471789380901</v>
      </c>
    </row>
    <row r="8" spans="1:3" x14ac:dyDescent="0.2">
      <c r="A8" s="142" t="s">
        <v>110</v>
      </c>
      <c r="B8" s="142" t="s">
        <v>106</v>
      </c>
      <c r="C8" s="142">
        <v>1.2769416226547099</v>
      </c>
    </row>
    <row r="9" spans="1:3" x14ac:dyDescent="0.2">
      <c r="A9" s="142" t="s">
        <v>109</v>
      </c>
      <c r="B9" s="142" t="s">
        <v>297</v>
      </c>
      <c r="C9" s="142">
        <v>0.42125339265212314</v>
      </c>
    </row>
    <row r="10" spans="1:3" x14ac:dyDescent="0.2">
      <c r="A10" s="142" t="s">
        <v>395</v>
      </c>
      <c r="B10" s="142" t="s">
        <v>394</v>
      </c>
      <c r="C10" s="142">
        <v>0.36275900124841504</v>
      </c>
    </row>
    <row r="11" spans="1:3" x14ac:dyDescent="0.2">
      <c r="A11" s="142" t="s">
        <v>397</v>
      </c>
      <c r="B11" s="142" t="s">
        <v>398</v>
      </c>
      <c r="C11" s="142">
        <v>-0.7534649234506311</v>
      </c>
    </row>
    <row r="12" spans="1:3" x14ac:dyDescent="0.2">
      <c r="A12" s="142" t="s">
        <v>396</v>
      </c>
      <c r="B12" s="142" t="s">
        <v>425</v>
      </c>
      <c r="C12" s="142">
        <v>-0.87491532509420056</v>
      </c>
    </row>
    <row r="13" spans="1:3" x14ac:dyDescent="0.2">
      <c r="A13" s="142" t="s">
        <v>399</v>
      </c>
      <c r="B13" s="142" t="s">
        <v>399</v>
      </c>
      <c r="C13" s="142">
        <v>-1.4853153283275153</v>
      </c>
    </row>
    <row r="14" spans="1:3" x14ac:dyDescent="0.2">
      <c r="A14" s="142" t="s">
        <v>401</v>
      </c>
      <c r="B14" s="142" t="s">
        <v>400</v>
      </c>
      <c r="C14" s="142">
        <v>-1.8192845552413026</v>
      </c>
    </row>
    <row r="15" spans="1:3" x14ac:dyDescent="0.2">
      <c r="A15" s="142" t="s">
        <v>403</v>
      </c>
      <c r="B15" s="142" t="s">
        <v>402</v>
      </c>
      <c r="C15" s="142">
        <v>-2.2507964891102059</v>
      </c>
    </row>
    <row r="16" spans="1:3" x14ac:dyDescent="0.2">
      <c r="A16" s="142" t="s">
        <v>405</v>
      </c>
      <c r="B16" s="142" t="s">
        <v>404</v>
      </c>
      <c r="C16" s="142">
        <v>-2.4423240636482753</v>
      </c>
    </row>
    <row r="17" spans="1:3" x14ac:dyDescent="0.2">
      <c r="A17" s="142" t="s">
        <v>406</v>
      </c>
      <c r="B17" s="142" t="s">
        <v>406</v>
      </c>
      <c r="C17" s="142">
        <v>-2.5245311740581378</v>
      </c>
    </row>
    <row r="18" spans="1:3" x14ac:dyDescent="0.2">
      <c r="A18" s="142" t="s">
        <v>408</v>
      </c>
      <c r="B18" s="142" t="s">
        <v>407</v>
      </c>
      <c r="C18" s="142">
        <v>-3.0284978205925888</v>
      </c>
    </row>
    <row r="19" spans="1:3" x14ac:dyDescent="0.2">
      <c r="A19" s="142" t="s">
        <v>409</v>
      </c>
      <c r="B19" s="142" t="s">
        <v>409</v>
      </c>
      <c r="C19" s="142">
        <v>-3.0679847054217029</v>
      </c>
    </row>
    <row r="20" spans="1:3" x14ac:dyDescent="0.2">
      <c r="A20" s="142" t="s">
        <v>410</v>
      </c>
      <c r="B20" s="142" t="s">
        <v>426</v>
      </c>
      <c r="C20" s="142">
        <v>-3.3531254543950122</v>
      </c>
    </row>
    <row r="21" spans="1:3" x14ac:dyDescent="0.2">
      <c r="A21" s="142" t="s">
        <v>182</v>
      </c>
      <c r="B21" s="142" t="s">
        <v>183</v>
      </c>
      <c r="C21" s="142">
        <v>-3.4536858587605517</v>
      </c>
    </row>
    <row r="22" spans="1:3" x14ac:dyDescent="0.2">
      <c r="A22" s="142" t="s">
        <v>414</v>
      </c>
      <c r="B22" s="142" t="s">
        <v>429</v>
      </c>
      <c r="C22" s="142">
        <v>-3.5915802105184902</v>
      </c>
    </row>
    <row r="23" spans="1:3" x14ac:dyDescent="0.2">
      <c r="A23" s="142" t="s">
        <v>412</v>
      </c>
      <c r="B23" s="142" t="s">
        <v>411</v>
      </c>
      <c r="C23" s="142">
        <v>-3.6207800497894129</v>
      </c>
    </row>
    <row r="24" spans="1:3" x14ac:dyDescent="0.2">
      <c r="A24" s="142" t="s">
        <v>413</v>
      </c>
      <c r="B24" s="142" t="s">
        <v>427</v>
      </c>
      <c r="C24" s="142">
        <v>-3.7093056908742166</v>
      </c>
    </row>
    <row r="25" spans="1:3" x14ac:dyDescent="0.2">
      <c r="A25" s="142" t="s">
        <v>416</v>
      </c>
      <c r="B25" s="142" t="s">
        <v>415</v>
      </c>
      <c r="C25" s="142">
        <v>-4.7096804504481611</v>
      </c>
    </row>
    <row r="26" spans="1:3" x14ac:dyDescent="0.2">
      <c r="A26" s="142" t="s">
        <v>418</v>
      </c>
      <c r="B26" s="142" t="s">
        <v>417</v>
      </c>
      <c r="C26" s="142">
        <v>-5.1955268378518511</v>
      </c>
    </row>
    <row r="27" spans="1:3" x14ac:dyDescent="0.2">
      <c r="A27" s="142" t="s">
        <v>420</v>
      </c>
      <c r="B27" s="142" t="s">
        <v>419</v>
      </c>
      <c r="C27" s="142">
        <v>-5.3372161931657027</v>
      </c>
    </row>
    <row r="28" spans="1:3" x14ac:dyDescent="0.2">
      <c r="A28" s="142" t="s">
        <v>422</v>
      </c>
      <c r="B28" s="142" t="s">
        <v>421</v>
      </c>
      <c r="C28" s="142">
        <v>-5.4491712132657479</v>
      </c>
    </row>
    <row r="29" spans="1:3" x14ac:dyDescent="0.2">
      <c r="A29" s="142" t="s">
        <v>424</v>
      </c>
      <c r="B29" s="142" t="s">
        <v>423</v>
      </c>
      <c r="C29" s="142">
        <v>-7.4492306619701054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>
    <tabColor theme="9"/>
  </sheetPr>
  <dimension ref="A1:AV6"/>
  <sheetViews>
    <sheetView showGridLines="0" zoomScaleNormal="100" workbookViewId="0">
      <pane xSplit="2" ySplit="2" topLeftCell="AW3" activePane="bottomRight" state="frozen"/>
      <selection activeCell="AP45" sqref="AP45"/>
      <selection pane="topRight" activeCell="AP45" sqref="AP45"/>
      <selection pane="bottomLeft" activeCell="AP45" sqref="AP45"/>
      <selection pane="bottomRight" activeCell="B24" sqref="B24"/>
    </sheetView>
  </sheetViews>
  <sheetFormatPr defaultColWidth="13" defaultRowHeight="12" x14ac:dyDescent="0.2"/>
  <cols>
    <col min="1" max="1" width="50.7109375" style="18" bestFit="1" customWidth="1"/>
    <col min="2" max="2" width="37" style="18" bestFit="1" customWidth="1"/>
    <col min="3" max="16384" width="13" style="18"/>
  </cols>
  <sheetData>
    <row r="1" spans="1:48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81</v>
      </c>
      <c r="AF1" s="1" t="s">
        <v>13</v>
      </c>
      <c r="AG1" s="1" t="s">
        <v>5</v>
      </c>
      <c r="AH1" s="1" t="s">
        <v>18</v>
      </c>
      <c r="AI1" s="1" t="s">
        <v>89</v>
      </c>
      <c r="AJ1" s="1" t="s">
        <v>13</v>
      </c>
      <c r="AK1" s="1" t="s">
        <v>5</v>
      </c>
      <c r="AL1" s="1" t="s">
        <v>18</v>
      </c>
      <c r="AM1" s="1" t="s">
        <v>102</v>
      </c>
      <c r="AN1" s="1" t="s">
        <v>13</v>
      </c>
      <c r="AO1" s="1" t="s">
        <v>5</v>
      </c>
      <c r="AP1" s="1" t="s">
        <v>18</v>
      </c>
      <c r="AQ1" s="1" t="s">
        <v>180</v>
      </c>
      <c r="AR1" s="1" t="s">
        <v>13</v>
      </c>
      <c r="AS1" s="1" t="s">
        <v>5</v>
      </c>
      <c r="AT1" s="1" t="s">
        <v>18</v>
      </c>
      <c r="AU1" s="1" t="s">
        <v>208</v>
      </c>
      <c r="AV1" s="1" t="s">
        <v>13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8" t="s">
        <v>237</v>
      </c>
      <c r="B3" s="18" t="s">
        <v>144</v>
      </c>
      <c r="C3" s="19">
        <v>-6.3463894417637041</v>
      </c>
      <c r="D3" s="19">
        <v>-5.8606682544049304</v>
      </c>
      <c r="E3" s="19">
        <v>-6.425077635455029</v>
      </c>
      <c r="F3" s="19">
        <v>-6.203132724963524</v>
      </c>
      <c r="G3" s="19">
        <v>-5.2738275645605555</v>
      </c>
      <c r="H3" s="19">
        <v>-3.6731780220439871</v>
      </c>
      <c r="I3" s="19">
        <v>-0.96888378548291154</v>
      </c>
      <c r="J3" s="19">
        <v>1.0283474499650533</v>
      </c>
      <c r="K3" s="19">
        <v>1.8766807995589097</v>
      </c>
      <c r="L3" s="19">
        <v>2.1346513101483477</v>
      </c>
      <c r="M3" s="19">
        <v>2.1991253618994686</v>
      </c>
      <c r="N3" s="19">
        <v>2.1025243842827743</v>
      </c>
      <c r="O3" s="19">
        <v>2.1629878492256776</v>
      </c>
      <c r="P3" s="19">
        <v>1.9734100311309031</v>
      </c>
      <c r="Q3" s="19">
        <v>2.3632523767253324</v>
      </c>
      <c r="R3" s="19">
        <v>2.9261507323600484</v>
      </c>
      <c r="S3" s="19">
        <v>2.7493406167523471</v>
      </c>
      <c r="T3" s="19">
        <v>3.287374216719781</v>
      </c>
      <c r="U3" s="19">
        <v>3.6931547068621158</v>
      </c>
      <c r="V3" s="19">
        <v>4.1652855916506057</v>
      </c>
      <c r="W3" s="19">
        <v>5.2174193355519165</v>
      </c>
      <c r="X3" s="19">
        <v>5.7674211684880747</v>
      </c>
      <c r="Y3" s="19">
        <v>6.3763009275603926</v>
      </c>
      <c r="Z3" s="19">
        <v>7.2876954052289555</v>
      </c>
      <c r="AA3" s="19">
        <v>6.7479964863216324</v>
      </c>
      <c r="AB3" s="19">
        <v>5.5365237075518943</v>
      </c>
      <c r="AC3" s="19">
        <v>5.2416495513252199</v>
      </c>
      <c r="AD3" s="19">
        <v>4.8955223757098487</v>
      </c>
      <c r="AE3" s="19">
        <v>5.9241020352937213</v>
      </c>
      <c r="AF3" s="19">
        <v>7.0058356716960004</v>
      </c>
      <c r="AG3" s="19">
        <v>6.5996692118829259</v>
      </c>
      <c r="AH3" s="19">
        <v>7.0385791247548273</v>
      </c>
      <c r="AI3" s="19">
        <v>6.4958457631894948</v>
      </c>
      <c r="AJ3" s="19">
        <v>6.4747974051927493</v>
      </c>
      <c r="AK3" s="19">
        <v>6.5271610672855278</v>
      </c>
      <c r="AL3" s="19">
        <v>4.554952634350105</v>
      </c>
      <c r="AM3" s="19">
        <v>3.9157412320937315</v>
      </c>
      <c r="AN3" s="19">
        <v>3.8899946683951421</v>
      </c>
      <c r="AO3" s="19">
        <v>3.2131949902147507</v>
      </c>
      <c r="AP3" s="19">
        <v>3.1498386874200581</v>
      </c>
      <c r="AQ3" s="19">
        <v>3.3234729493290587</v>
      </c>
      <c r="AR3" s="19">
        <v>2.7257694938165704</v>
      </c>
      <c r="AS3" s="19">
        <v>1.9606245083385785</v>
      </c>
      <c r="AT3" s="19">
        <v>2.0779756733813386</v>
      </c>
      <c r="AU3" s="19">
        <v>1.9025671098740524</v>
      </c>
      <c r="AV3" s="19">
        <v>1.6388180145254523</v>
      </c>
    </row>
    <row r="4" spans="1:48" x14ac:dyDescent="0.2">
      <c r="A4" s="18" t="s">
        <v>238</v>
      </c>
      <c r="B4" s="18" t="s">
        <v>145</v>
      </c>
      <c r="C4" s="19">
        <v>-6.3605016623808801</v>
      </c>
      <c r="D4" s="19">
        <v>-6.2225291752372485</v>
      </c>
      <c r="E4" s="19">
        <v>-7.2800827156540029</v>
      </c>
      <c r="F4" s="19">
        <v>-7.9413902784290444</v>
      </c>
      <c r="G4" s="19">
        <v>-6.0084700773257795</v>
      </c>
      <c r="H4" s="19">
        <v>-3.3506655680361521</v>
      </c>
      <c r="I4" s="19">
        <v>-1.4732293696428584</v>
      </c>
      <c r="J4" s="19">
        <v>0.11481956650684863</v>
      </c>
      <c r="K4" s="19">
        <v>0.79219637829353418</v>
      </c>
      <c r="L4" s="19">
        <v>0.34429018706796227</v>
      </c>
      <c r="M4" s="19">
        <v>0.70261565848515395</v>
      </c>
      <c r="N4" s="19">
        <v>1.0978196539380403</v>
      </c>
      <c r="O4" s="19">
        <v>0.68425652949413385</v>
      </c>
      <c r="P4" s="19">
        <v>-8.5926708817959441E-2</v>
      </c>
      <c r="Q4" s="19">
        <v>0.22254888419379282</v>
      </c>
      <c r="R4" s="19">
        <v>0.56093052597145243</v>
      </c>
      <c r="S4" s="19">
        <v>0.34934970138140797</v>
      </c>
      <c r="T4" s="19">
        <v>2.1622500746126527</v>
      </c>
      <c r="U4" s="19">
        <v>3.7290615595050092</v>
      </c>
      <c r="V4" s="19">
        <v>4.5427422781966129</v>
      </c>
      <c r="W4" s="19">
        <v>6.3463846974923603</v>
      </c>
      <c r="X4" s="19">
        <v>6.2727025233311684</v>
      </c>
      <c r="Y4" s="19">
        <v>6.259791962932022</v>
      </c>
      <c r="Z4" s="19">
        <v>6.2456320555738118</v>
      </c>
      <c r="AA4" s="19">
        <v>5.0974926618994871</v>
      </c>
      <c r="AB4" s="19">
        <v>4.1425638319617111</v>
      </c>
      <c r="AC4" s="19">
        <v>3.6187595663960646</v>
      </c>
      <c r="AD4" s="19">
        <v>4.2600108774062324</v>
      </c>
      <c r="AE4" s="19">
        <v>4.7966738320044868</v>
      </c>
      <c r="AF4" s="19">
        <v>5.760233282562754</v>
      </c>
      <c r="AG4" s="19">
        <v>5.6995850891370106</v>
      </c>
      <c r="AH4" s="19">
        <v>6.0017866719754194</v>
      </c>
      <c r="AI4" s="19">
        <v>5.7676711385908606</v>
      </c>
      <c r="AJ4" s="19">
        <v>6.0386979472570124</v>
      </c>
      <c r="AK4" s="19">
        <v>5.6006234810371609</v>
      </c>
      <c r="AL4" s="19">
        <v>3.1155314808336572</v>
      </c>
      <c r="AM4" s="19">
        <v>2.1356275335786186</v>
      </c>
      <c r="AN4" s="19">
        <v>2.4442716184276332</v>
      </c>
      <c r="AO4" s="19">
        <v>1.33043994567196</v>
      </c>
      <c r="AP4" s="19">
        <v>1.4142846602044734</v>
      </c>
      <c r="AQ4" s="19">
        <v>2.1475713969940089</v>
      </c>
      <c r="AR4" s="19">
        <v>0.62822507277349371</v>
      </c>
      <c r="AS4" s="19">
        <v>0.51297967393419575</v>
      </c>
      <c r="AT4" s="19">
        <v>0.87400568563610237</v>
      </c>
      <c r="AU4" s="19">
        <v>-0.31916978697144083</v>
      </c>
      <c r="AV4" s="19">
        <v>-0.52104569961577152</v>
      </c>
    </row>
    <row r="5" spans="1:48" x14ac:dyDescent="0.2">
      <c r="A5" s="18" t="s">
        <v>239</v>
      </c>
      <c r="B5" s="18" t="s">
        <v>143</v>
      </c>
      <c r="C5" s="19">
        <v>-1.4112220617175911E-2</v>
      </c>
      <c r="D5" s="19">
        <v>-0.36186092083231725</v>
      </c>
      <c r="E5" s="19">
        <v>-0.85500508019897414</v>
      </c>
      <c r="F5" s="19">
        <v>-1.7382575534655191</v>
      </c>
      <c r="G5" s="19">
        <v>-0.73464251276522441</v>
      </c>
      <c r="H5" s="19">
        <v>0.32251245400783446</v>
      </c>
      <c r="I5" s="19">
        <v>-0.50434558415994679</v>
      </c>
      <c r="J5" s="19">
        <v>-0.91352788345820479</v>
      </c>
      <c r="K5" s="19">
        <v>-1.0844844212653755</v>
      </c>
      <c r="L5" s="19">
        <v>-1.7903611230803855</v>
      </c>
      <c r="M5" s="19">
        <v>-1.4965097034143147</v>
      </c>
      <c r="N5" s="19">
        <v>-1.0047047303447343</v>
      </c>
      <c r="O5" s="19">
        <v>-1.4787313197315437</v>
      </c>
      <c r="P5" s="19">
        <v>-2.0593367399488627</v>
      </c>
      <c r="Q5" s="19">
        <v>-2.1407034925315394</v>
      </c>
      <c r="R5" s="19">
        <v>-2.3652202063885968</v>
      </c>
      <c r="S5" s="19">
        <v>-2.3999909153709393</v>
      </c>
      <c r="T5" s="19">
        <v>-1.1251241421071283</v>
      </c>
      <c r="U5" s="19">
        <v>3.590685264289329E-2</v>
      </c>
      <c r="V5" s="19">
        <v>0.37745668654600589</v>
      </c>
      <c r="W5" s="19">
        <v>1.1289653619404436</v>
      </c>
      <c r="X5" s="19">
        <v>0.50528135484309344</v>
      </c>
      <c r="Y5" s="19">
        <v>-0.11650896462837065</v>
      </c>
      <c r="Z5" s="19">
        <v>-1.0420633496551428</v>
      </c>
      <c r="AA5" s="19">
        <v>-1.6505038244221442</v>
      </c>
      <c r="AB5" s="19">
        <v>-1.3939598755901834</v>
      </c>
      <c r="AC5" s="19">
        <v>-1.6228899849291551</v>
      </c>
      <c r="AD5" s="19">
        <v>-0.63551149830361553</v>
      </c>
      <c r="AE5" s="19">
        <v>-1.1274282032892344</v>
      </c>
      <c r="AF5" s="19">
        <v>-1.2456023891332453</v>
      </c>
      <c r="AG5" s="19">
        <v>-0.90008412274591598</v>
      </c>
      <c r="AH5" s="19">
        <v>-1.036792452779409</v>
      </c>
      <c r="AI5" s="19">
        <v>-0.72817462459863536</v>
      </c>
      <c r="AJ5" s="19">
        <v>-0.43609945793573796</v>
      </c>
      <c r="AK5" s="19">
        <v>-0.92653758624836757</v>
      </c>
      <c r="AL5" s="19">
        <v>-1.4394211535164481</v>
      </c>
      <c r="AM5" s="19">
        <v>-1.7801136985151123</v>
      </c>
      <c r="AN5" s="20">
        <v>-1.4457230499675093</v>
      </c>
      <c r="AO5" s="19">
        <v>-1.8827550445427916</v>
      </c>
      <c r="AP5" s="19">
        <v>-1.7355540272155843</v>
      </c>
      <c r="AQ5" s="19">
        <v>-1.1759015523350496</v>
      </c>
      <c r="AR5" s="19">
        <v>-2.0975444210430769</v>
      </c>
      <c r="AS5" s="19">
        <v>-1.4476448344043831</v>
      </c>
      <c r="AT5" s="19">
        <v>-1.2039699877452366</v>
      </c>
      <c r="AU5" s="19">
        <v>-2.2217368968454934</v>
      </c>
      <c r="AV5" s="19">
        <v>-2.1598637141412231</v>
      </c>
    </row>
    <row r="6" spans="1:48" x14ac:dyDescent="0.2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>
    <tabColor theme="9"/>
  </sheetPr>
  <dimension ref="A1:AV22"/>
  <sheetViews>
    <sheetView showGridLines="0" zoomScaleNormal="100" workbookViewId="0">
      <pane xSplit="2" ySplit="2" topLeftCell="AU3" activePane="bottomRight" state="frozen"/>
      <selection activeCell="AP45" sqref="AP45"/>
      <selection pane="topRight" activeCell="AP45" sqref="AP45"/>
      <selection pane="bottomLeft" activeCell="AP45" sqref="AP45"/>
      <selection pane="bottomRight" activeCell="BH41" sqref="BH41"/>
    </sheetView>
  </sheetViews>
  <sheetFormatPr defaultRowHeight="12" x14ac:dyDescent="0.2"/>
  <cols>
    <col min="1" max="2" width="29.7109375" style="18" customWidth="1"/>
    <col min="3" max="16384" width="9.140625" style="18"/>
  </cols>
  <sheetData>
    <row r="1" spans="1:48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24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47</v>
      </c>
      <c r="AB1" s="18" t="s">
        <v>13</v>
      </c>
      <c r="AC1" s="18" t="s">
        <v>17</v>
      </c>
      <c r="AD1" s="18" t="s">
        <v>18</v>
      </c>
      <c r="AE1" s="18" t="s">
        <v>82</v>
      </c>
      <c r="AF1" s="18" t="s">
        <v>13</v>
      </c>
      <c r="AG1" s="18" t="s">
        <v>17</v>
      </c>
      <c r="AH1" s="18" t="s">
        <v>18</v>
      </c>
      <c r="AI1" s="18" t="s">
        <v>90</v>
      </c>
      <c r="AJ1" s="18" t="s">
        <v>13</v>
      </c>
      <c r="AK1" s="18" t="s">
        <v>17</v>
      </c>
      <c r="AL1" s="18" t="s">
        <v>18</v>
      </c>
      <c r="AM1" s="18" t="s">
        <v>103</v>
      </c>
      <c r="AN1" s="18" t="s">
        <v>13</v>
      </c>
      <c r="AO1" s="18" t="s">
        <v>17</v>
      </c>
      <c r="AP1" s="18" t="s">
        <v>18</v>
      </c>
      <c r="AQ1" s="1" t="s">
        <v>180</v>
      </c>
      <c r="AR1" s="18" t="s">
        <v>13</v>
      </c>
      <c r="AS1" s="18" t="s">
        <v>17</v>
      </c>
      <c r="AT1" s="18" t="s">
        <v>18</v>
      </c>
      <c r="AU1" s="18" t="s">
        <v>208</v>
      </c>
      <c r="AV1" s="18" t="s">
        <v>13</v>
      </c>
    </row>
    <row r="2" spans="1:48" s="1" customFormat="1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8" t="s">
        <v>26</v>
      </c>
      <c r="B3" s="18" t="s">
        <v>146</v>
      </c>
      <c r="C3" s="19">
        <v>-0.79688423550540011</v>
      </c>
      <c r="D3" s="19">
        <v>0.98578497764100004</v>
      </c>
      <c r="E3" s="19">
        <v>0.29166983997609985</v>
      </c>
      <c r="F3" s="19">
        <v>-1.1519483385566001</v>
      </c>
      <c r="G3" s="19">
        <v>-1.3579803706517</v>
      </c>
      <c r="H3" s="19">
        <v>0.7584995876792</v>
      </c>
      <c r="I3" s="19">
        <v>1.1808875287101999</v>
      </c>
      <c r="J3" s="19">
        <v>5.9678947276699999E-2</v>
      </c>
      <c r="K3" s="19">
        <v>-2.8250195981700019E-2</v>
      </c>
      <c r="L3" s="19">
        <v>0.38429776332379995</v>
      </c>
      <c r="M3" s="19">
        <v>-0.21640612428119993</v>
      </c>
      <c r="N3" s="19">
        <v>0.48521342205290013</v>
      </c>
      <c r="O3" s="19">
        <v>-0.36198443436740013</v>
      </c>
      <c r="P3" s="19">
        <v>0.3014205730906</v>
      </c>
      <c r="Q3" s="19">
        <v>-0.35505972965540011</v>
      </c>
      <c r="R3" s="19">
        <v>-0.37150361570939983</v>
      </c>
      <c r="S3" s="19">
        <v>-0.22825042194430012</v>
      </c>
      <c r="T3" s="19">
        <v>-0.11244316279139981</v>
      </c>
      <c r="U3" s="19">
        <v>0.18528250309759994</v>
      </c>
      <c r="V3" s="19">
        <v>0.46095522338009992</v>
      </c>
      <c r="W3" s="19">
        <v>0.23829970836309997</v>
      </c>
      <c r="X3" s="19">
        <v>5.6883504121600023E-2</v>
      </c>
      <c r="Y3" s="19">
        <v>0.12904644417629993</v>
      </c>
      <c r="Z3" s="19">
        <v>0.19335932406460005</v>
      </c>
      <c r="AA3" s="19">
        <v>-1.530152270380006E-2</v>
      </c>
      <c r="AB3" s="19">
        <v>-6.2021296588000041E-2</v>
      </c>
      <c r="AC3" s="19">
        <v>-1.1994679210499954E-2</v>
      </c>
      <c r="AD3" s="19">
        <v>-0.17530229347420004</v>
      </c>
      <c r="AE3" s="19">
        <v>0.10754986156530004</v>
      </c>
      <c r="AF3" s="19">
        <v>0.34927278706309994</v>
      </c>
      <c r="AG3" s="19">
        <v>0.28864552422139989</v>
      </c>
      <c r="AH3" s="19">
        <v>-5.9479839421999942E-2</v>
      </c>
      <c r="AI3" s="19">
        <v>-0.40613882495359988</v>
      </c>
      <c r="AJ3" s="19">
        <v>-7.7562738163499942E-2</v>
      </c>
      <c r="AK3" s="19">
        <v>7.0107080721999976E-2</v>
      </c>
      <c r="AL3" s="19">
        <v>0.36068762331309995</v>
      </c>
      <c r="AM3" s="19">
        <v>0.48422828227650005</v>
      </c>
      <c r="AN3" s="19">
        <v>-0.25052662840989992</v>
      </c>
      <c r="AO3" s="19">
        <v>0.39094966816279997</v>
      </c>
      <c r="AP3" s="19">
        <v>0.42492943103240011</v>
      </c>
      <c r="AQ3" s="19">
        <v>0.15802585175240005</v>
      </c>
      <c r="AR3" s="19">
        <v>-0.11009033595000005</v>
      </c>
      <c r="AS3" s="19">
        <v>0.12424425709460002</v>
      </c>
      <c r="AT3" s="19">
        <v>0.7605360630197</v>
      </c>
      <c r="AU3" s="19">
        <v>0.20790874628330006</v>
      </c>
      <c r="AV3" s="19">
        <v>-9.141172564399995E-3</v>
      </c>
    </row>
    <row r="4" spans="1:48" x14ac:dyDescent="0.2">
      <c r="A4" s="18" t="s">
        <v>116</v>
      </c>
      <c r="B4" s="18" t="s">
        <v>147</v>
      </c>
      <c r="C4" s="19">
        <f t="shared" ref="C4:AA4" si="0">+C6-C3-C5</f>
        <v>3.3487642139565001</v>
      </c>
      <c r="D4" s="19">
        <f t="shared" si="0"/>
        <v>1.0878117582310001</v>
      </c>
      <c r="E4" s="19">
        <f t="shared" si="0"/>
        <v>2.4529754882214996</v>
      </c>
      <c r="F4" s="19">
        <f t="shared" si="0"/>
        <v>2.4416637720780003</v>
      </c>
      <c r="G4" s="19">
        <f t="shared" si="0"/>
        <v>1.7600285046672002</v>
      </c>
      <c r="H4" s="19">
        <f t="shared" si="0"/>
        <v>-1.4810037778126999</v>
      </c>
      <c r="I4" s="19">
        <f t="shared" si="0"/>
        <v>-0.44089211822499974</v>
      </c>
      <c r="J4" s="19">
        <f t="shared" si="0"/>
        <v>-0.52410044221820007</v>
      </c>
      <c r="K4" s="19">
        <f t="shared" si="0"/>
        <v>6.4446169995000122E-2</v>
      </c>
      <c r="L4" s="19">
        <f t="shared" si="0"/>
        <v>-0.45035869468590006</v>
      </c>
      <c r="M4" s="19">
        <f t="shared" si="0"/>
        <v>0.13256182252689985</v>
      </c>
      <c r="N4" s="19">
        <f t="shared" si="0"/>
        <v>-1.6411706598172</v>
      </c>
      <c r="O4" s="19">
        <f t="shared" si="0"/>
        <v>0.32591779838099999</v>
      </c>
      <c r="P4" s="19">
        <f t="shared" si="0"/>
        <v>-0.26583084124230005</v>
      </c>
      <c r="Q4" s="19">
        <f t="shared" si="0"/>
        <v>-0.83533527376929972</v>
      </c>
      <c r="R4" s="19">
        <f t="shared" si="0"/>
        <v>-1.9613733002058003</v>
      </c>
      <c r="S4" s="19">
        <f t="shared" si="0"/>
        <v>-0.35311232615290011</v>
      </c>
      <c r="T4" s="19">
        <f t="shared" si="0"/>
        <v>-1.7627096579259001</v>
      </c>
      <c r="U4" s="19">
        <f t="shared" si="0"/>
        <v>-3.2719088849271003</v>
      </c>
      <c r="V4" s="19">
        <f t="shared" si="0"/>
        <v>-3.3041554708102998</v>
      </c>
      <c r="W4" s="19">
        <f t="shared" si="0"/>
        <v>-2.3851000060295</v>
      </c>
      <c r="X4" s="19">
        <f t="shared" si="0"/>
        <v>-1.1080938458198002</v>
      </c>
      <c r="Y4" s="19">
        <f t="shared" si="0"/>
        <v>-1.2789568158108997</v>
      </c>
      <c r="Z4" s="19">
        <f t="shared" si="0"/>
        <v>-3.7459625251190998</v>
      </c>
      <c r="AA4" s="19">
        <f t="shared" si="0"/>
        <v>-0.89131375473449981</v>
      </c>
      <c r="AB4" s="19">
        <f t="shared" ref="AB4" si="1">+AB6-AB3-AB5</f>
        <v>0.6622151853003001</v>
      </c>
      <c r="AC4" s="19">
        <f>+AC6-AC3-AC5</f>
        <v>-2.1789597954526001</v>
      </c>
      <c r="AD4" s="19">
        <f t="shared" ref="AD4:AE4" si="2">+AD6-AD3-AD5</f>
        <v>-3.4952483001620003</v>
      </c>
      <c r="AE4" s="19">
        <f t="shared" si="2"/>
        <v>-0.89505013973759995</v>
      </c>
      <c r="AF4" s="19">
        <f t="shared" ref="AF4:AG4" si="3">+AF6-AF3-AF5</f>
        <v>-1.3630449349660001</v>
      </c>
      <c r="AG4" s="19">
        <f t="shared" si="3"/>
        <v>-2.7478857050159995</v>
      </c>
      <c r="AH4" s="19">
        <f>+AH6-AH3-AH5+0.15</f>
        <v>-3.9175433700069004</v>
      </c>
      <c r="AI4" s="19">
        <f t="shared" ref="AI4:AJ4" si="4">+AI6-AI3-AI5</f>
        <v>-0.28237298644449776</v>
      </c>
      <c r="AJ4" s="19">
        <f t="shared" si="4"/>
        <v>-1.3052645279010999</v>
      </c>
      <c r="AK4" s="19">
        <f t="shared" ref="AK4:AM4" si="5">+AK6-AK3-AK5</f>
        <v>-2.5748990849064999</v>
      </c>
      <c r="AL4" s="19">
        <f t="shared" si="5"/>
        <v>-1.7393413747565001</v>
      </c>
      <c r="AM4" s="19">
        <f t="shared" si="5"/>
        <v>-0.3994181002891003</v>
      </c>
      <c r="AN4" s="19">
        <f t="shared" ref="AN4:AP4" si="6">+AN6-AN3-AN5</f>
        <v>-1.3243614192599003</v>
      </c>
      <c r="AO4" s="21">
        <f t="shared" si="6"/>
        <v>-0.94532294813200013</v>
      </c>
      <c r="AP4" s="19">
        <f t="shared" si="6"/>
        <v>-1.5092269342753002</v>
      </c>
      <c r="AQ4" s="19">
        <f t="shared" ref="AQ4:AV4" si="7">+AQ6-AQ3-AQ5</f>
        <v>-1.1934533805042999</v>
      </c>
      <c r="AR4" s="19">
        <f t="shared" si="7"/>
        <v>-0.61880425062959998</v>
      </c>
      <c r="AS4" s="19">
        <f t="shared" si="7"/>
        <v>-1.5002416955037998</v>
      </c>
      <c r="AT4" s="19">
        <f t="shared" si="7"/>
        <v>-1.4745795223495999</v>
      </c>
      <c r="AU4" s="19">
        <f t="shared" si="7"/>
        <v>-0.80152691012809996</v>
      </c>
      <c r="AV4" s="19">
        <f t="shared" si="7"/>
        <v>0.22049668973889985</v>
      </c>
    </row>
    <row r="5" spans="1:48" x14ac:dyDescent="0.2">
      <c r="A5" s="18" t="s">
        <v>87</v>
      </c>
      <c r="B5" s="18" t="s">
        <v>148</v>
      </c>
      <c r="C5" s="19">
        <v>0.31867773364610003</v>
      </c>
      <c r="D5" s="19">
        <v>-0.32619144896050001</v>
      </c>
      <c r="E5" s="19">
        <v>-0.36643883885540002</v>
      </c>
      <c r="F5" s="19">
        <v>0.31480099756530011</v>
      </c>
      <c r="G5" s="19">
        <v>0.11287443662149997</v>
      </c>
      <c r="H5" s="19">
        <v>-0.4483514057993</v>
      </c>
      <c r="I5" s="19">
        <v>-0.28733055197230006</v>
      </c>
      <c r="J5" s="19">
        <v>0.55941557169000011</v>
      </c>
      <c r="K5" s="19">
        <v>-0.17873056421980005</v>
      </c>
      <c r="L5" s="19">
        <v>-0.6776474736960999</v>
      </c>
      <c r="M5" s="19">
        <v>0.18333964212240006</v>
      </c>
      <c r="N5" s="19">
        <v>0.85699419975209989</v>
      </c>
      <c r="O5" s="19">
        <v>0.29781409802490011</v>
      </c>
      <c r="P5" s="19">
        <v>-1.0869282660299988E-2</v>
      </c>
      <c r="Q5" s="19">
        <v>0.97401553280849995</v>
      </c>
      <c r="R5" s="19">
        <v>1.6931671577576</v>
      </c>
      <c r="S5" s="19">
        <v>1.0632039571611003</v>
      </c>
      <c r="T5" s="19">
        <v>0.13041775913169976</v>
      </c>
      <c r="U5" s="19">
        <v>1.3456639307431002</v>
      </c>
      <c r="V5" s="19">
        <v>1.3255704287733001</v>
      </c>
      <c r="W5" s="19">
        <v>0.77963925394309985</v>
      </c>
      <c r="X5" s="19">
        <v>-0.69184062455999995</v>
      </c>
      <c r="Y5" s="19">
        <v>-0.5753788503002002</v>
      </c>
      <c r="Z5" s="19">
        <v>2.0276090948130996</v>
      </c>
      <c r="AA5" s="19">
        <v>0.65752767699519976</v>
      </c>
      <c r="AB5" s="19">
        <v>-1.4011746221412</v>
      </c>
      <c r="AC5" s="19">
        <v>0.98013102277450004</v>
      </c>
      <c r="AD5" s="19">
        <v>1.4344023206529</v>
      </c>
      <c r="AE5" s="19">
        <v>-8.7110386556899927E-2</v>
      </c>
      <c r="AF5" s="19">
        <v>-0.88280839202649997</v>
      </c>
      <c r="AG5" s="19">
        <v>1.2467407304697999</v>
      </c>
      <c r="AH5" s="19">
        <v>1.4531505663356001</v>
      </c>
      <c r="AI5" s="19">
        <v>3.9165953580897625E-2</v>
      </c>
      <c r="AJ5" s="19">
        <v>-0.85622877721559998</v>
      </c>
      <c r="AK5" s="19">
        <v>1.7240062194551</v>
      </c>
      <c r="AL5" s="19">
        <v>1.4991734916686001</v>
      </c>
      <c r="AM5" s="19">
        <v>0.33346057031210014</v>
      </c>
      <c r="AN5" s="19">
        <v>-1.0793064146093001</v>
      </c>
      <c r="AO5" s="21">
        <v>1.0544684876381001</v>
      </c>
      <c r="AP5" s="19">
        <v>1.0663802458225</v>
      </c>
      <c r="AQ5" s="19">
        <v>0.48853543770610008</v>
      </c>
      <c r="AR5" s="19">
        <v>-1.535345116870002E-2</v>
      </c>
      <c r="AS5" s="19">
        <v>2.0172572426146997</v>
      </c>
      <c r="AT5" s="19">
        <v>0.21074113778360015</v>
      </c>
      <c r="AU5" s="19">
        <v>1.6289371657269998</v>
      </c>
      <c r="AV5" s="19">
        <v>-0.66845891058389995</v>
      </c>
    </row>
    <row r="6" spans="1:48" x14ac:dyDescent="0.2">
      <c r="A6" s="18" t="s">
        <v>27</v>
      </c>
      <c r="B6" s="18" t="s">
        <v>149</v>
      </c>
      <c r="C6" s="19">
        <v>2.8705577120972001</v>
      </c>
      <c r="D6" s="19">
        <v>1.7474052869115</v>
      </c>
      <c r="E6" s="19">
        <v>2.3782064893421997</v>
      </c>
      <c r="F6" s="19">
        <v>1.6045164310867002</v>
      </c>
      <c r="G6" s="19">
        <v>0.51492257063700009</v>
      </c>
      <c r="H6" s="19">
        <v>-1.1708555959328</v>
      </c>
      <c r="I6" s="19">
        <v>0.45266485851290006</v>
      </c>
      <c r="J6" s="19">
        <v>9.4994076748499995E-2</v>
      </c>
      <c r="K6" s="19">
        <v>-0.14253459020649994</v>
      </c>
      <c r="L6" s="19">
        <v>-0.74370840505820002</v>
      </c>
      <c r="M6" s="19">
        <v>9.9495340368099955E-2</v>
      </c>
      <c r="N6" s="19">
        <v>-0.29896303801219998</v>
      </c>
      <c r="O6" s="19">
        <v>0.26174746203849997</v>
      </c>
      <c r="P6" s="19">
        <v>2.4720449187999975E-2</v>
      </c>
      <c r="Q6" s="19">
        <v>-0.21637947061619991</v>
      </c>
      <c r="R6" s="19">
        <v>-0.63970975815760001</v>
      </c>
      <c r="S6" s="19">
        <v>0.48184120906389999</v>
      </c>
      <c r="T6" s="19">
        <v>-1.7447350615856001</v>
      </c>
      <c r="U6" s="19">
        <v>-1.7409624510864001</v>
      </c>
      <c r="V6" s="19">
        <v>-1.5176298186568999</v>
      </c>
      <c r="W6" s="19">
        <v>-1.3671610437233002</v>
      </c>
      <c r="X6" s="19">
        <v>-1.7430509662582001</v>
      </c>
      <c r="Y6" s="19">
        <v>-1.7252892219347999</v>
      </c>
      <c r="Z6" s="19">
        <v>-1.5249941062414001</v>
      </c>
      <c r="AA6" s="19">
        <v>-0.24908760044310008</v>
      </c>
      <c r="AB6" s="19">
        <v>-0.80098073342889997</v>
      </c>
      <c r="AC6" s="19">
        <v>-1.2108234518885999</v>
      </c>
      <c r="AD6" s="19">
        <v>-2.2361482729833</v>
      </c>
      <c r="AE6" s="19">
        <v>-0.8746106647291999</v>
      </c>
      <c r="AF6" s="19">
        <v>-1.8965805399294</v>
      </c>
      <c r="AG6" s="19">
        <v>-1.2124994503247999</v>
      </c>
      <c r="AH6" s="19">
        <v>-2.6738726430933002</v>
      </c>
      <c r="AI6" s="19">
        <v>-0.6493458578172</v>
      </c>
      <c r="AJ6" s="19">
        <v>-2.2390560432802</v>
      </c>
      <c r="AK6" s="19">
        <v>-0.78078578472940008</v>
      </c>
      <c r="AL6" s="19">
        <v>0.1205197402252</v>
      </c>
      <c r="AM6" s="19">
        <v>0.41827075229949989</v>
      </c>
      <c r="AN6" s="19">
        <v>-2.6541944622791003</v>
      </c>
      <c r="AO6" s="21">
        <v>0.50009520766889992</v>
      </c>
      <c r="AP6" s="19">
        <v>-1.791725742039995E-2</v>
      </c>
      <c r="AQ6" s="19">
        <v>-0.54689209104579994</v>
      </c>
      <c r="AR6" s="19">
        <v>-0.74424803774830006</v>
      </c>
      <c r="AS6" s="19">
        <v>0.64125980420549999</v>
      </c>
      <c r="AT6" s="19">
        <v>-0.50330232154629984</v>
      </c>
      <c r="AU6" s="19">
        <v>1.0353190018821998</v>
      </c>
      <c r="AV6" s="19">
        <v>-0.45710339340940009</v>
      </c>
    </row>
    <row r="7" spans="1:48" x14ac:dyDescent="0.2">
      <c r="A7" s="18" t="s">
        <v>28</v>
      </c>
      <c r="B7" s="18" t="s">
        <v>150</v>
      </c>
      <c r="C7" s="19">
        <v>1.6534787706105001</v>
      </c>
      <c r="D7" s="19">
        <v>1.4137180067070001</v>
      </c>
      <c r="E7" s="19">
        <v>2.0950838927193001</v>
      </c>
      <c r="F7" s="19">
        <v>1.5558372430083001</v>
      </c>
      <c r="G7" s="19">
        <v>0.4168429172441</v>
      </c>
      <c r="H7" s="19">
        <v>-0.42075981496800002</v>
      </c>
      <c r="I7" s="19">
        <v>-0.63037564172670002</v>
      </c>
      <c r="J7" s="19">
        <v>-0.33543228856919999</v>
      </c>
      <c r="K7" s="19">
        <v>-0.42741825053209992</v>
      </c>
      <c r="L7" s="19">
        <v>-0.70604627720090007</v>
      </c>
      <c r="M7" s="19">
        <v>-0.69623118720690003</v>
      </c>
      <c r="N7" s="19">
        <v>-0.24963780576069999</v>
      </c>
      <c r="O7" s="19">
        <v>-0.50213340359400005</v>
      </c>
      <c r="P7" s="19">
        <v>-0.55006196032850008</v>
      </c>
      <c r="Q7" s="19">
        <v>-1.1285921197605999</v>
      </c>
      <c r="R7" s="19">
        <v>-0.79069964054190012</v>
      </c>
      <c r="S7" s="19">
        <v>-0.28138670511069996</v>
      </c>
      <c r="T7" s="19">
        <v>-1.0209148317285002</v>
      </c>
      <c r="U7" s="19">
        <v>-1.5154812614444</v>
      </c>
      <c r="V7" s="19">
        <v>-1.328012812511</v>
      </c>
      <c r="W7" s="19">
        <v>-1.3728262776858</v>
      </c>
      <c r="X7" s="19">
        <v>-1.6394613444013</v>
      </c>
      <c r="Y7" s="19">
        <v>-2.1310768332988999</v>
      </c>
      <c r="Z7" s="19">
        <v>-2.2783587967073999</v>
      </c>
      <c r="AA7" s="19">
        <v>-0.89095500240070014</v>
      </c>
      <c r="AB7" s="19">
        <v>-0.44701602045929995</v>
      </c>
      <c r="AC7" s="19">
        <v>-1.8673965024174999</v>
      </c>
      <c r="AD7" s="19">
        <v>-1.9625442161706002</v>
      </c>
      <c r="AE7" s="19">
        <v>-2.0496328282029999</v>
      </c>
      <c r="AF7" s="19">
        <v>-1.6832152374750999</v>
      </c>
      <c r="AG7" s="19">
        <v>-1.5066897704061</v>
      </c>
      <c r="AH7" s="19">
        <v>-2.5681015574288004</v>
      </c>
      <c r="AI7" s="19">
        <v>-1.4863764616340001</v>
      </c>
      <c r="AJ7" s="19">
        <v>-1.7028632091972</v>
      </c>
      <c r="AK7" s="19">
        <v>-1.6350815201272</v>
      </c>
      <c r="AL7" s="19">
        <v>-0.3638832957209</v>
      </c>
      <c r="AM7" s="19">
        <v>-0.84725877054400012</v>
      </c>
      <c r="AN7" s="19">
        <v>-1.7629870343367002</v>
      </c>
      <c r="AO7" s="21">
        <v>-0.92706316205380002</v>
      </c>
      <c r="AP7" s="19">
        <v>-0.36856401418179996</v>
      </c>
      <c r="AQ7" s="19">
        <v>-1.1490313218046999</v>
      </c>
      <c r="AR7" s="19">
        <v>-1.0653007880418999</v>
      </c>
      <c r="AS7" s="19">
        <v>3.055268348879997E-2</v>
      </c>
      <c r="AT7" s="19">
        <v>-0.5579481447732999</v>
      </c>
      <c r="AU7" s="19">
        <v>-0.9647369582909</v>
      </c>
      <c r="AV7" s="19">
        <v>-0.76040965903880009</v>
      </c>
    </row>
    <row r="8" spans="1:48" x14ac:dyDescent="0.2">
      <c r="AF8" s="19"/>
    </row>
    <row r="10" spans="1:48" s="21" customFormat="1" x14ac:dyDescent="0.2">
      <c r="A10" s="18"/>
      <c r="B10" s="18"/>
    </row>
    <row r="11" spans="1:48" s="21" customFormat="1" x14ac:dyDescent="0.2">
      <c r="A11" s="18"/>
      <c r="B11" s="18"/>
    </row>
    <row r="12" spans="1:48" s="21" customFormat="1" x14ac:dyDescent="0.2">
      <c r="A12" s="18"/>
      <c r="B12" s="18"/>
    </row>
    <row r="13" spans="1:48" s="21" customFormat="1" x14ac:dyDescent="0.2">
      <c r="A13" s="18"/>
      <c r="B13" s="18"/>
    </row>
    <row r="14" spans="1:48" s="21" customFormat="1" x14ac:dyDescent="0.2">
      <c r="A14" s="18"/>
      <c r="B14" s="18"/>
    </row>
    <row r="16" spans="1:48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7" spans="3:45" x14ac:dyDescent="0.2">
      <c r="W17" s="19"/>
      <c r="X17" s="19"/>
      <c r="Y17" s="19"/>
      <c r="Z17" s="19"/>
    </row>
    <row r="18" spans="3:45" x14ac:dyDescent="0.2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3:45" x14ac:dyDescent="0.2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3:45" x14ac:dyDescent="0.2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3:45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3:45" x14ac:dyDescent="0.2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>
    <tabColor theme="9"/>
  </sheetPr>
  <dimension ref="A1:AV28"/>
  <sheetViews>
    <sheetView showGridLines="0" zoomScaleNormal="100" workbookViewId="0">
      <pane xSplit="2" ySplit="2" topLeftCell="AX3" activePane="bottomRight" state="frozen"/>
      <selection activeCell="AP45" sqref="AP45"/>
      <selection pane="topRight" activeCell="AP45" sqref="AP45"/>
      <selection pane="bottomLeft" activeCell="AP45" sqref="AP45"/>
      <selection pane="bottomRight" activeCell="BG39" sqref="BG39"/>
    </sheetView>
  </sheetViews>
  <sheetFormatPr defaultRowHeight="12" x14ac:dyDescent="0.2"/>
  <cols>
    <col min="1" max="1" width="38" style="23" bestFit="1" customWidth="1"/>
    <col min="2" max="2" width="35.85546875" style="23" customWidth="1"/>
    <col min="3" max="3" width="10.42578125" style="23" bestFit="1" customWidth="1"/>
    <col min="4" max="14" width="10.5703125" style="23" bestFit="1" customWidth="1"/>
    <col min="15" max="15" width="10.42578125" style="23" customWidth="1"/>
    <col min="16" max="16" width="10.5703125" style="23" bestFit="1" customWidth="1"/>
    <col min="17" max="17" width="10.42578125" style="23" customWidth="1"/>
    <col min="18" max="18" width="11.85546875" style="23" bestFit="1" customWidth="1"/>
    <col min="19" max="19" width="10.42578125" style="23" customWidth="1"/>
    <col min="20" max="24" width="10.5703125" style="23" bestFit="1" customWidth="1"/>
    <col min="25" max="25" width="10.42578125" style="23" bestFit="1" customWidth="1"/>
    <col min="26" max="26" width="10.5703125" style="23" bestFit="1" customWidth="1"/>
    <col min="27" max="29" width="14.7109375" style="23" customWidth="1"/>
    <col min="30" max="31" width="13.85546875" style="23" customWidth="1"/>
    <col min="32" max="33" width="10.5703125" style="23" bestFit="1" customWidth="1"/>
    <col min="34" max="34" width="10.140625" style="23" customWidth="1"/>
    <col min="35" max="35" width="10.7109375" style="23" customWidth="1"/>
    <col min="36" max="36" width="11.140625" style="23" customWidth="1"/>
    <col min="37" max="40" width="10.42578125" style="23" bestFit="1" customWidth="1"/>
    <col min="41" max="216" width="9.140625" style="23"/>
    <col min="217" max="217" width="25.28515625" style="23" customWidth="1"/>
    <col min="218" max="218" width="24.5703125" style="23" customWidth="1"/>
    <col min="219" max="249" width="0" style="23" hidden="1" customWidth="1"/>
    <col min="250" max="270" width="10.42578125" style="23" bestFit="1" customWidth="1"/>
    <col min="271" max="271" width="10.42578125" style="23" customWidth="1"/>
    <col min="272" max="272" width="10.42578125" style="23" bestFit="1" customWidth="1"/>
    <col min="273" max="273" width="10.42578125" style="23" customWidth="1"/>
    <col min="274" max="274" width="10.42578125" style="23" bestFit="1" customWidth="1"/>
    <col min="275" max="275" width="10.42578125" style="23" customWidth="1"/>
    <col min="276" max="280" width="10.42578125" style="23" bestFit="1" customWidth="1"/>
    <col min="281" max="281" width="10.28515625" style="23" bestFit="1" customWidth="1"/>
    <col min="282" max="283" width="10.42578125" style="23" bestFit="1" customWidth="1"/>
    <col min="284" max="472" width="9.140625" style="23"/>
    <col min="473" max="473" width="25.28515625" style="23" customWidth="1"/>
    <col min="474" max="474" width="24.5703125" style="23" customWidth="1"/>
    <col min="475" max="505" width="0" style="23" hidden="1" customWidth="1"/>
    <col min="506" max="526" width="10.42578125" style="23" bestFit="1" customWidth="1"/>
    <col min="527" max="527" width="10.42578125" style="23" customWidth="1"/>
    <col min="528" max="528" width="10.42578125" style="23" bestFit="1" customWidth="1"/>
    <col min="529" max="529" width="10.42578125" style="23" customWidth="1"/>
    <col min="530" max="530" width="10.42578125" style="23" bestFit="1" customWidth="1"/>
    <col min="531" max="531" width="10.42578125" style="23" customWidth="1"/>
    <col min="532" max="536" width="10.42578125" style="23" bestFit="1" customWidth="1"/>
    <col min="537" max="537" width="10.28515625" style="23" bestFit="1" customWidth="1"/>
    <col min="538" max="539" width="10.42578125" style="23" bestFit="1" customWidth="1"/>
    <col min="540" max="728" width="9.140625" style="23"/>
    <col min="729" max="729" width="25.28515625" style="23" customWidth="1"/>
    <col min="730" max="730" width="24.5703125" style="23" customWidth="1"/>
    <col min="731" max="761" width="0" style="23" hidden="1" customWidth="1"/>
    <col min="762" max="782" width="10.42578125" style="23" bestFit="1" customWidth="1"/>
    <col min="783" max="783" width="10.42578125" style="23" customWidth="1"/>
    <col min="784" max="784" width="10.42578125" style="23" bestFit="1" customWidth="1"/>
    <col min="785" max="785" width="10.42578125" style="23" customWidth="1"/>
    <col min="786" max="786" width="10.42578125" style="23" bestFit="1" customWidth="1"/>
    <col min="787" max="787" width="10.42578125" style="23" customWidth="1"/>
    <col min="788" max="792" width="10.42578125" style="23" bestFit="1" customWidth="1"/>
    <col min="793" max="793" width="10.28515625" style="23" bestFit="1" customWidth="1"/>
    <col min="794" max="795" width="10.42578125" style="23" bestFit="1" customWidth="1"/>
    <col min="796" max="984" width="9.140625" style="23"/>
    <col min="985" max="985" width="25.28515625" style="23" customWidth="1"/>
    <col min="986" max="986" width="24.5703125" style="23" customWidth="1"/>
    <col min="987" max="1017" width="0" style="23" hidden="1" customWidth="1"/>
    <col min="1018" max="1038" width="10.42578125" style="23" bestFit="1" customWidth="1"/>
    <col min="1039" max="1039" width="10.42578125" style="23" customWidth="1"/>
    <col min="1040" max="1040" width="10.42578125" style="23" bestFit="1" customWidth="1"/>
    <col min="1041" max="1041" width="10.42578125" style="23" customWidth="1"/>
    <col min="1042" max="1042" width="10.42578125" style="23" bestFit="1" customWidth="1"/>
    <col min="1043" max="1043" width="10.42578125" style="23" customWidth="1"/>
    <col min="1044" max="1048" width="10.42578125" style="23" bestFit="1" customWidth="1"/>
    <col min="1049" max="1049" width="10.28515625" style="23" bestFit="1" customWidth="1"/>
    <col min="1050" max="1051" width="10.42578125" style="23" bestFit="1" customWidth="1"/>
    <col min="1052" max="1240" width="9.140625" style="23"/>
    <col min="1241" max="1241" width="25.28515625" style="23" customWidth="1"/>
    <col min="1242" max="1242" width="24.5703125" style="23" customWidth="1"/>
    <col min="1243" max="1273" width="0" style="23" hidden="1" customWidth="1"/>
    <col min="1274" max="1294" width="10.42578125" style="23" bestFit="1" customWidth="1"/>
    <col min="1295" max="1295" width="10.42578125" style="23" customWidth="1"/>
    <col min="1296" max="1296" width="10.42578125" style="23" bestFit="1" customWidth="1"/>
    <col min="1297" max="1297" width="10.42578125" style="23" customWidth="1"/>
    <col min="1298" max="1298" width="10.42578125" style="23" bestFit="1" customWidth="1"/>
    <col min="1299" max="1299" width="10.42578125" style="23" customWidth="1"/>
    <col min="1300" max="1304" width="10.42578125" style="23" bestFit="1" customWidth="1"/>
    <col min="1305" max="1305" width="10.28515625" style="23" bestFit="1" customWidth="1"/>
    <col min="1306" max="1307" width="10.42578125" style="23" bestFit="1" customWidth="1"/>
    <col min="1308" max="1496" width="9.140625" style="23"/>
    <col min="1497" max="1497" width="25.28515625" style="23" customWidth="1"/>
    <col min="1498" max="1498" width="24.5703125" style="23" customWidth="1"/>
    <col min="1499" max="1529" width="0" style="23" hidden="1" customWidth="1"/>
    <col min="1530" max="1550" width="10.42578125" style="23" bestFit="1" customWidth="1"/>
    <col min="1551" max="1551" width="10.42578125" style="23" customWidth="1"/>
    <col min="1552" max="1552" width="10.42578125" style="23" bestFit="1" customWidth="1"/>
    <col min="1553" max="1553" width="10.42578125" style="23" customWidth="1"/>
    <col min="1554" max="1554" width="10.42578125" style="23" bestFit="1" customWidth="1"/>
    <col min="1555" max="1555" width="10.42578125" style="23" customWidth="1"/>
    <col min="1556" max="1560" width="10.42578125" style="23" bestFit="1" customWidth="1"/>
    <col min="1561" max="1561" width="10.28515625" style="23" bestFit="1" customWidth="1"/>
    <col min="1562" max="1563" width="10.42578125" style="23" bestFit="1" customWidth="1"/>
    <col min="1564" max="1752" width="9.140625" style="23"/>
    <col min="1753" max="1753" width="25.28515625" style="23" customWidth="1"/>
    <col min="1754" max="1754" width="24.5703125" style="23" customWidth="1"/>
    <col min="1755" max="1785" width="0" style="23" hidden="1" customWidth="1"/>
    <col min="1786" max="1806" width="10.42578125" style="23" bestFit="1" customWidth="1"/>
    <col min="1807" max="1807" width="10.42578125" style="23" customWidth="1"/>
    <col min="1808" max="1808" width="10.42578125" style="23" bestFit="1" customWidth="1"/>
    <col min="1809" max="1809" width="10.42578125" style="23" customWidth="1"/>
    <col min="1810" max="1810" width="10.42578125" style="23" bestFit="1" customWidth="1"/>
    <col min="1811" max="1811" width="10.42578125" style="23" customWidth="1"/>
    <col min="1812" max="1816" width="10.42578125" style="23" bestFit="1" customWidth="1"/>
    <col min="1817" max="1817" width="10.28515625" style="23" bestFit="1" customWidth="1"/>
    <col min="1818" max="1819" width="10.42578125" style="23" bestFit="1" customWidth="1"/>
    <col min="1820" max="2008" width="9.140625" style="23"/>
    <col min="2009" max="2009" width="25.28515625" style="23" customWidth="1"/>
    <col min="2010" max="2010" width="24.5703125" style="23" customWidth="1"/>
    <col min="2011" max="2041" width="0" style="23" hidden="1" customWidth="1"/>
    <col min="2042" max="2062" width="10.42578125" style="23" bestFit="1" customWidth="1"/>
    <col min="2063" max="2063" width="10.42578125" style="23" customWidth="1"/>
    <col min="2064" max="2064" width="10.42578125" style="23" bestFit="1" customWidth="1"/>
    <col min="2065" max="2065" width="10.42578125" style="23" customWidth="1"/>
    <col min="2066" max="2066" width="10.42578125" style="23" bestFit="1" customWidth="1"/>
    <col min="2067" max="2067" width="10.42578125" style="23" customWidth="1"/>
    <col min="2068" max="2072" width="10.42578125" style="23" bestFit="1" customWidth="1"/>
    <col min="2073" max="2073" width="10.28515625" style="23" bestFit="1" customWidth="1"/>
    <col min="2074" max="2075" width="10.42578125" style="23" bestFit="1" customWidth="1"/>
    <col min="2076" max="2264" width="9.140625" style="23"/>
    <col min="2265" max="2265" width="25.28515625" style="23" customWidth="1"/>
    <col min="2266" max="2266" width="24.5703125" style="23" customWidth="1"/>
    <col min="2267" max="2297" width="0" style="23" hidden="1" customWidth="1"/>
    <col min="2298" max="2318" width="10.42578125" style="23" bestFit="1" customWidth="1"/>
    <col min="2319" max="2319" width="10.42578125" style="23" customWidth="1"/>
    <col min="2320" max="2320" width="10.42578125" style="23" bestFit="1" customWidth="1"/>
    <col min="2321" max="2321" width="10.42578125" style="23" customWidth="1"/>
    <col min="2322" max="2322" width="10.42578125" style="23" bestFit="1" customWidth="1"/>
    <col min="2323" max="2323" width="10.42578125" style="23" customWidth="1"/>
    <col min="2324" max="2328" width="10.42578125" style="23" bestFit="1" customWidth="1"/>
    <col min="2329" max="2329" width="10.28515625" style="23" bestFit="1" customWidth="1"/>
    <col min="2330" max="2331" width="10.42578125" style="23" bestFit="1" customWidth="1"/>
    <col min="2332" max="2520" width="9.140625" style="23"/>
    <col min="2521" max="2521" width="25.28515625" style="23" customWidth="1"/>
    <col min="2522" max="2522" width="24.5703125" style="23" customWidth="1"/>
    <col min="2523" max="2553" width="0" style="23" hidden="1" customWidth="1"/>
    <col min="2554" max="2574" width="10.42578125" style="23" bestFit="1" customWidth="1"/>
    <col min="2575" max="2575" width="10.42578125" style="23" customWidth="1"/>
    <col min="2576" max="2576" width="10.42578125" style="23" bestFit="1" customWidth="1"/>
    <col min="2577" max="2577" width="10.42578125" style="23" customWidth="1"/>
    <col min="2578" max="2578" width="10.42578125" style="23" bestFit="1" customWidth="1"/>
    <col min="2579" max="2579" width="10.42578125" style="23" customWidth="1"/>
    <col min="2580" max="2584" width="10.42578125" style="23" bestFit="1" customWidth="1"/>
    <col min="2585" max="2585" width="10.28515625" style="23" bestFit="1" customWidth="1"/>
    <col min="2586" max="2587" width="10.42578125" style="23" bestFit="1" customWidth="1"/>
    <col min="2588" max="2776" width="9.140625" style="23"/>
    <col min="2777" max="2777" width="25.28515625" style="23" customWidth="1"/>
    <col min="2778" max="2778" width="24.5703125" style="23" customWidth="1"/>
    <col min="2779" max="2809" width="0" style="23" hidden="1" customWidth="1"/>
    <col min="2810" max="2830" width="10.42578125" style="23" bestFit="1" customWidth="1"/>
    <col min="2831" max="2831" width="10.42578125" style="23" customWidth="1"/>
    <col min="2832" max="2832" width="10.42578125" style="23" bestFit="1" customWidth="1"/>
    <col min="2833" max="2833" width="10.42578125" style="23" customWidth="1"/>
    <col min="2834" max="2834" width="10.42578125" style="23" bestFit="1" customWidth="1"/>
    <col min="2835" max="2835" width="10.42578125" style="23" customWidth="1"/>
    <col min="2836" max="2840" width="10.42578125" style="23" bestFit="1" customWidth="1"/>
    <col min="2841" max="2841" width="10.28515625" style="23" bestFit="1" customWidth="1"/>
    <col min="2842" max="2843" width="10.42578125" style="23" bestFit="1" customWidth="1"/>
    <col min="2844" max="3032" width="9.140625" style="23"/>
    <col min="3033" max="3033" width="25.28515625" style="23" customWidth="1"/>
    <col min="3034" max="3034" width="24.5703125" style="23" customWidth="1"/>
    <col min="3035" max="3065" width="0" style="23" hidden="1" customWidth="1"/>
    <col min="3066" max="3086" width="10.42578125" style="23" bestFit="1" customWidth="1"/>
    <col min="3087" max="3087" width="10.42578125" style="23" customWidth="1"/>
    <col min="3088" max="3088" width="10.42578125" style="23" bestFit="1" customWidth="1"/>
    <col min="3089" max="3089" width="10.42578125" style="23" customWidth="1"/>
    <col min="3090" max="3090" width="10.42578125" style="23" bestFit="1" customWidth="1"/>
    <col min="3091" max="3091" width="10.42578125" style="23" customWidth="1"/>
    <col min="3092" max="3096" width="10.42578125" style="23" bestFit="1" customWidth="1"/>
    <col min="3097" max="3097" width="10.28515625" style="23" bestFit="1" customWidth="1"/>
    <col min="3098" max="3099" width="10.42578125" style="23" bestFit="1" customWidth="1"/>
    <col min="3100" max="3288" width="9.140625" style="23"/>
    <col min="3289" max="3289" width="25.28515625" style="23" customWidth="1"/>
    <col min="3290" max="3290" width="24.5703125" style="23" customWidth="1"/>
    <col min="3291" max="3321" width="0" style="23" hidden="1" customWidth="1"/>
    <col min="3322" max="3342" width="10.42578125" style="23" bestFit="1" customWidth="1"/>
    <col min="3343" max="3343" width="10.42578125" style="23" customWidth="1"/>
    <col min="3344" max="3344" width="10.42578125" style="23" bestFit="1" customWidth="1"/>
    <col min="3345" max="3345" width="10.42578125" style="23" customWidth="1"/>
    <col min="3346" max="3346" width="10.42578125" style="23" bestFit="1" customWidth="1"/>
    <col min="3347" max="3347" width="10.42578125" style="23" customWidth="1"/>
    <col min="3348" max="3352" width="10.42578125" style="23" bestFit="1" customWidth="1"/>
    <col min="3353" max="3353" width="10.28515625" style="23" bestFit="1" customWidth="1"/>
    <col min="3354" max="3355" width="10.42578125" style="23" bestFit="1" customWidth="1"/>
    <col min="3356" max="3544" width="9.140625" style="23"/>
    <col min="3545" max="3545" width="25.28515625" style="23" customWidth="1"/>
    <col min="3546" max="3546" width="24.5703125" style="23" customWidth="1"/>
    <col min="3547" max="3577" width="0" style="23" hidden="1" customWidth="1"/>
    <col min="3578" max="3598" width="10.42578125" style="23" bestFit="1" customWidth="1"/>
    <col min="3599" max="3599" width="10.42578125" style="23" customWidth="1"/>
    <col min="3600" max="3600" width="10.42578125" style="23" bestFit="1" customWidth="1"/>
    <col min="3601" max="3601" width="10.42578125" style="23" customWidth="1"/>
    <col min="3602" max="3602" width="10.42578125" style="23" bestFit="1" customWidth="1"/>
    <col min="3603" max="3603" width="10.42578125" style="23" customWidth="1"/>
    <col min="3604" max="3608" width="10.42578125" style="23" bestFit="1" customWidth="1"/>
    <col min="3609" max="3609" width="10.28515625" style="23" bestFit="1" customWidth="1"/>
    <col min="3610" max="3611" width="10.42578125" style="23" bestFit="1" customWidth="1"/>
    <col min="3612" max="3800" width="9.140625" style="23"/>
    <col min="3801" max="3801" width="25.28515625" style="23" customWidth="1"/>
    <col min="3802" max="3802" width="24.5703125" style="23" customWidth="1"/>
    <col min="3803" max="3833" width="0" style="23" hidden="1" customWidth="1"/>
    <col min="3834" max="3854" width="10.42578125" style="23" bestFit="1" customWidth="1"/>
    <col min="3855" max="3855" width="10.42578125" style="23" customWidth="1"/>
    <col min="3856" max="3856" width="10.42578125" style="23" bestFit="1" customWidth="1"/>
    <col min="3857" max="3857" width="10.42578125" style="23" customWidth="1"/>
    <col min="3858" max="3858" width="10.42578125" style="23" bestFit="1" customWidth="1"/>
    <col min="3859" max="3859" width="10.42578125" style="23" customWidth="1"/>
    <col min="3860" max="3864" width="10.42578125" style="23" bestFit="1" customWidth="1"/>
    <col min="3865" max="3865" width="10.28515625" style="23" bestFit="1" customWidth="1"/>
    <col min="3866" max="3867" width="10.42578125" style="23" bestFit="1" customWidth="1"/>
    <col min="3868" max="4056" width="9.140625" style="23"/>
    <col min="4057" max="4057" width="25.28515625" style="23" customWidth="1"/>
    <col min="4058" max="4058" width="24.5703125" style="23" customWidth="1"/>
    <col min="4059" max="4089" width="0" style="23" hidden="1" customWidth="1"/>
    <col min="4090" max="4110" width="10.42578125" style="23" bestFit="1" customWidth="1"/>
    <col min="4111" max="4111" width="10.42578125" style="23" customWidth="1"/>
    <col min="4112" max="4112" width="10.42578125" style="23" bestFit="1" customWidth="1"/>
    <col min="4113" max="4113" width="10.42578125" style="23" customWidth="1"/>
    <col min="4114" max="4114" width="10.42578125" style="23" bestFit="1" customWidth="1"/>
    <col min="4115" max="4115" width="10.42578125" style="23" customWidth="1"/>
    <col min="4116" max="4120" width="10.42578125" style="23" bestFit="1" customWidth="1"/>
    <col min="4121" max="4121" width="10.28515625" style="23" bestFit="1" customWidth="1"/>
    <col min="4122" max="4123" width="10.42578125" style="23" bestFit="1" customWidth="1"/>
    <col min="4124" max="4312" width="9.140625" style="23"/>
    <col min="4313" max="4313" width="25.28515625" style="23" customWidth="1"/>
    <col min="4314" max="4314" width="24.5703125" style="23" customWidth="1"/>
    <col min="4315" max="4345" width="0" style="23" hidden="1" customWidth="1"/>
    <col min="4346" max="4366" width="10.42578125" style="23" bestFit="1" customWidth="1"/>
    <col min="4367" max="4367" width="10.42578125" style="23" customWidth="1"/>
    <col min="4368" max="4368" width="10.42578125" style="23" bestFit="1" customWidth="1"/>
    <col min="4369" max="4369" width="10.42578125" style="23" customWidth="1"/>
    <col min="4370" max="4370" width="10.42578125" style="23" bestFit="1" customWidth="1"/>
    <col min="4371" max="4371" width="10.42578125" style="23" customWidth="1"/>
    <col min="4372" max="4376" width="10.42578125" style="23" bestFit="1" customWidth="1"/>
    <col min="4377" max="4377" width="10.28515625" style="23" bestFit="1" customWidth="1"/>
    <col min="4378" max="4379" width="10.42578125" style="23" bestFit="1" customWidth="1"/>
    <col min="4380" max="4568" width="9.140625" style="23"/>
    <col min="4569" max="4569" width="25.28515625" style="23" customWidth="1"/>
    <col min="4570" max="4570" width="24.5703125" style="23" customWidth="1"/>
    <col min="4571" max="4601" width="0" style="23" hidden="1" customWidth="1"/>
    <col min="4602" max="4622" width="10.42578125" style="23" bestFit="1" customWidth="1"/>
    <col min="4623" max="4623" width="10.42578125" style="23" customWidth="1"/>
    <col min="4624" max="4624" width="10.42578125" style="23" bestFit="1" customWidth="1"/>
    <col min="4625" max="4625" width="10.42578125" style="23" customWidth="1"/>
    <col min="4626" max="4626" width="10.42578125" style="23" bestFit="1" customWidth="1"/>
    <col min="4627" max="4627" width="10.42578125" style="23" customWidth="1"/>
    <col min="4628" max="4632" width="10.42578125" style="23" bestFit="1" customWidth="1"/>
    <col min="4633" max="4633" width="10.28515625" style="23" bestFit="1" customWidth="1"/>
    <col min="4634" max="4635" width="10.42578125" style="23" bestFit="1" customWidth="1"/>
    <col min="4636" max="4824" width="9.140625" style="23"/>
    <col min="4825" max="4825" width="25.28515625" style="23" customWidth="1"/>
    <col min="4826" max="4826" width="24.5703125" style="23" customWidth="1"/>
    <col min="4827" max="4857" width="0" style="23" hidden="1" customWidth="1"/>
    <col min="4858" max="4878" width="10.42578125" style="23" bestFit="1" customWidth="1"/>
    <col min="4879" max="4879" width="10.42578125" style="23" customWidth="1"/>
    <col min="4880" max="4880" width="10.42578125" style="23" bestFit="1" customWidth="1"/>
    <col min="4881" max="4881" width="10.42578125" style="23" customWidth="1"/>
    <col min="4882" max="4882" width="10.42578125" style="23" bestFit="1" customWidth="1"/>
    <col min="4883" max="4883" width="10.42578125" style="23" customWidth="1"/>
    <col min="4884" max="4888" width="10.42578125" style="23" bestFit="1" customWidth="1"/>
    <col min="4889" max="4889" width="10.28515625" style="23" bestFit="1" customWidth="1"/>
    <col min="4890" max="4891" width="10.42578125" style="23" bestFit="1" customWidth="1"/>
    <col min="4892" max="5080" width="9.140625" style="23"/>
    <col min="5081" max="5081" width="25.28515625" style="23" customWidth="1"/>
    <col min="5082" max="5082" width="24.5703125" style="23" customWidth="1"/>
    <col min="5083" max="5113" width="0" style="23" hidden="1" customWidth="1"/>
    <col min="5114" max="5134" width="10.42578125" style="23" bestFit="1" customWidth="1"/>
    <col min="5135" max="5135" width="10.42578125" style="23" customWidth="1"/>
    <col min="5136" max="5136" width="10.42578125" style="23" bestFit="1" customWidth="1"/>
    <col min="5137" max="5137" width="10.42578125" style="23" customWidth="1"/>
    <col min="5138" max="5138" width="10.42578125" style="23" bestFit="1" customWidth="1"/>
    <col min="5139" max="5139" width="10.42578125" style="23" customWidth="1"/>
    <col min="5140" max="5144" width="10.42578125" style="23" bestFit="1" customWidth="1"/>
    <col min="5145" max="5145" width="10.28515625" style="23" bestFit="1" customWidth="1"/>
    <col min="5146" max="5147" width="10.42578125" style="23" bestFit="1" customWidth="1"/>
    <col min="5148" max="5336" width="9.140625" style="23"/>
    <col min="5337" max="5337" width="25.28515625" style="23" customWidth="1"/>
    <col min="5338" max="5338" width="24.5703125" style="23" customWidth="1"/>
    <col min="5339" max="5369" width="0" style="23" hidden="1" customWidth="1"/>
    <col min="5370" max="5390" width="10.42578125" style="23" bestFit="1" customWidth="1"/>
    <col min="5391" max="5391" width="10.42578125" style="23" customWidth="1"/>
    <col min="5392" max="5392" width="10.42578125" style="23" bestFit="1" customWidth="1"/>
    <col min="5393" max="5393" width="10.42578125" style="23" customWidth="1"/>
    <col min="5394" max="5394" width="10.42578125" style="23" bestFit="1" customWidth="1"/>
    <col min="5395" max="5395" width="10.42578125" style="23" customWidth="1"/>
    <col min="5396" max="5400" width="10.42578125" style="23" bestFit="1" customWidth="1"/>
    <col min="5401" max="5401" width="10.28515625" style="23" bestFit="1" customWidth="1"/>
    <col min="5402" max="5403" width="10.42578125" style="23" bestFit="1" customWidth="1"/>
    <col min="5404" max="5592" width="9.140625" style="23"/>
    <col min="5593" max="5593" width="25.28515625" style="23" customWidth="1"/>
    <col min="5594" max="5594" width="24.5703125" style="23" customWidth="1"/>
    <col min="5595" max="5625" width="0" style="23" hidden="1" customWidth="1"/>
    <col min="5626" max="5646" width="10.42578125" style="23" bestFit="1" customWidth="1"/>
    <col min="5647" max="5647" width="10.42578125" style="23" customWidth="1"/>
    <col min="5648" max="5648" width="10.42578125" style="23" bestFit="1" customWidth="1"/>
    <col min="5649" max="5649" width="10.42578125" style="23" customWidth="1"/>
    <col min="5650" max="5650" width="10.42578125" style="23" bestFit="1" customWidth="1"/>
    <col min="5651" max="5651" width="10.42578125" style="23" customWidth="1"/>
    <col min="5652" max="5656" width="10.42578125" style="23" bestFit="1" customWidth="1"/>
    <col min="5657" max="5657" width="10.28515625" style="23" bestFit="1" customWidth="1"/>
    <col min="5658" max="5659" width="10.42578125" style="23" bestFit="1" customWidth="1"/>
    <col min="5660" max="5848" width="9.140625" style="23"/>
    <col min="5849" max="5849" width="25.28515625" style="23" customWidth="1"/>
    <col min="5850" max="5850" width="24.5703125" style="23" customWidth="1"/>
    <col min="5851" max="5881" width="0" style="23" hidden="1" customWidth="1"/>
    <col min="5882" max="5902" width="10.42578125" style="23" bestFit="1" customWidth="1"/>
    <col min="5903" max="5903" width="10.42578125" style="23" customWidth="1"/>
    <col min="5904" max="5904" width="10.42578125" style="23" bestFit="1" customWidth="1"/>
    <col min="5905" max="5905" width="10.42578125" style="23" customWidth="1"/>
    <col min="5906" max="5906" width="10.42578125" style="23" bestFit="1" customWidth="1"/>
    <col min="5907" max="5907" width="10.42578125" style="23" customWidth="1"/>
    <col min="5908" max="5912" width="10.42578125" style="23" bestFit="1" customWidth="1"/>
    <col min="5913" max="5913" width="10.28515625" style="23" bestFit="1" customWidth="1"/>
    <col min="5914" max="5915" width="10.42578125" style="23" bestFit="1" customWidth="1"/>
    <col min="5916" max="6104" width="9.140625" style="23"/>
    <col min="6105" max="6105" width="25.28515625" style="23" customWidth="1"/>
    <col min="6106" max="6106" width="24.5703125" style="23" customWidth="1"/>
    <col min="6107" max="6137" width="0" style="23" hidden="1" customWidth="1"/>
    <col min="6138" max="6158" width="10.42578125" style="23" bestFit="1" customWidth="1"/>
    <col min="6159" max="6159" width="10.42578125" style="23" customWidth="1"/>
    <col min="6160" max="6160" width="10.42578125" style="23" bestFit="1" customWidth="1"/>
    <col min="6161" max="6161" width="10.42578125" style="23" customWidth="1"/>
    <col min="6162" max="6162" width="10.42578125" style="23" bestFit="1" customWidth="1"/>
    <col min="6163" max="6163" width="10.42578125" style="23" customWidth="1"/>
    <col min="6164" max="6168" width="10.42578125" style="23" bestFit="1" customWidth="1"/>
    <col min="6169" max="6169" width="10.28515625" style="23" bestFit="1" customWidth="1"/>
    <col min="6170" max="6171" width="10.42578125" style="23" bestFit="1" customWidth="1"/>
    <col min="6172" max="6360" width="9.140625" style="23"/>
    <col min="6361" max="6361" width="25.28515625" style="23" customWidth="1"/>
    <col min="6362" max="6362" width="24.5703125" style="23" customWidth="1"/>
    <col min="6363" max="6393" width="0" style="23" hidden="1" customWidth="1"/>
    <col min="6394" max="6414" width="10.42578125" style="23" bestFit="1" customWidth="1"/>
    <col min="6415" max="6415" width="10.42578125" style="23" customWidth="1"/>
    <col min="6416" max="6416" width="10.42578125" style="23" bestFit="1" customWidth="1"/>
    <col min="6417" max="6417" width="10.42578125" style="23" customWidth="1"/>
    <col min="6418" max="6418" width="10.42578125" style="23" bestFit="1" customWidth="1"/>
    <col min="6419" max="6419" width="10.42578125" style="23" customWidth="1"/>
    <col min="6420" max="6424" width="10.42578125" style="23" bestFit="1" customWidth="1"/>
    <col min="6425" max="6425" width="10.28515625" style="23" bestFit="1" customWidth="1"/>
    <col min="6426" max="6427" width="10.42578125" style="23" bestFit="1" customWidth="1"/>
    <col min="6428" max="6616" width="9.140625" style="23"/>
    <col min="6617" max="6617" width="25.28515625" style="23" customWidth="1"/>
    <col min="6618" max="6618" width="24.5703125" style="23" customWidth="1"/>
    <col min="6619" max="6649" width="0" style="23" hidden="1" customWidth="1"/>
    <col min="6650" max="6670" width="10.42578125" style="23" bestFit="1" customWidth="1"/>
    <col min="6671" max="6671" width="10.42578125" style="23" customWidth="1"/>
    <col min="6672" max="6672" width="10.42578125" style="23" bestFit="1" customWidth="1"/>
    <col min="6673" max="6673" width="10.42578125" style="23" customWidth="1"/>
    <col min="6674" max="6674" width="10.42578125" style="23" bestFit="1" customWidth="1"/>
    <col min="6675" max="6675" width="10.42578125" style="23" customWidth="1"/>
    <col min="6676" max="6680" width="10.42578125" style="23" bestFit="1" customWidth="1"/>
    <col min="6681" max="6681" width="10.28515625" style="23" bestFit="1" customWidth="1"/>
    <col min="6682" max="6683" width="10.42578125" style="23" bestFit="1" customWidth="1"/>
    <col min="6684" max="6872" width="9.140625" style="23"/>
    <col min="6873" max="6873" width="25.28515625" style="23" customWidth="1"/>
    <col min="6874" max="6874" width="24.5703125" style="23" customWidth="1"/>
    <col min="6875" max="6905" width="0" style="23" hidden="1" customWidth="1"/>
    <col min="6906" max="6926" width="10.42578125" style="23" bestFit="1" customWidth="1"/>
    <col min="6927" max="6927" width="10.42578125" style="23" customWidth="1"/>
    <col min="6928" max="6928" width="10.42578125" style="23" bestFit="1" customWidth="1"/>
    <col min="6929" max="6929" width="10.42578125" style="23" customWidth="1"/>
    <col min="6930" max="6930" width="10.42578125" style="23" bestFit="1" customWidth="1"/>
    <col min="6931" max="6931" width="10.42578125" style="23" customWidth="1"/>
    <col min="6932" max="6936" width="10.42578125" style="23" bestFit="1" customWidth="1"/>
    <col min="6937" max="6937" width="10.28515625" style="23" bestFit="1" customWidth="1"/>
    <col min="6938" max="6939" width="10.42578125" style="23" bestFit="1" customWidth="1"/>
    <col min="6940" max="7128" width="9.140625" style="23"/>
    <col min="7129" max="7129" width="25.28515625" style="23" customWidth="1"/>
    <col min="7130" max="7130" width="24.5703125" style="23" customWidth="1"/>
    <col min="7131" max="7161" width="0" style="23" hidden="1" customWidth="1"/>
    <col min="7162" max="7182" width="10.42578125" style="23" bestFit="1" customWidth="1"/>
    <col min="7183" max="7183" width="10.42578125" style="23" customWidth="1"/>
    <col min="7184" max="7184" width="10.42578125" style="23" bestFit="1" customWidth="1"/>
    <col min="7185" max="7185" width="10.42578125" style="23" customWidth="1"/>
    <col min="7186" max="7186" width="10.42578125" style="23" bestFit="1" customWidth="1"/>
    <col min="7187" max="7187" width="10.42578125" style="23" customWidth="1"/>
    <col min="7188" max="7192" width="10.42578125" style="23" bestFit="1" customWidth="1"/>
    <col min="7193" max="7193" width="10.28515625" style="23" bestFit="1" customWidth="1"/>
    <col min="7194" max="7195" width="10.42578125" style="23" bestFit="1" customWidth="1"/>
    <col min="7196" max="7384" width="9.140625" style="23"/>
    <col min="7385" max="7385" width="25.28515625" style="23" customWidth="1"/>
    <col min="7386" max="7386" width="24.5703125" style="23" customWidth="1"/>
    <col min="7387" max="7417" width="0" style="23" hidden="1" customWidth="1"/>
    <col min="7418" max="7438" width="10.42578125" style="23" bestFit="1" customWidth="1"/>
    <col min="7439" max="7439" width="10.42578125" style="23" customWidth="1"/>
    <col min="7440" max="7440" width="10.42578125" style="23" bestFit="1" customWidth="1"/>
    <col min="7441" max="7441" width="10.42578125" style="23" customWidth="1"/>
    <col min="7442" max="7442" width="10.42578125" style="23" bestFit="1" customWidth="1"/>
    <col min="7443" max="7443" width="10.42578125" style="23" customWidth="1"/>
    <col min="7444" max="7448" width="10.42578125" style="23" bestFit="1" customWidth="1"/>
    <col min="7449" max="7449" width="10.28515625" style="23" bestFit="1" customWidth="1"/>
    <col min="7450" max="7451" width="10.42578125" style="23" bestFit="1" customWidth="1"/>
    <col min="7452" max="7640" width="9.140625" style="23"/>
    <col min="7641" max="7641" width="25.28515625" style="23" customWidth="1"/>
    <col min="7642" max="7642" width="24.5703125" style="23" customWidth="1"/>
    <col min="7643" max="7673" width="0" style="23" hidden="1" customWidth="1"/>
    <col min="7674" max="7694" width="10.42578125" style="23" bestFit="1" customWidth="1"/>
    <col min="7695" max="7695" width="10.42578125" style="23" customWidth="1"/>
    <col min="7696" max="7696" width="10.42578125" style="23" bestFit="1" customWidth="1"/>
    <col min="7697" max="7697" width="10.42578125" style="23" customWidth="1"/>
    <col min="7698" max="7698" width="10.42578125" style="23" bestFit="1" customWidth="1"/>
    <col min="7699" max="7699" width="10.42578125" style="23" customWidth="1"/>
    <col min="7700" max="7704" width="10.42578125" style="23" bestFit="1" customWidth="1"/>
    <col min="7705" max="7705" width="10.28515625" style="23" bestFit="1" customWidth="1"/>
    <col min="7706" max="7707" width="10.42578125" style="23" bestFit="1" customWidth="1"/>
    <col min="7708" max="7896" width="9.140625" style="23"/>
    <col min="7897" max="7897" width="25.28515625" style="23" customWidth="1"/>
    <col min="7898" max="7898" width="24.5703125" style="23" customWidth="1"/>
    <col min="7899" max="7929" width="0" style="23" hidden="1" customWidth="1"/>
    <col min="7930" max="7950" width="10.42578125" style="23" bestFit="1" customWidth="1"/>
    <col min="7951" max="7951" width="10.42578125" style="23" customWidth="1"/>
    <col min="7952" max="7952" width="10.42578125" style="23" bestFit="1" customWidth="1"/>
    <col min="7953" max="7953" width="10.42578125" style="23" customWidth="1"/>
    <col min="7954" max="7954" width="10.42578125" style="23" bestFit="1" customWidth="1"/>
    <col min="7955" max="7955" width="10.42578125" style="23" customWidth="1"/>
    <col min="7956" max="7960" width="10.42578125" style="23" bestFit="1" customWidth="1"/>
    <col min="7961" max="7961" width="10.28515625" style="23" bestFit="1" customWidth="1"/>
    <col min="7962" max="7963" width="10.42578125" style="23" bestFit="1" customWidth="1"/>
    <col min="7964" max="8152" width="9.140625" style="23"/>
    <col min="8153" max="8153" width="25.28515625" style="23" customWidth="1"/>
    <col min="8154" max="8154" width="24.5703125" style="23" customWidth="1"/>
    <col min="8155" max="8185" width="0" style="23" hidden="1" customWidth="1"/>
    <col min="8186" max="8206" width="10.42578125" style="23" bestFit="1" customWidth="1"/>
    <col min="8207" max="8207" width="10.42578125" style="23" customWidth="1"/>
    <col min="8208" max="8208" width="10.42578125" style="23" bestFit="1" customWidth="1"/>
    <col min="8209" max="8209" width="10.42578125" style="23" customWidth="1"/>
    <col min="8210" max="8210" width="10.42578125" style="23" bestFit="1" customWidth="1"/>
    <col min="8211" max="8211" width="10.42578125" style="23" customWidth="1"/>
    <col min="8212" max="8216" width="10.42578125" style="23" bestFit="1" customWidth="1"/>
    <col min="8217" max="8217" width="10.28515625" style="23" bestFit="1" customWidth="1"/>
    <col min="8218" max="8219" width="10.42578125" style="23" bestFit="1" customWidth="1"/>
    <col min="8220" max="8408" width="9.140625" style="23"/>
    <col min="8409" max="8409" width="25.28515625" style="23" customWidth="1"/>
    <col min="8410" max="8410" width="24.5703125" style="23" customWidth="1"/>
    <col min="8411" max="8441" width="0" style="23" hidden="1" customWidth="1"/>
    <col min="8442" max="8462" width="10.42578125" style="23" bestFit="1" customWidth="1"/>
    <col min="8463" max="8463" width="10.42578125" style="23" customWidth="1"/>
    <col min="8464" max="8464" width="10.42578125" style="23" bestFit="1" customWidth="1"/>
    <col min="8465" max="8465" width="10.42578125" style="23" customWidth="1"/>
    <col min="8466" max="8466" width="10.42578125" style="23" bestFit="1" customWidth="1"/>
    <col min="8467" max="8467" width="10.42578125" style="23" customWidth="1"/>
    <col min="8468" max="8472" width="10.42578125" style="23" bestFit="1" customWidth="1"/>
    <col min="8473" max="8473" width="10.28515625" style="23" bestFit="1" customWidth="1"/>
    <col min="8474" max="8475" width="10.42578125" style="23" bestFit="1" customWidth="1"/>
    <col min="8476" max="8664" width="9.140625" style="23"/>
    <col min="8665" max="8665" width="25.28515625" style="23" customWidth="1"/>
    <col min="8666" max="8666" width="24.5703125" style="23" customWidth="1"/>
    <col min="8667" max="8697" width="0" style="23" hidden="1" customWidth="1"/>
    <col min="8698" max="8718" width="10.42578125" style="23" bestFit="1" customWidth="1"/>
    <col min="8719" max="8719" width="10.42578125" style="23" customWidth="1"/>
    <col min="8720" max="8720" width="10.42578125" style="23" bestFit="1" customWidth="1"/>
    <col min="8721" max="8721" width="10.42578125" style="23" customWidth="1"/>
    <col min="8722" max="8722" width="10.42578125" style="23" bestFit="1" customWidth="1"/>
    <col min="8723" max="8723" width="10.42578125" style="23" customWidth="1"/>
    <col min="8724" max="8728" width="10.42578125" style="23" bestFit="1" customWidth="1"/>
    <col min="8729" max="8729" width="10.28515625" style="23" bestFit="1" customWidth="1"/>
    <col min="8730" max="8731" width="10.42578125" style="23" bestFit="1" customWidth="1"/>
    <col min="8732" max="8920" width="9.140625" style="23"/>
    <col min="8921" max="8921" width="25.28515625" style="23" customWidth="1"/>
    <col min="8922" max="8922" width="24.5703125" style="23" customWidth="1"/>
    <col min="8923" max="8953" width="0" style="23" hidden="1" customWidth="1"/>
    <col min="8954" max="8974" width="10.42578125" style="23" bestFit="1" customWidth="1"/>
    <col min="8975" max="8975" width="10.42578125" style="23" customWidth="1"/>
    <col min="8976" max="8976" width="10.42578125" style="23" bestFit="1" customWidth="1"/>
    <col min="8977" max="8977" width="10.42578125" style="23" customWidth="1"/>
    <col min="8978" max="8978" width="10.42578125" style="23" bestFit="1" customWidth="1"/>
    <col min="8979" max="8979" width="10.42578125" style="23" customWidth="1"/>
    <col min="8980" max="8984" width="10.42578125" style="23" bestFit="1" customWidth="1"/>
    <col min="8985" max="8985" width="10.28515625" style="23" bestFit="1" customWidth="1"/>
    <col min="8986" max="8987" width="10.42578125" style="23" bestFit="1" customWidth="1"/>
    <col min="8988" max="9176" width="9.140625" style="23"/>
    <col min="9177" max="9177" width="25.28515625" style="23" customWidth="1"/>
    <col min="9178" max="9178" width="24.5703125" style="23" customWidth="1"/>
    <col min="9179" max="9209" width="0" style="23" hidden="1" customWidth="1"/>
    <col min="9210" max="9230" width="10.42578125" style="23" bestFit="1" customWidth="1"/>
    <col min="9231" max="9231" width="10.42578125" style="23" customWidth="1"/>
    <col min="9232" max="9232" width="10.42578125" style="23" bestFit="1" customWidth="1"/>
    <col min="9233" max="9233" width="10.42578125" style="23" customWidth="1"/>
    <col min="9234" max="9234" width="10.42578125" style="23" bestFit="1" customWidth="1"/>
    <col min="9235" max="9235" width="10.42578125" style="23" customWidth="1"/>
    <col min="9236" max="9240" width="10.42578125" style="23" bestFit="1" customWidth="1"/>
    <col min="9241" max="9241" width="10.28515625" style="23" bestFit="1" customWidth="1"/>
    <col min="9242" max="9243" width="10.42578125" style="23" bestFit="1" customWidth="1"/>
    <col min="9244" max="9432" width="9.140625" style="23"/>
    <col min="9433" max="9433" width="25.28515625" style="23" customWidth="1"/>
    <col min="9434" max="9434" width="24.5703125" style="23" customWidth="1"/>
    <col min="9435" max="9465" width="0" style="23" hidden="1" customWidth="1"/>
    <col min="9466" max="9486" width="10.42578125" style="23" bestFit="1" customWidth="1"/>
    <col min="9487" max="9487" width="10.42578125" style="23" customWidth="1"/>
    <col min="9488" max="9488" width="10.42578125" style="23" bestFit="1" customWidth="1"/>
    <col min="9489" max="9489" width="10.42578125" style="23" customWidth="1"/>
    <col min="9490" max="9490" width="10.42578125" style="23" bestFit="1" customWidth="1"/>
    <col min="9491" max="9491" width="10.42578125" style="23" customWidth="1"/>
    <col min="9492" max="9496" width="10.42578125" style="23" bestFit="1" customWidth="1"/>
    <col min="9497" max="9497" width="10.28515625" style="23" bestFit="1" customWidth="1"/>
    <col min="9498" max="9499" width="10.42578125" style="23" bestFit="1" customWidth="1"/>
    <col min="9500" max="9688" width="9.140625" style="23"/>
    <col min="9689" max="9689" width="25.28515625" style="23" customWidth="1"/>
    <col min="9690" max="9690" width="24.5703125" style="23" customWidth="1"/>
    <col min="9691" max="9721" width="0" style="23" hidden="1" customWidth="1"/>
    <col min="9722" max="9742" width="10.42578125" style="23" bestFit="1" customWidth="1"/>
    <col min="9743" max="9743" width="10.42578125" style="23" customWidth="1"/>
    <col min="9744" max="9744" width="10.42578125" style="23" bestFit="1" customWidth="1"/>
    <col min="9745" max="9745" width="10.42578125" style="23" customWidth="1"/>
    <col min="9746" max="9746" width="10.42578125" style="23" bestFit="1" customWidth="1"/>
    <col min="9747" max="9747" width="10.42578125" style="23" customWidth="1"/>
    <col min="9748" max="9752" width="10.42578125" style="23" bestFit="1" customWidth="1"/>
    <col min="9753" max="9753" width="10.28515625" style="23" bestFit="1" customWidth="1"/>
    <col min="9754" max="9755" width="10.42578125" style="23" bestFit="1" customWidth="1"/>
    <col min="9756" max="9944" width="9.140625" style="23"/>
    <col min="9945" max="9945" width="25.28515625" style="23" customWidth="1"/>
    <col min="9946" max="9946" width="24.5703125" style="23" customWidth="1"/>
    <col min="9947" max="9977" width="0" style="23" hidden="1" customWidth="1"/>
    <col min="9978" max="9998" width="10.42578125" style="23" bestFit="1" customWidth="1"/>
    <col min="9999" max="9999" width="10.42578125" style="23" customWidth="1"/>
    <col min="10000" max="10000" width="10.42578125" style="23" bestFit="1" customWidth="1"/>
    <col min="10001" max="10001" width="10.42578125" style="23" customWidth="1"/>
    <col min="10002" max="10002" width="10.42578125" style="23" bestFit="1" customWidth="1"/>
    <col min="10003" max="10003" width="10.42578125" style="23" customWidth="1"/>
    <col min="10004" max="10008" width="10.42578125" style="23" bestFit="1" customWidth="1"/>
    <col min="10009" max="10009" width="10.28515625" style="23" bestFit="1" customWidth="1"/>
    <col min="10010" max="10011" width="10.42578125" style="23" bestFit="1" customWidth="1"/>
    <col min="10012" max="10200" width="9.140625" style="23"/>
    <col min="10201" max="10201" width="25.28515625" style="23" customWidth="1"/>
    <col min="10202" max="10202" width="24.5703125" style="23" customWidth="1"/>
    <col min="10203" max="10233" width="0" style="23" hidden="1" customWidth="1"/>
    <col min="10234" max="10254" width="10.42578125" style="23" bestFit="1" customWidth="1"/>
    <col min="10255" max="10255" width="10.42578125" style="23" customWidth="1"/>
    <col min="10256" max="10256" width="10.42578125" style="23" bestFit="1" customWidth="1"/>
    <col min="10257" max="10257" width="10.42578125" style="23" customWidth="1"/>
    <col min="10258" max="10258" width="10.42578125" style="23" bestFit="1" customWidth="1"/>
    <col min="10259" max="10259" width="10.42578125" style="23" customWidth="1"/>
    <col min="10260" max="10264" width="10.42578125" style="23" bestFit="1" customWidth="1"/>
    <col min="10265" max="10265" width="10.28515625" style="23" bestFit="1" customWidth="1"/>
    <col min="10266" max="10267" width="10.42578125" style="23" bestFit="1" customWidth="1"/>
    <col min="10268" max="10456" width="9.140625" style="23"/>
    <col min="10457" max="10457" width="25.28515625" style="23" customWidth="1"/>
    <col min="10458" max="10458" width="24.5703125" style="23" customWidth="1"/>
    <col min="10459" max="10489" width="0" style="23" hidden="1" customWidth="1"/>
    <col min="10490" max="10510" width="10.42578125" style="23" bestFit="1" customWidth="1"/>
    <col min="10511" max="10511" width="10.42578125" style="23" customWidth="1"/>
    <col min="10512" max="10512" width="10.42578125" style="23" bestFit="1" customWidth="1"/>
    <col min="10513" max="10513" width="10.42578125" style="23" customWidth="1"/>
    <col min="10514" max="10514" width="10.42578125" style="23" bestFit="1" customWidth="1"/>
    <col min="10515" max="10515" width="10.42578125" style="23" customWidth="1"/>
    <col min="10516" max="10520" width="10.42578125" style="23" bestFit="1" customWidth="1"/>
    <col min="10521" max="10521" width="10.28515625" style="23" bestFit="1" customWidth="1"/>
    <col min="10522" max="10523" width="10.42578125" style="23" bestFit="1" customWidth="1"/>
    <col min="10524" max="10712" width="9.140625" style="23"/>
    <col min="10713" max="10713" width="25.28515625" style="23" customWidth="1"/>
    <col min="10714" max="10714" width="24.5703125" style="23" customWidth="1"/>
    <col min="10715" max="10745" width="0" style="23" hidden="1" customWidth="1"/>
    <col min="10746" max="10766" width="10.42578125" style="23" bestFit="1" customWidth="1"/>
    <col min="10767" max="10767" width="10.42578125" style="23" customWidth="1"/>
    <col min="10768" max="10768" width="10.42578125" style="23" bestFit="1" customWidth="1"/>
    <col min="10769" max="10769" width="10.42578125" style="23" customWidth="1"/>
    <col min="10770" max="10770" width="10.42578125" style="23" bestFit="1" customWidth="1"/>
    <col min="10771" max="10771" width="10.42578125" style="23" customWidth="1"/>
    <col min="10772" max="10776" width="10.42578125" style="23" bestFit="1" customWidth="1"/>
    <col min="10777" max="10777" width="10.28515625" style="23" bestFit="1" customWidth="1"/>
    <col min="10778" max="10779" width="10.42578125" style="23" bestFit="1" customWidth="1"/>
    <col min="10780" max="10968" width="9.140625" style="23"/>
    <col min="10969" max="10969" width="25.28515625" style="23" customWidth="1"/>
    <col min="10970" max="10970" width="24.5703125" style="23" customWidth="1"/>
    <col min="10971" max="11001" width="0" style="23" hidden="1" customWidth="1"/>
    <col min="11002" max="11022" width="10.42578125" style="23" bestFit="1" customWidth="1"/>
    <col min="11023" max="11023" width="10.42578125" style="23" customWidth="1"/>
    <col min="11024" max="11024" width="10.42578125" style="23" bestFit="1" customWidth="1"/>
    <col min="11025" max="11025" width="10.42578125" style="23" customWidth="1"/>
    <col min="11026" max="11026" width="10.42578125" style="23" bestFit="1" customWidth="1"/>
    <col min="11027" max="11027" width="10.42578125" style="23" customWidth="1"/>
    <col min="11028" max="11032" width="10.42578125" style="23" bestFit="1" customWidth="1"/>
    <col min="11033" max="11033" width="10.28515625" style="23" bestFit="1" customWidth="1"/>
    <col min="11034" max="11035" width="10.42578125" style="23" bestFit="1" customWidth="1"/>
    <col min="11036" max="11224" width="9.140625" style="23"/>
    <col min="11225" max="11225" width="25.28515625" style="23" customWidth="1"/>
    <col min="11226" max="11226" width="24.5703125" style="23" customWidth="1"/>
    <col min="11227" max="11257" width="0" style="23" hidden="1" customWidth="1"/>
    <col min="11258" max="11278" width="10.42578125" style="23" bestFit="1" customWidth="1"/>
    <col min="11279" max="11279" width="10.42578125" style="23" customWidth="1"/>
    <col min="11280" max="11280" width="10.42578125" style="23" bestFit="1" customWidth="1"/>
    <col min="11281" max="11281" width="10.42578125" style="23" customWidth="1"/>
    <col min="11282" max="11282" width="10.42578125" style="23" bestFit="1" customWidth="1"/>
    <col min="11283" max="11283" width="10.42578125" style="23" customWidth="1"/>
    <col min="11284" max="11288" width="10.42578125" style="23" bestFit="1" customWidth="1"/>
    <col min="11289" max="11289" width="10.28515625" style="23" bestFit="1" customWidth="1"/>
    <col min="11290" max="11291" width="10.42578125" style="23" bestFit="1" customWidth="1"/>
    <col min="11292" max="11480" width="9.140625" style="23"/>
    <col min="11481" max="11481" width="25.28515625" style="23" customWidth="1"/>
    <col min="11482" max="11482" width="24.5703125" style="23" customWidth="1"/>
    <col min="11483" max="11513" width="0" style="23" hidden="1" customWidth="1"/>
    <col min="11514" max="11534" width="10.42578125" style="23" bestFit="1" customWidth="1"/>
    <col min="11535" max="11535" width="10.42578125" style="23" customWidth="1"/>
    <col min="11536" max="11536" width="10.42578125" style="23" bestFit="1" customWidth="1"/>
    <col min="11537" max="11537" width="10.42578125" style="23" customWidth="1"/>
    <col min="11538" max="11538" width="10.42578125" style="23" bestFit="1" customWidth="1"/>
    <col min="11539" max="11539" width="10.42578125" style="23" customWidth="1"/>
    <col min="11540" max="11544" width="10.42578125" style="23" bestFit="1" customWidth="1"/>
    <col min="11545" max="11545" width="10.28515625" style="23" bestFit="1" customWidth="1"/>
    <col min="11546" max="11547" width="10.42578125" style="23" bestFit="1" customWidth="1"/>
    <col min="11548" max="11736" width="9.140625" style="23"/>
    <col min="11737" max="11737" width="25.28515625" style="23" customWidth="1"/>
    <col min="11738" max="11738" width="24.5703125" style="23" customWidth="1"/>
    <col min="11739" max="11769" width="0" style="23" hidden="1" customWidth="1"/>
    <col min="11770" max="11790" width="10.42578125" style="23" bestFit="1" customWidth="1"/>
    <col min="11791" max="11791" width="10.42578125" style="23" customWidth="1"/>
    <col min="11792" max="11792" width="10.42578125" style="23" bestFit="1" customWidth="1"/>
    <col min="11793" max="11793" width="10.42578125" style="23" customWidth="1"/>
    <col min="11794" max="11794" width="10.42578125" style="23" bestFit="1" customWidth="1"/>
    <col min="11795" max="11795" width="10.42578125" style="23" customWidth="1"/>
    <col min="11796" max="11800" width="10.42578125" style="23" bestFit="1" customWidth="1"/>
    <col min="11801" max="11801" width="10.28515625" style="23" bestFit="1" customWidth="1"/>
    <col min="11802" max="11803" width="10.42578125" style="23" bestFit="1" customWidth="1"/>
    <col min="11804" max="11992" width="9.140625" style="23"/>
    <col min="11993" max="11993" width="25.28515625" style="23" customWidth="1"/>
    <col min="11994" max="11994" width="24.5703125" style="23" customWidth="1"/>
    <col min="11995" max="12025" width="0" style="23" hidden="1" customWidth="1"/>
    <col min="12026" max="12046" width="10.42578125" style="23" bestFit="1" customWidth="1"/>
    <col min="12047" max="12047" width="10.42578125" style="23" customWidth="1"/>
    <col min="12048" max="12048" width="10.42578125" style="23" bestFit="1" customWidth="1"/>
    <col min="12049" max="12049" width="10.42578125" style="23" customWidth="1"/>
    <col min="12050" max="12050" width="10.42578125" style="23" bestFit="1" customWidth="1"/>
    <col min="12051" max="12051" width="10.42578125" style="23" customWidth="1"/>
    <col min="12052" max="12056" width="10.42578125" style="23" bestFit="1" customWidth="1"/>
    <col min="12057" max="12057" width="10.28515625" style="23" bestFit="1" customWidth="1"/>
    <col min="12058" max="12059" width="10.42578125" style="23" bestFit="1" customWidth="1"/>
    <col min="12060" max="12248" width="9.140625" style="23"/>
    <col min="12249" max="12249" width="25.28515625" style="23" customWidth="1"/>
    <col min="12250" max="12250" width="24.5703125" style="23" customWidth="1"/>
    <col min="12251" max="12281" width="0" style="23" hidden="1" customWidth="1"/>
    <col min="12282" max="12302" width="10.42578125" style="23" bestFit="1" customWidth="1"/>
    <col min="12303" max="12303" width="10.42578125" style="23" customWidth="1"/>
    <col min="12304" max="12304" width="10.42578125" style="23" bestFit="1" customWidth="1"/>
    <col min="12305" max="12305" width="10.42578125" style="23" customWidth="1"/>
    <col min="12306" max="12306" width="10.42578125" style="23" bestFit="1" customWidth="1"/>
    <col min="12307" max="12307" width="10.42578125" style="23" customWidth="1"/>
    <col min="12308" max="12312" width="10.42578125" style="23" bestFit="1" customWidth="1"/>
    <col min="12313" max="12313" width="10.28515625" style="23" bestFit="1" customWidth="1"/>
    <col min="12314" max="12315" width="10.42578125" style="23" bestFit="1" customWidth="1"/>
    <col min="12316" max="12504" width="9.140625" style="23"/>
    <col min="12505" max="12505" width="25.28515625" style="23" customWidth="1"/>
    <col min="12506" max="12506" width="24.5703125" style="23" customWidth="1"/>
    <col min="12507" max="12537" width="0" style="23" hidden="1" customWidth="1"/>
    <col min="12538" max="12558" width="10.42578125" style="23" bestFit="1" customWidth="1"/>
    <col min="12559" max="12559" width="10.42578125" style="23" customWidth="1"/>
    <col min="12560" max="12560" width="10.42578125" style="23" bestFit="1" customWidth="1"/>
    <col min="12561" max="12561" width="10.42578125" style="23" customWidth="1"/>
    <col min="12562" max="12562" width="10.42578125" style="23" bestFit="1" customWidth="1"/>
    <col min="12563" max="12563" width="10.42578125" style="23" customWidth="1"/>
    <col min="12564" max="12568" width="10.42578125" style="23" bestFit="1" customWidth="1"/>
    <col min="12569" max="12569" width="10.28515625" style="23" bestFit="1" customWidth="1"/>
    <col min="12570" max="12571" width="10.42578125" style="23" bestFit="1" customWidth="1"/>
    <col min="12572" max="12760" width="9.140625" style="23"/>
    <col min="12761" max="12761" width="25.28515625" style="23" customWidth="1"/>
    <col min="12762" max="12762" width="24.5703125" style="23" customWidth="1"/>
    <col min="12763" max="12793" width="0" style="23" hidden="1" customWidth="1"/>
    <col min="12794" max="12814" width="10.42578125" style="23" bestFit="1" customWidth="1"/>
    <col min="12815" max="12815" width="10.42578125" style="23" customWidth="1"/>
    <col min="12816" max="12816" width="10.42578125" style="23" bestFit="1" customWidth="1"/>
    <col min="12817" max="12817" width="10.42578125" style="23" customWidth="1"/>
    <col min="12818" max="12818" width="10.42578125" style="23" bestFit="1" customWidth="1"/>
    <col min="12819" max="12819" width="10.42578125" style="23" customWidth="1"/>
    <col min="12820" max="12824" width="10.42578125" style="23" bestFit="1" customWidth="1"/>
    <col min="12825" max="12825" width="10.28515625" style="23" bestFit="1" customWidth="1"/>
    <col min="12826" max="12827" width="10.42578125" style="23" bestFit="1" customWidth="1"/>
    <col min="12828" max="13016" width="9.140625" style="23"/>
    <col min="13017" max="13017" width="25.28515625" style="23" customWidth="1"/>
    <col min="13018" max="13018" width="24.5703125" style="23" customWidth="1"/>
    <col min="13019" max="13049" width="0" style="23" hidden="1" customWidth="1"/>
    <col min="13050" max="13070" width="10.42578125" style="23" bestFit="1" customWidth="1"/>
    <col min="13071" max="13071" width="10.42578125" style="23" customWidth="1"/>
    <col min="13072" max="13072" width="10.42578125" style="23" bestFit="1" customWidth="1"/>
    <col min="13073" max="13073" width="10.42578125" style="23" customWidth="1"/>
    <col min="13074" max="13074" width="10.42578125" style="23" bestFit="1" customWidth="1"/>
    <col min="13075" max="13075" width="10.42578125" style="23" customWidth="1"/>
    <col min="13076" max="13080" width="10.42578125" style="23" bestFit="1" customWidth="1"/>
    <col min="13081" max="13081" width="10.28515625" style="23" bestFit="1" customWidth="1"/>
    <col min="13082" max="13083" width="10.42578125" style="23" bestFit="1" customWidth="1"/>
    <col min="13084" max="13272" width="9.140625" style="23"/>
    <col min="13273" max="13273" width="25.28515625" style="23" customWidth="1"/>
    <col min="13274" max="13274" width="24.5703125" style="23" customWidth="1"/>
    <col min="13275" max="13305" width="0" style="23" hidden="1" customWidth="1"/>
    <col min="13306" max="13326" width="10.42578125" style="23" bestFit="1" customWidth="1"/>
    <col min="13327" max="13327" width="10.42578125" style="23" customWidth="1"/>
    <col min="13328" max="13328" width="10.42578125" style="23" bestFit="1" customWidth="1"/>
    <col min="13329" max="13329" width="10.42578125" style="23" customWidth="1"/>
    <col min="13330" max="13330" width="10.42578125" style="23" bestFit="1" customWidth="1"/>
    <col min="13331" max="13331" width="10.42578125" style="23" customWidth="1"/>
    <col min="13332" max="13336" width="10.42578125" style="23" bestFit="1" customWidth="1"/>
    <col min="13337" max="13337" width="10.28515625" style="23" bestFit="1" customWidth="1"/>
    <col min="13338" max="13339" width="10.42578125" style="23" bestFit="1" customWidth="1"/>
    <col min="13340" max="13528" width="9.140625" style="23"/>
    <col min="13529" max="13529" width="25.28515625" style="23" customWidth="1"/>
    <col min="13530" max="13530" width="24.5703125" style="23" customWidth="1"/>
    <col min="13531" max="13561" width="0" style="23" hidden="1" customWidth="1"/>
    <col min="13562" max="13582" width="10.42578125" style="23" bestFit="1" customWidth="1"/>
    <col min="13583" max="13583" width="10.42578125" style="23" customWidth="1"/>
    <col min="13584" max="13584" width="10.42578125" style="23" bestFit="1" customWidth="1"/>
    <col min="13585" max="13585" width="10.42578125" style="23" customWidth="1"/>
    <col min="13586" max="13586" width="10.42578125" style="23" bestFit="1" customWidth="1"/>
    <col min="13587" max="13587" width="10.42578125" style="23" customWidth="1"/>
    <col min="13588" max="13592" width="10.42578125" style="23" bestFit="1" customWidth="1"/>
    <col min="13593" max="13593" width="10.28515625" style="23" bestFit="1" customWidth="1"/>
    <col min="13594" max="13595" width="10.42578125" style="23" bestFit="1" customWidth="1"/>
    <col min="13596" max="13784" width="9.140625" style="23"/>
    <col min="13785" max="13785" width="25.28515625" style="23" customWidth="1"/>
    <col min="13786" max="13786" width="24.5703125" style="23" customWidth="1"/>
    <col min="13787" max="13817" width="0" style="23" hidden="1" customWidth="1"/>
    <col min="13818" max="13838" width="10.42578125" style="23" bestFit="1" customWidth="1"/>
    <col min="13839" max="13839" width="10.42578125" style="23" customWidth="1"/>
    <col min="13840" max="13840" width="10.42578125" style="23" bestFit="1" customWidth="1"/>
    <col min="13841" max="13841" width="10.42578125" style="23" customWidth="1"/>
    <col min="13842" max="13842" width="10.42578125" style="23" bestFit="1" customWidth="1"/>
    <col min="13843" max="13843" width="10.42578125" style="23" customWidth="1"/>
    <col min="13844" max="13848" width="10.42578125" style="23" bestFit="1" customWidth="1"/>
    <col min="13849" max="13849" width="10.28515625" style="23" bestFit="1" customWidth="1"/>
    <col min="13850" max="13851" width="10.42578125" style="23" bestFit="1" customWidth="1"/>
    <col min="13852" max="14040" width="9.140625" style="23"/>
    <col min="14041" max="14041" width="25.28515625" style="23" customWidth="1"/>
    <col min="14042" max="14042" width="24.5703125" style="23" customWidth="1"/>
    <col min="14043" max="14073" width="0" style="23" hidden="1" customWidth="1"/>
    <col min="14074" max="14094" width="10.42578125" style="23" bestFit="1" customWidth="1"/>
    <col min="14095" max="14095" width="10.42578125" style="23" customWidth="1"/>
    <col min="14096" max="14096" width="10.42578125" style="23" bestFit="1" customWidth="1"/>
    <col min="14097" max="14097" width="10.42578125" style="23" customWidth="1"/>
    <col min="14098" max="14098" width="10.42578125" style="23" bestFit="1" customWidth="1"/>
    <col min="14099" max="14099" width="10.42578125" style="23" customWidth="1"/>
    <col min="14100" max="14104" width="10.42578125" style="23" bestFit="1" customWidth="1"/>
    <col min="14105" max="14105" width="10.28515625" style="23" bestFit="1" customWidth="1"/>
    <col min="14106" max="14107" width="10.42578125" style="23" bestFit="1" customWidth="1"/>
    <col min="14108" max="14296" width="9.140625" style="23"/>
    <col min="14297" max="14297" width="25.28515625" style="23" customWidth="1"/>
    <col min="14298" max="14298" width="24.5703125" style="23" customWidth="1"/>
    <col min="14299" max="14329" width="0" style="23" hidden="1" customWidth="1"/>
    <col min="14330" max="14350" width="10.42578125" style="23" bestFit="1" customWidth="1"/>
    <col min="14351" max="14351" width="10.42578125" style="23" customWidth="1"/>
    <col min="14352" max="14352" width="10.42578125" style="23" bestFit="1" customWidth="1"/>
    <col min="14353" max="14353" width="10.42578125" style="23" customWidth="1"/>
    <col min="14354" max="14354" width="10.42578125" style="23" bestFit="1" customWidth="1"/>
    <col min="14355" max="14355" width="10.42578125" style="23" customWidth="1"/>
    <col min="14356" max="14360" width="10.42578125" style="23" bestFit="1" customWidth="1"/>
    <col min="14361" max="14361" width="10.28515625" style="23" bestFit="1" customWidth="1"/>
    <col min="14362" max="14363" width="10.42578125" style="23" bestFit="1" customWidth="1"/>
    <col min="14364" max="14552" width="9.140625" style="23"/>
    <col min="14553" max="14553" width="25.28515625" style="23" customWidth="1"/>
    <col min="14554" max="14554" width="24.5703125" style="23" customWidth="1"/>
    <col min="14555" max="14585" width="0" style="23" hidden="1" customWidth="1"/>
    <col min="14586" max="14606" width="10.42578125" style="23" bestFit="1" customWidth="1"/>
    <col min="14607" max="14607" width="10.42578125" style="23" customWidth="1"/>
    <col min="14608" max="14608" width="10.42578125" style="23" bestFit="1" customWidth="1"/>
    <col min="14609" max="14609" width="10.42578125" style="23" customWidth="1"/>
    <col min="14610" max="14610" width="10.42578125" style="23" bestFit="1" customWidth="1"/>
    <col min="14611" max="14611" width="10.42578125" style="23" customWidth="1"/>
    <col min="14612" max="14616" width="10.42578125" style="23" bestFit="1" customWidth="1"/>
    <col min="14617" max="14617" width="10.28515625" style="23" bestFit="1" customWidth="1"/>
    <col min="14618" max="14619" width="10.42578125" style="23" bestFit="1" customWidth="1"/>
    <col min="14620" max="14808" width="9.140625" style="23"/>
    <col min="14809" max="14809" width="25.28515625" style="23" customWidth="1"/>
    <col min="14810" max="14810" width="24.5703125" style="23" customWidth="1"/>
    <col min="14811" max="14841" width="0" style="23" hidden="1" customWidth="1"/>
    <col min="14842" max="14862" width="10.42578125" style="23" bestFit="1" customWidth="1"/>
    <col min="14863" max="14863" width="10.42578125" style="23" customWidth="1"/>
    <col min="14864" max="14864" width="10.42578125" style="23" bestFit="1" customWidth="1"/>
    <col min="14865" max="14865" width="10.42578125" style="23" customWidth="1"/>
    <col min="14866" max="14866" width="10.42578125" style="23" bestFit="1" customWidth="1"/>
    <col min="14867" max="14867" width="10.42578125" style="23" customWidth="1"/>
    <col min="14868" max="14872" width="10.42578125" style="23" bestFit="1" customWidth="1"/>
    <col min="14873" max="14873" width="10.28515625" style="23" bestFit="1" customWidth="1"/>
    <col min="14874" max="14875" width="10.42578125" style="23" bestFit="1" customWidth="1"/>
    <col min="14876" max="15064" width="9.140625" style="23"/>
    <col min="15065" max="15065" width="25.28515625" style="23" customWidth="1"/>
    <col min="15066" max="15066" width="24.5703125" style="23" customWidth="1"/>
    <col min="15067" max="15097" width="0" style="23" hidden="1" customWidth="1"/>
    <col min="15098" max="15118" width="10.42578125" style="23" bestFit="1" customWidth="1"/>
    <col min="15119" max="15119" width="10.42578125" style="23" customWidth="1"/>
    <col min="15120" max="15120" width="10.42578125" style="23" bestFit="1" customWidth="1"/>
    <col min="15121" max="15121" width="10.42578125" style="23" customWidth="1"/>
    <col min="15122" max="15122" width="10.42578125" style="23" bestFit="1" customWidth="1"/>
    <col min="15123" max="15123" width="10.42578125" style="23" customWidth="1"/>
    <col min="15124" max="15128" width="10.42578125" style="23" bestFit="1" customWidth="1"/>
    <col min="15129" max="15129" width="10.28515625" style="23" bestFit="1" customWidth="1"/>
    <col min="15130" max="15131" width="10.42578125" style="23" bestFit="1" customWidth="1"/>
    <col min="15132" max="15320" width="9.140625" style="23"/>
    <col min="15321" max="15321" width="25.28515625" style="23" customWidth="1"/>
    <col min="15322" max="15322" width="24.5703125" style="23" customWidth="1"/>
    <col min="15323" max="15353" width="0" style="23" hidden="1" customWidth="1"/>
    <col min="15354" max="15374" width="10.42578125" style="23" bestFit="1" customWidth="1"/>
    <col min="15375" max="15375" width="10.42578125" style="23" customWidth="1"/>
    <col min="15376" max="15376" width="10.42578125" style="23" bestFit="1" customWidth="1"/>
    <col min="15377" max="15377" width="10.42578125" style="23" customWidth="1"/>
    <col min="15378" max="15378" width="10.42578125" style="23" bestFit="1" customWidth="1"/>
    <col min="15379" max="15379" width="10.42578125" style="23" customWidth="1"/>
    <col min="15380" max="15384" width="10.42578125" style="23" bestFit="1" customWidth="1"/>
    <col min="15385" max="15385" width="10.28515625" style="23" bestFit="1" customWidth="1"/>
    <col min="15386" max="15387" width="10.42578125" style="23" bestFit="1" customWidth="1"/>
    <col min="15388" max="15576" width="9.140625" style="23"/>
    <col min="15577" max="15577" width="25.28515625" style="23" customWidth="1"/>
    <col min="15578" max="15578" width="24.5703125" style="23" customWidth="1"/>
    <col min="15579" max="15609" width="0" style="23" hidden="1" customWidth="1"/>
    <col min="15610" max="15630" width="10.42578125" style="23" bestFit="1" customWidth="1"/>
    <col min="15631" max="15631" width="10.42578125" style="23" customWidth="1"/>
    <col min="15632" max="15632" width="10.42578125" style="23" bestFit="1" customWidth="1"/>
    <col min="15633" max="15633" width="10.42578125" style="23" customWidth="1"/>
    <col min="15634" max="15634" width="10.42578125" style="23" bestFit="1" customWidth="1"/>
    <col min="15635" max="15635" width="10.42578125" style="23" customWidth="1"/>
    <col min="15636" max="15640" width="10.42578125" style="23" bestFit="1" customWidth="1"/>
    <col min="15641" max="15641" width="10.28515625" style="23" bestFit="1" customWidth="1"/>
    <col min="15642" max="15643" width="10.42578125" style="23" bestFit="1" customWidth="1"/>
    <col min="15644" max="15832" width="9.140625" style="23"/>
    <col min="15833" max="15833" width="25.28515625" style="23" customWidth="1"/>
    <col min="15834" max="15834" width="24.5703125" style="23" customWidth="1"/>
    <col min="15835" max="15865" width="0" style="23" hidden="1" customWidth="1"/>
    <col min="15866" max="15886" width="10.42578125" style="23" bestFit="1" customWidth="1"/>
    <col min="15887" max="15887" width="10.42578125" style="23" customWidth="1"/>
    <col min="15888" max="15888" width="10.42578125" style="23" bestFit="1" customWidth="1"/>
    <col min="15889" max="15889" width="10.42578125" style="23" customWidth="1"/>
    <col min="15890" max="15890" width="10.42578125" style="23" bestFit="1" customWidth="1"/>
    <col min="15891" max="15891" width="10.42578125" style="23" customWidth="1"/>
    <col min="15892" max="15896" width="10.42578125" style="23" bestFit="1" customWidth="1"/>
    <col min="15897" max="15897" width="10.28515625" style="23" bestFit="1" customWidth="1"/>
    <col min="15898" max="15899" width="10.42578125" style="23" bestFit="1" customWidth="1"/>
    <col min="15900" max="16088" width="9.140625" style="23"/>
    <col min="16089" max="16089" width="25.28515625" style="23" customWidth="1"/>
    <col min="16090" max="16090" width="24.5703125" style="23" customWidth="1"/>
    <col min="16091" max="16121" width="0" style="23" hidden="1" customWidth="1"/>
    <col min="16122" max="16142" width="10.42578125" style="23" bestFit="1" customWidth="1"/>
    <col min="16143" max="16143" width="10.42578125" style="23" customWidth="1"/>
    <col min="16144" max="16144" width="10.42578125" style="23" bestFit="1" customWidth="1"/>
    <col min="16145" max="16145" width="10.42578125" style="23" customWidth="1"/>
    <col min="16146" max="16146" width="10.42578125" style="23" bestFit="1" customWidth="1"/>
    <col min="16147" max="16147" width="10.42578125" style="23" customWidth="1"/>
    <col min="16148" max="16152" width="10.42578125" style="23" bestFit="1" customWidth="1"/>
    <col min="16153" max="16153" width="10.28515625" style="23" bestFit="1" customWidth="1"/>
    <col min="16154" max="16155" width="10.42578125" style="23" bestFit="1" customWidth="1"/>
    <col min="16156" max="16384" width="9.140625" style="23"/>
  </cols>
  <sheetData>
    <row r="1" spans="1:48" x14ac:dyDescent="0.2">
      <c r="C1" s="23" t="s">
        <v>19</v>
      </c>
      <c r="D1" s="23" t="s">
        <v>13</v>
      </c>
      <c r="E1" s="23" t="s">
        <v>17</v>
      </c>
      <c r="F1" s="23" t="s">
        <v>18</v>
      </c>
      <c r="G1" s="23" t="s">
        <v>20</v>
      </c>
      <c r="H1" s="23" t="s">
        <v>13</v>
      </c>
      <c r="I1" s="23" t="s">
        <v>17</v>
      </c>
      <c r="J1" s="23" t="s">
        <v>18</v>
      </c>
      <c r="K1" s="23" t="s">
        <v>24</v>
      </c>
      <c r="L1" s="23" t="s">
        <v>13</v>
      </c>
      <c r="M1" s="23" t="s">
        <v>17</v>
      </c>
      <c r="N1" s="23" t="s">
        <v>18</v>
      </c>
      <c r="O1" s="23" t="s">
        <v>10</v>
      </c>
      <c r="P1" s="23" t="s">
        <v>13</v>
      </c>
      <c r="Q1" s="23" t="s">
        <v>17</v>
      </c>
      <c r="R1" s="23" t="s">
        <v>18</v>
      </c>
      <c r="S1" s="23" t="s">
        <v>22</v>
      </c>
      <c r="T1" s="23" t="s">
        <v>13</v>
      </c>
      <c r="U1" s="23" t="s">
        <v>17</v>
      </c>
      <c r="V1" s="23" t="s">
        <v>18</v>
      </c>
      <c r="W1" s="23" t="s">
        <v>23</v>
      </c>
      <c r="X1" s="23" t="s">
        <v>13</v>
      </c>
      <c r="Y1" s="23" t="s">
        <v>17</v>
      </c>
      <c r="Z1" s="23" t="s">
        <v>18</v>
      </c>
      <c r="AA1" s="23" t="s">
        <v>47</v>
      </c>
      <c r="AB1" s="23" t="s">
        <v>13</v>
      </c>
      <c r="AC1" s="23" t="s">
        <v>17</v>
      </c>
      <c r="AD1" s="23" t="s">
        <v>18</v>
      </c>
      <c r="AE1" s="23" t="s">
        <v>82</v>
      </c>
      <c r="AF1" s="23" t="s">
        <v>13</v>
      </c>
      <c r="AG1" s="23" t="s">
        <v>17</v>
      </c>
      <c r="AH1" s="23" t="s">
        <v>18</v>
      </c>
      <c r="AI1" s="23" t="s">
        <v>90</v>
      </c>
      <c r="AJ1" s="23" t="s">
        <v>13</v>
      </c>
      <c r="AK1" s="23" t="s">
        <v>17</v>
      </c>
      <c r="AL1" s="23" t="s">
        <v>18</v>
      </c>
      <c r="AM1" s="24" t="s">
        <v>103</v>
      </c>
      <c r="AN1" s="25" t="s">
        <v>13</v>
      </c>
      <c r="AO1" s="23" t="s">
        <v>17</v>
      </c>
      <c r="AP1" s="18" t="s">
        <v>18</v>
      </c>
      <c r="AQ1" s="1" t="s">
        <v>180</v>
      </c>
      <c r="AR1" s="25" t="s">
        <v>13</v>
      </c>
      <c r="AS1" s="23" t="s">
        <v>17</v>
      </c>
      <c r="AT1" s="18" t="s">
        <v>18</v>
      </c>
      <c r="AU1" s="18" t="s">
        <v>208</v>
      </c>
      <c r="AV1" s="25" t="s">
        <v>13</v>
      </c>
    </row>
    <row r="2" spans="1:48" s="1" customFormat="1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23" t="s">
        <v>190</v>
      </c>
      <c r="C3" s="26">
        <v>489.37808085359995</v>
      </c>
      <c r="D3" s="26">
        <v>91.799123474299989</v>
      </c>
      <c r="E3" s="26">
        <v>658.57534183109999</v>
      </c>
      <c r="F3" s="26">
        <v>1905.1565078032002</v>
      </c>
      <c r="G3" s="26">
        <v>736.95608308369992</v>
      </c>
      <c r="H3" s="26">
        <v>-796.24936336480005</v>
      </c>
      <c r="I3" s="26">
        <v>-40.412178177400008</v>
      </c>
      <c r="J3" s="26">
        <v>1514.8902343383002</v>
      </c>
      <c r="K3" s="26">
        <v>399.39983759569998</v>
      </c>
      <c r="L3" s="26">
        <v>-1388.4895404294</v>
      </c>
      <c r="M3" s="26">
        <v>607.24582603380009</v>
      </c>
      <c r="N3" s="26">
        <v>1733.7425493813998</v>
      </c>
      <c r="O3" s="26">
        <v>276.0427089529</v>
      </c>
      <c r="P3" s="26">
        <v>-214.43735378229999</v>
      </c>
      <c r="Q3" s="26">
        <v>-59.834274319999999</v>
      </c>
      <c r="R3" s="26">
        <v>1725.2661977294001</v>
      </c>
      <c r="S3" s="26">
        <v>1169.0544258399004</v>
      </c>
      <c r="T3" s="26">
        <v>372.83087392430014</v>
      </c>
      <c r="U3" s="26">
        <v>756.75140357580017</v>
      </c>
      <c r="V3" s="26">
        <v>1796.8899766711002</v>
      </c>
      <c r="W3" s="26">
        <v>718.46118243389992</v>
      </c>
      <c r="X3" s="26">
        <v>-691.54141530899994</v>
      </c>
      <c r="Y3" s="26">
        <v>-471.23930137550019</v>
      </c>
      <c r="Z3" s="26">
        <v>2506.1738851129994</v>
      </c>
      <c r="AA3" s="26">
        <v>1380.8166956115999</v>
      </c>
      <c r="AB3" s="26">
        <v>-914.82161309390005</v>
      </c>
      <c r="AC3" s="26">
        <v>1686.2391656374</v>
      </c>
      <c r="AD3" s="26">
        <v>2997.5935851726999</v>
      </c>
      <c r="AE3" s="26">
        <v>389.35557401159997</v>
      </c>
      <c r="AF3" s="26">
        <v>-941.4333583243</v>
      </c>
      <c r="AG3" s="26">
        <v>1790.6070762449999</v>
      </c>
      <c r="AH3" s="26">
        <v>1059.5319020252991</v>
      </c>
      <c r="AI3" s="26">
        <v>478.50181403309944</v>
      </c>
      <c r="AJ3" s="26">
        <v>-460.95083436799996</v>
      </c>
      <c r="AK3" s="26">
        <v>1952.6993320419999</v>
      </c>
      <c r="AL3" s="26">
        <v>1910.1928849003</v>
      </c>
      <c r="AM3" s="26">
        <v>1337.1869684738001</v>
      </c>
      <c r="AN3" s="26">
        <v>207.63814346279997</v>
      </c>
      <c r="AO3" s="26">
        <v>1440.6884060887999</v>
      </c>
      <c r="AP3" s="26">
        <v>2201.8271246237</v>
      </c>
      <c r="AQ3" s="26">
        <v>809.21087846990008</v>
      </c>
      <c r="AR3" s="26">
        <v>182.12576965170001</v>
      </c>
      <c r="AS3" s="26">
        <v>2364.0635085162999</v>
      </c>
      <c r="AT3" s="26">
        <v>1967.5035393287001</v>
      </c>
      <c r="AU3" s="26">
        <v>1749.8198797493999</v>
      </c>
      <c r="AV3" s="26">
        <v>-844.94512537180003</v>
      </c>
    </row>
    <row r="4" spans="1:48" x14ac:dyDescent="0.2">
      <c r="A4" s="23" t="s">
        <v>98</v>
      </c>
      <c r="C4" s="26">
        <v>405.37312898509998</v>
      </c>
      <c r="D4" s="26">
        <v>368.57408020900004</v>
      </c>
      <c r="E4" s="26">
        <v>445.08863002279998</v>
      </c>
      <c r="F4" s="26">
        <v>1141.0156915320001</v>
      </c>
      <c r="G4" s="26">
        <v>675.28142529649995</v>
      </c>
      <c r="H4" s="26">
        <v>692.7716339003</v>
      </c>
      <c r="I4" s="26">
        <v>430.58768216869998</v>
      </c>
      <c r="J4" s="26">
        <v>1149.3245510254001</v>
      </c>
      <c r="K4" s="26">
        <v>642.04273004079994</v>
      </c>
      <c r="L4" s="26">
        <v>25.007975717499988</v>
      </c>
      <c r="M4" s="26">
        <v>1265.0249996716002</v>
      </c>
      <c r="N4" s="26">
        <v>1004.6492101289999</v>
      </c>
      <c r="O4" s="26">
        <v>664.48620902469997</v>
      </c>
      <c r="P4" s="26">
        <v>-451.49735980299999</v>
      </c>
      <c r="Q4" s="26">
        <v>-786.21877783050002</v>
      </c>
      <c r="R4" s="26">
        <v>1118.5002876479998</v>
      </c>
      <c r="S4" s="26">
        <v>1118.9208259566001</v>
      </c>
      <c r="T4" s="26">
        <v>-81.517089327500003</v>
      </c>
      <c r="U4" s="26">
        <v>118.60777668339995</v>
      </c>
      <c r="V4" s="26">
        <v>850.30175518090005</v>
      </c>
      <c r="W4" s="26">
        <v>144.05920743159999</v>
      </c>
      <c r="X4" s="26">
        <v>322.77174791919998</v>
      </c>
      <c r="Y4" s="26">
        <v>-104.3774695275</v>
      </c>
      <c r="Z4" s="26">
        <v>1920.0375935508002</v>
      </c>
      <c r="AA4" s="26">
        <v>-38.599789720599972</v>
      </c>
      <c r="AB4" s="26">
        <v>-1367.9355762651001</v>
      </c>
      <c r="AC4" s="26">
        <v>1266.9724607016001</v>
      </c>
      <c r="AD4" s="26">
        <v>613.06208117380004</v>
      </c>
      <c r="AE4" s="26">
        <v>200.5928010305</v>
      </c>
      <c r="AF4" s="26">
        <v>-1090.1653452279002</v>
      </c>
      <c r="AG4" s="26">
        <v>360.48923713599999</v>
      </c>
      <c r="AH4" s="26">
        <v>256.74135636139999</v>
      </c>
      <c r="AI4" s="26">
        <v>159.0342414545994</v>
      </c>
      <c r="AJ4" s="26">
        <v>-660.823851795</v>
      </c>
      <c r="AK4" s="26">
        <v>423.71105969890004</v>
      </c>
      <c r="AL4" s="26">
        <v>440.9324103893</v>
      </c>
      <c r="AM4" s="26">
        <v>-312.28938133549991</v>
      </c>
      <c r="AN4" s="26">
        <v>-610.38456327569997</v>
      </c>
      <c r="AO4" s="26">
        <v>442.94201889649997</v>
      </c>
      <c r="AP4" s="26">
        <v>543.07645805690004</v>
      </c>
      <c r="AQ4" s="26">
        <v>-512.30159751409997</v>
      </c>
      <c r="AR4" s="26">
        <v>-382.49143558669999</v>
      </c>
      <c r="AS4" s="26">
        <v>395.84922001849998</v>
      </c>
      <c r="AT4" s="26">
        <v>235.98106981570004</v>
      </c>
      <c r="AU4" s="26">
        <v>218.31449163030001</v>
      </c>
      <c r="AV4" s="26">
        <v>-1188.7152180639</v>
      </c>
    </row>
    <row r="5" spans="1:48" x14ac:dyDescent="0.2">
      <c r="A5" s="23" t="s">
        <v>191</v>
      </c>
      <c r="C5" s="26">
        <v>505.90136083520002</v>
      </c>
      <c r="D5" s="26">
        <v>-1258.4326451418999</v>
      </c>
      <c r="E5" s="26">
        <v>511.39336013249999</v>
      </c>
      <c r="F5" s="26">
        <v>1136.2833117888999</v>
      </c>
      <c r="G5" s="26">
        <v>-226.4859198826</v>
      </c>
      <c r="H5" s="26">
        <v>-1597.4493053862</v>
      </c>
      <c r="I5" s="26">
        <v>779.26376514569995</v>
      </c>
      <c r="J5" s="26">
        <v>852.91419945630003</v>
      </c>
      <c r="K5" s="26">
        <v>195.21071146880001</v>
      </c>
      <c r="L5" s="26">
        <v>-1788.4831293051</v>
      </c>
      <c r="M5" s="26">
        <v>796.33868137310003</v>
      </c>
      <c r="N5" s="26">
        <v>610.83808472559997</v>
      </c>
      <c r="O5" s="26">
        <v>622.29389898880004</v>
      </c>
      <c r="P5" s="26">
        <v>-1339.2153792503</v>
      </c>
      <c r="Q5" s="26">
        <v>913.51188268730004</v>
      </c>
      <c r="R5" s="26">
        <v>1081.0098660391</v>
      </c>
      <c r="S5" s="26">
        <v>287.65837766549998</v>
      </c>
      <c r="T5" s="26">
        <v>-1223.3459682801999</v>
      </c>
      <c r="U5" s="26">
        <v>1083.8046159257001</v>
      </c>
      <c r="V5" s="26">
        <v>1376.9669580615</v>
      </c>
      <c r="W5" s="26">
        <v>428.89111729059999</v>
      </c>
      <c r="X5" s="26">
        <v>-1188.8370580492999</v>
      </c>
      <c r="Y5" s="26">
        <v>1110.0541400576999</v>
      </c>
      <c r="Z5" s="26">
        <v>1228.2279379981001</v>
      </c>
      <c r="AA5" s="26">
        <v>1105.8797352027</v>
      </c>
      <c r="AB5" s="26">
        <v>-405.7371765149</v>
      </c>
      <c r="AC5" s="26">
        <v>1557.78270361</v>
      </c>
      <c r="AD5" s="26">
        <v>1558.0160796366999</v>
      </c>
      <c r="AE5" s="26">
        <v>900.50927577059997</v>
      </c>
      <c r="AF5" s="26">
        <v>-1061.4582976191</v>
      </c>
      <c r="AG5" s="26">
        <v>1834.0540716600001</v>
      </c>
      <c r="AH5" s="26">
        <v>2328.7432288297</v>
      </c>
      <c r="AI5" s="26">
        <v>949.11331802220002</v>
      </c>
      <c r="AJ5" s="26">
        <v>-366.35848865899999</v>
      </c>
      <c r="AK5" s="26">
        <v>1721.3043469782001</v>
      </c>
      <c r="AL5" s="26">
        <v>1769.1649947942999</v>
      </c>
      <c r="AM5" s="26">
        <v>1423.6199564625001</v>
      </c>
      <c r="AN5" s="26">
        <v>448.2098131546</v>
      </c>
      <c r="AO5" s="26">
        <v>2197.0983992708998</v>
      </c>
      <c r="AP5" s="26">
        <v>2171.5375530115002</v>
      </c>
      <c r="AQ5" s="26">
        <v>1415.4813019387</v>
      </c>
      <c r="AR5" s="26">
        <v>200.87993511069999</v>
      </c>
      <c r="AS5" s="26">
        <v>2097.0031870590001</v>
      </c>
      <c r="AT5" s="26">
        <v>2219.0932213203</v>
      </c>
      <c r="AU5" s="26">
        <v>1585.3793293762999</v>
      </c>
      <c r="AV5" s="26">
        <v>105.062224578</v>
      </c>
    </row>
    <row r="6" spans="1:48" x14ac:dyDescent="0.2">
      <c r="A6" s="23" t="s">
        <v>96</v>
      </c>
      <c r="C6" s="26">
        <v>-421.89640896669999</v>
      </c>
      <c r="D6" s="26">
        <v>981.6576884072</v>
      </c>
      <c r="E6" s="26">
        <v>-297.90664832419998</v>
      </c>
      <c r="F6" s="26">
        <v>-372.14249551770001</v>
      </c>
      <c r="G6" s="26">
        <v>288.16057766980003</v>
      </c>
      <c r="H6" s="26">
        <v>108.4283081211</v>
      </c>
      <c r="I6" s="26">
        <v>-1250.2636254918</v>
      </c>
      <c r="J6" s="26">
        <v>-487.34851614340005</v>
      </c>
      <c r="K6" s="26">
        <v>-437.85360391389997</v>
      </c>
      <c r="L6" s="26">
        <v>374.98561315820001</v>
      </c>
      <c r="M6" s="26">
        <v>-1454.1178550109</v>
      </c>
      <c r="N6" s="26">
        <v>118.25525452679999</v>
      </c>
      <c r="O6" s="26">
        <v>-1010.7373990606001</v>
      </c>
      <c r="P6" s="26">
        <v>1576.275385271</v>
      </c>
      <c r="Q6" s="26">
        <v>-187.12737917679999</v>
      </c>
      <c r="R6" s="26">
        <v>-474.24395595769994</v>
      </c>
      <c r="S6" s="26">
        <v>-237.52477778220009</v>
      </c>
      <c r="T6" s="26">
        <v>1677.6939315320001</v>
      </c>
      <c r="U6" s="26">
        <v>-445.66098903329998</v>
      </c>
      <c r="V6" s="26">
        <v>-430.37873657130001</v>
      </c>
      <c r="W6" s="26">
        <v>145.5108577117</v>
      </c>
      <c r="X6" s="26">
        <v>174.52389482109999</v>
      </c>
      <c r="Y6" s="26">
        <v>-1476.9159719057002</v>
      </c>
      <c r="Z6" s="26">
        <v>-642.09164643590009</v>
      </c>
      <c r="AA6" s="26">
        <v>313.53675012949998</v>
      </c>
      <c r="AB6" s="26">
        <v>858.85113968609994</v>
      </c>
      <c r="AC6" s="26">
        <v>-1138.5159986742001</v>
      </c>
      <c r="AD6" s="26">
        <v>826.51542436220006</v>
      </c>
      <c r="AE6" s="26">
        <v>-711.74650278950003</v>
      </c>
      <c r="AF6" s="26">
        <v>1210.1902845227</v>
      </c>
      <c r="AG6" s="26">
        <v>-403.93623255099999</v>
      </c>
      <c r="AH6" s="26">
        <v>-1525.9526831658022</v>
      </c>
      <c r="AI6" s="26">
        <v>-629.64574544369998</v>
      </c>
      <c r="AJ6" s="26">
        <v>566.23150608599997</v>
      </c>
      <c r="AK6" s="26">
        <v>-192.31607463509999</v>
      </c>
      <c r="AL6" s="26">
        <v>-299.90452028330003</v>
      </c>
      <c r="AM6" s="26">
        <v>225.85639334680002</v>
      </c>
      <c r="AN6" s="26">
        <v>369.81289358389995</v>
      </c>
      <c r="AO6" s="26">
        <v>-1199.3520120786</v>
      </c>
      <c r="AP6" s="26">
        <v>-512.78688644470003</v>
      </c>
      <c r="AQ6" s="26">
        <v>-93.968825954700037</v>
      </c>
      <c r="AR6" s="26">
        <v>363.73727012770001</v>
      </c>
      <c r="AS6" s="26">
        <v>-128.78889856120003</v>
      </c>
      <c r="AT6" s="26">
        <v>-487.57075180730004</v>
      </c>
      <c r="AU6" s="26">
        <v>-53.873941257200002</v>
      </c>
      <c r="AV6" s="26">
        <v>238.70786811409999</v>
      </c>
    </row>
    <row r="7" spans="1:48" x14ac:dyDescent="0.2">
      <c r="A7" s="23" t="s">
        <v>97</v>
      </c>
      <c r="C7" s="26">
        <v>-523.19375690879997</v>
      </c>
      <c r="D7" s="26">
        <v>710.78378207840001</v>
      </c>
      <c r="E7" s="26">
        <v>-676.09112447760003</v>
      </c>
      <c r="F7" s="26">
        <v>-211.68789486829996</v>
      </c>
      <c r="G7" s="26">
        <v>-173.59955704000001</v>
      </c>
      <c r="H7" s="26">
        <v>-448.33817382860002</v>
      </c>
      <c r="I7" s="26">
        <v>131.2583602302</v>
      </c>
      <c r="J7" s="26">
        <v>-665.80315451850004</v>
      </c>
      <c r="K7" s="26">
        <v>-505.03401897229998</v>
      </c>
      <c r="L7" s="26">
        <v>1052.9981795128999</v>
      </c>
      <c r="M7" s="26">
        <v>-143.57803367329998</v>
      </c>
      <c r="N7" s="26">
        <v>-711.69885250540005</v>
      </c>
      <c r="O7" s="26">
        <v>-113.77782103179999</v>
      </c>
      <c r="P7" s="26">
        <v>98.303105356399996</v>
      </c>
      <c r="Q7" s="26">
        <v>-184.17286709889999</v>
      </c>
      <c r="R7" s="26">
        <v>-376.37637500450001</v>
      </c>
      <c r="S7" s="26">
        <v>-609.34038256160011</v>
      </c>
      <c r="T7" s="26">
        <v>-415.1475118669</v>
      </c>
      <c r="U7" s="26">
        <v>117.02311699040013</v>
      </c>
      <c r="V7" s="26">
        <v>-630.98316506099991</v>
      </c>
      <c r="W7" s="26">
        <v>-221.29728621219999</v>
      </c>
      <c r="X7" s="26">
        <v>40.7240451204</v>
      </c>
      <c r="Y7" s="26">
        <v>-258.36404643979984</v>
      </c>
      <c r="Z7" s="26">
        <v>-390.74171532310015</v>
      </c>
      <c r="AA7" s="26">
        <v>-357.55581157200004</v>
      </c>
      <c r="AB7" s="26">
        <v>-488.11591954570002</v>
      </c>
      <c r="AC7" s="26">
        <v>-389.8812680323</v>
      </c>
      <c r="AD7" s="26">
        <v>-835.80376073360003</v>
      </c>
      <c r="AE7" s="26">
        <v>-418.62203131690001</v>
      </c>
      <c r="AF7" s="26">
        <v>135.228315587</v>
      </c>
      <c r="AG7" s="26">
        <v>-497.32470216989998</v>
      </c>
      <c r="AH7" s="26">
        <v>-79.021448629498991</v>
      </c>
      <c r="AI7" s="26">
        <v>-138.50748514390034</v>
      </c>
      <c r="AJ7" s="26">
        <v>-190.23166768660002</v>
      </c>
      <c r="AK7" s="26">
        <v>-322.58876546760001</v>
      </c>
      <c r="AL7" s="26">
        <v>-666.48058871800004</v>
      </c>
      <c r="AM7" s="26">
        <v>-590.77778752159998</v>
      </c>
      <c r="AN7" s="26">
        <v>-981.01536274980003</v>
      </c>
      <c r="AO7" s="26">
        <v>-417.73663963500007</v>
      </c>
      <c r="AP7" s="26">
        <v>-955.90517078480002</v>
      </c>
      <c r="AQ7" s="26">
        <v>-330.64566162979997</v>
      </c>
      <c r="AR7" s="26">
        <v>-119.57120573580001</v>
      </c>
      <c r="AS7" s="26">
        <v>-169.5084256385</v>
      </c>
      <c r="AT7" s="26">
        <v>-1891.2639488025</v>
      </c>
      <c r="AU7" s="26">
        <v>-194.81349655970001</v>
      </c>
      <c r="AV7" s="26">
        <v>441.86455578729999</v>
      </c>
    </row>
    <row r="8" spans="1:48" x14ac:dyDescent="0.2">
      <c r="A8" s="23" t="s">
        <v>98</v>
      </c>
      <c r="C8" s="26">
        <v>-380.37683993669998</v>
      </c>
      <c r="D8" s="26">
        <v>-110.82611685570001</v>
      </c>
      <c r="E8" s="26">
        <v>-207.2793058563</v>
      </c>
      <c r="F8" s="26">
        <v>-771.70836040050006</v>
      </c>
      <c r="G8" s="26">
        <v>-54.652988351099999</v>
      </c>
      <c r="H8" s="26">
        <v>-303.60487120720001</v>
      </c>
      <c r="I8" s="26">
        <v>-84.313082749499998</v>
      </c>
      <c r="J8" s="26">
        <v>-108.4699390076</v>
      </c>
      <c r="K8" s="26">
        <v>-64.77949423039999</v>
      </c>
      <c r="L8" s="26">
        <v>745.79816298950004</v>
      </c>
      <c r="M8" s="26">
        <v>-160.0432077465</v>
      </c>
      <c r="N8" s="26">
        <v>-563.82532737150007</v>
      </c>
      <c r="O8" s="26">
        <v>-100.196556965</v>
      </c>
      <c r="P8" s="26">
        <v>-450.52463788660003</v>
      </c>
      <c r="Q8" s="26">
        <v>-26.920380929099998</v>
      </c>
      <c r="R8" s="26">
        <v>229.0176496448</v>
      </c>
      <c r="S8" s="26">
        <v>-661.71827238280002</v>
      </c>
      <c r="T8" s="26">
        <v>-109.32394935560001</v>
      </c>
      <c r="U8" s="26">
        <v>-562.56900129749999</v>
      </c>
      <c r="V8" s="26">
        <v>-139.61031283049988</v>
      </c>
      <c r="W8" s="26">
        <v>-112.4220769978</v>
      </c>
      <c r="X8" s="26">
        <v>-195.39388858429999</v>
      </c>
      <c r="Y8" s="26">
        <v>-20.664835394699821</v>
      </c>
      <c r="Z8" s="26">
        <v>46.876261120400159</v>
      </c>
      <c r="AA8" s="26">
        <v>-130.41610035269997</v>
      </c>
      <c r="AB8" s="26">
        <v>-505.0669049288</v>
      </c>
      <c r="AC8" s="26">
        <v>-667.65597400989998</v>
      </c>
      <c r="AD8" s="26">
        <v>-461.24510676429998</v>
      </c>
      <c r="AE8" s="26">
        <v>440.89031632590002</v>
      </c>
      <c r="AF8" s="26">
        <v>-636.90095007080004</v>
      </c>
      <c r="AG8" s="26">
        <v>512.62092043819996</v>
      </c>
      <c r="AH8" s="26">
        <v>166.69152270959967</v>
      </c>
      <c r="AI8" s="26">
        <v>-141.09279609639998</v>
      </c>
      <c r="AJ8" s="26">
        <v>-259.75349520099996</v>
      </c>
      <c r="AL8" s="24"/>
      <c r="AM8" s="24"/>
      <c r="AN8" s="24"/>
      <c r="AO8" s="24"/>
    </row>
    <row r="9" spans="1:48" x14ac:dyDescent="0.2">
      <c r="A9" s="23" t="s">
        <v>191</v>
      </c>
      <c r="C9" s="26">
        <v>-197.0781698513</v>
      </c>
      <c r="D9" s="26">
        <v>769.69228306239995</v>
      </c>
      <c r="E9" s="26">
        <v>-82.165017045900001</v>
      </c>
      <c r="F9" s="26">
        <v>243.91611302109999</v>
      </c>
      <c r="G9" s="26">
        <v>-35.051390298999998</v>
      </c>
      <c r="H9" s="26">
        <v>45.204318940699999</v>
      </c>
      <c r="I9" s="26">
        <v>-41.059411633800003</v>
      </c>
      <c r="J9" s="26">
        <v>-41.382257729899997</v>
      </c>
      <c r="K9" s="26">
        <v>127.6185615015</v>
      </c>
      <c r="L9" s="26">
        <v>-31.698787854799999</v>
      </c>
      <c r="M9" s="26">
        <v>-43.119572466400001</v>
      </c>
      <c r="N9" s="26">
        <v>-159.14089612500001</v>
      </c>
      <c r="O9" s="26">
        <v>51.505080494700003</v>
      </c>
      <c r="P9" s="26">
        <v>266.62110911960002</v>
      </c>
      <c r="Q9" s="26">
        <v>-145.0446217473</v>
      </c>
      <c r="R9" s="26">
        <v>-111.6348879879</v>
      </c>
      <c r="S9" s="26">
        <v>-180.7862733339</v>
      </c>
      <c r="T9" s="26">
        <v>-174.902114665</v>
      </c>
      <c r="U9" s="26">
        <v>-319.4512417359</v>
      </c>
      <c r="V9" s="26">
        <v>-320.44717177870001</v>
      </c>
      <c r="W9" s="26">
        <v>-31.861691126499998</v>
      </c>
      <c r="X9" s="26">
        <v>-29.3599600085</v>
      </c>
      <c r="Y9" s="26">
        <v>-231.96153779829999</v>
      </c>
      <c r="Z9" s="26">
        <v>-268.63431524280003</v>
      </c>
      <c r="AA9" s="26">
        <v>-159.49892548299999</v>
      </c>
      <c r="AB9" s="26">
        <v>-142.7403417157</v>
      </c>
      <c r="AC9" s="26">
        <v>-302.99483822910003</v>
      </c>
      <c r="AD9" s="26">
        <v>-293.72395834489998</v>
      </c>
      <c r="AE9" s="26">
        <v>51.236132580400003</v>
      </c>
      <c r="AF9" s="26">
        <v>19.625489508299999</v>
      </c>
      <c r="AG9" s="26">
        <v>-198.61496489230001</v>
      </c>
      <c r="AH9" s="26">
        <v>-145.64406815390001</v>
      </c>
      <c r="AI9" s="26">
        <v>-155.7439300332</v>
      </c>
      <c r="AJ9" s="26">
        <v>-199.30818035230001</v>
      </c>
      <c r="AL9" s="24"/>
      <c r="AM9" s="24"/>
      <c r="AN9" s="24"/>
      <c r="AO9" s="24"/>
      <c r="AQ9" s="26">
        <f t="shared" ref="AQ9:AU9" si="0">+AQ7+AQ3</f>
        <v>478.56521684010011</v>
      </c>
      <c r="AR9" s="26">
        <f t="shared" si="0"/>
        <v>62.554563915900005</v>
      </c>
      <c r="AS9" s="26">
        <f t="shared" si="0"/>
        <v>2194.5550828778</v>
      </c>
      <c r="AT9" s="26">
        <f t="shared" si="0"/>
        <v>76.239590526200118</v>
      </c>
      <c r="AU9" s="26">
        <f t="shared" si="0"/>
        <v>1555.0063831896998</v>
      </c>
      <c r="AV9" s="26">
        <f>+AV7+AV3</f>
        <v>-403.08056958450004</v>
      </c>
    </row>
    <row r="10" spans="1:48" x14ac:dyDescent="0.2">
      <c r="A10" s="23" t="s">
        <v>96</v>
      </c>
      <c r="C10" s="26">
        <v>54.261252879200001</v>
      </c>
      <c r="D10" s="26">
        <v>51.917615871700001</v>
      </c>
      <c r="E10" s="26">
        <v>-386.64680157539999</v>
      </c>
      <c r="F10" s="26">
        <v>316.10435251110005</v>
      </c>
      <c r="G10" s="26">
        <v>-83.895178389899996</v>
      </c>
      <c r="H10" s="26">
        <v>-189.93762156209999</v>
      </c>
      <c r="I10" s="26">
        <v>256.63085461349999</v>
      </c>
      <c r="J10" s="26">
        <v>-515.95095778100006</v>
      </c>
      <c r="K10" s="26">
        <v>-567.87308624339994</v>
      </c>
      <c r="L10" s="26">
        <v>338.8988043782</v>
      </c>
      <c r="M10" s="26">
        <v>59.584746539600005</v>
      </c>
      <c r="N10" s="26">
        <v>11.2673709911</v>
      </c>
      <c r="O10" s="26">
        <v>-65.086344561499999</v>
      </c>
      <c r="P10" s="26">
        <v>282.20663412340002</v>
      </c>
      <c r="Q10" s="26">
        <v>-12.207864422499995</v>
      </c>
      <c r="R10" s="26">
        <v>-493.75913666140013</v>
      </c>
      <c r="S10" s="26">
        <v>233.16416315510014</v>
      </c>
      <c r="T10" s="26">
        <v>-130.9214478463</v>
      </c>
      <c r="U10" s="26">
        <v>999.04336002380001</v>
      </c>
      <c r="V10" s="26">
        <v>-170.92568045179996</v>
      </c>
      <c r="W10" s="26">
        <v>-77.013518087899996</v>
      </c>
      <c r="X10" s="26">
        <v>265.47789371319999</v>
      </c>
      <c r="Y10" s="26">
        <v>-5.7376732468</v>
      </c>
      <c r="Z10" s="26">
        <v>-168.9836612007</v>
      </c>
      <c r="AA10" s="26">
        <v>-67.640785736300003</v>
      </c>
      <c r="AB10" s="26">
        <v>159.6913270988</v>
      </c>
      <c r="AC10" s="26">
        <v>580.76954420669995</v>
      </c>
      <c r="AD10" s="26">
        <v>-80.834695624400069</v>
      </c>
      <c r="AE10" s="26">
        <v>-910.74848022319998</v>
      </c>
      <c r="AF10" s="26">
        <v>752.50377614950003</v>
      </c>
      <c r="AG10" s="26">
        <v>-811.33065771580004</v>
      </c>
      <c r="AH10" s="26">
        <v>-100.06890318519999</v>
      </c>
      <c r="AI10" s="26">
        <v>158.32924098569993</v>
      </c>
      <c r="AJ10" s="26">
        <v>268.83000786669999</v>
      </c>
      <c r="AL10" s="24"/>
      <c r="AM10" s="24"/>
      <c r="AN10" s="24"/>
      <c r="AO10" s="24"/>
    </row>
    <row r="11" spans="1:48" x14ac:dyDescent="0.2">
      <c r="AO11" s="24"/>
    </row>
    <row r="12" spans="1:48" x14ac:dyDescent="0.2">
      <c r="A12" s="23" t="s">
        <v>61</v>
      </c>
    </row>
    <row r="13" spans="1:48" x14ac:dyDescent="0.2">
      <c r="AM13" s="24"/>
    </row>
    <row r="14" spans="1:48" x14ac:dyDescent="0.2">
      <c r="A14" s="23" t="s">
        <v>100</v>
      </c>
      <c r="B14" s="23" t="s">
        <v>151</v>
      </c>
      <c r="C14" s="23">
        <v>0</v>
      </c>
      <c r="D14" s="24">
        <f>+C14+(D4+D6)/1000</f>
        <v>1.3502317686162</v>
      </c>
      <c r="E14" s="24">
        <f t="shared" ref="E14:AI14" si="1">+D14+(E4+E6)/1000</f>
        <v>1.4974137503148</v>
      </c>
      <c r="F14" s="24">
        <f t="shared" si="1"/>
        <v>2.2662869463291</v>
      </c>
      <c r="G14" s="24">
        <f t="shared" si="1"/>
        <v>3.2297289492953998</v>
      </c>
      <c r="H14" s="24">
        <f t="shared" si="1"/>
        <v>4.0309288913167993</v>
      </c>
      <c r="I14" s="24">
        <f t="shared" si="1"/>
        <v>3.2112529479936995</v>
      </c>
      <c r="J14" s="24">
        <f t="shared" si="1"/>
        <v>3.8732289828756996</v>
      </c>
      <c r="K14" s="24">
        <f t="shared" si="1"/>
        <v>4.0774181090025996</v>
      </c>
      <c r="L14" s="24">
        <f t="shared" si="1"/>
        <v>4.4774116978782992</v>
      </c>
      <c r="M14" s="24">
        <f t="shared" si="1"/>
        <v>4.2883188425389998</v>
      </c>
      <c r="N14" s="24">
        <f t="shared" si="1"/>
        <v>5.4112233071947999</v>
      </c>
      <c r="O14" s="24">
        <f t="shared" si="1"/>
        <v>5.0649721171588995</v>
      </c>
      <c r="P14" s="24">
        <f t="shared" si="1"/>
        <v>6.1897501426268997</v>
      </c>
      <c r="Q14" s="24">
        <f t="shared" si="1"/>
        <v>5.2164039856195998</v>
      </c>
      <c r="R14" s="24">
        <f t="shared" si="1"/>
        <v>5.8606603173098994</v>
      </c>
      <c r="S14" s="24">
        <f t="shared" si="1"/>
        <v>6.7420563654842995</v>
      </c>
      <c r="T14" s="24">
        <f t="shared" si="1"/>
        <v>8.3382332076888002</v>
      </c>
      <c r="U14" s="24">
        <f t="shared" si="1"/>
        <v>8.0111799953388996</v>
      </c>
      <c r="V14" s="24">
        <f t="shared" si="1"/>
        <v>8.4311030139484995</v>
      </c>
      <c r="W14" s="24">
        <f t="shared" si="1"/>
        <v>8.7206730790917995</v>
      </c>
      <c r="X14" s="24">
        <f t="shared" si="1"/>
        <v>9.2179687218320989</v>
      </c>
      <c r="Y14" s="24">
        <f t="shared" si="1"/>
        <v>7.6366752803988991</v>
      </c>
      <c r="Z14" s="24">
        <f t="shared" si="1"/>
        <v>8.9146212275137984</v>
      </c>
      <c r="AA14" s="24">
        <f t="shared" si="1"/>
        <v>9.1895581879226977</v>
      </c>
      <c r="AB14" s="24">
        <f t="shared" si="1"/>
        <v>8.6804737513436976</v>
      </c>
      <c r="AC14" s="24">
        <f t="shared" si="1"/>
        <v>8.8089302133710969</v>
      </c>
      <c r="AD14" s="24">
        <f t="shared" si="1"/>
        <v>10.248507718907097</v>
      </c>
      <c r="AE14" s="24">
        <f t="shared" si="1"/>
        <v>9.7373540171480979</v>
      </c>
      <c r="AF14" s="24">
        <f t="shared" si="1"/>
        <v>9.8573789564428971</v>
      </c>
      <c r="AG14" s="24">
        <f t="shared" si="1"/>
        <v>9.8139319610278974</v>
      </c>
      <c r="AH14" s="24">
        <f t="shared" si="1"/>
        <v>8.5447206342234949</v>
      </c>
      <c r="AI14" s="24">
        <f t="shared" si="1"/>
        <v>8.0741091302343939</v>
      </c>
      <c r="AJ14" s="24">
        <f>+AI14+(AJ4+AJ6)/1000</f>
        <v>7.9795167845253943</v>
      </c>
      <c r="AK14" s="24">
        <f>+AJ14+(AK4+AK6)/1000</f>
        <v>8.2109117695891936</v>
      </c>
      <c r="AL14" s="24">
        <f>+AK14+(AL4+AL6)/1000</f>
        <v>8.3519396596951943</v>
      </c>
      <c r="AM14" s="24">
        <f t="shared" ref="AM14" si="2">+AL14+(AM4+AM6)/1000</f>
        <v>8.2655066717064951</v>
      </c>
      <c r="AN14" s="24">
        <f>+AM14+(AN4+AN6)/1000</f>
        <v>8.0249350020146952</v>
      </c>
      <c r="AO14" s="24">
        <f>+AN14+(AO4+AO6)/1000</f>
        <v>7.2685250088325954</v>
      </c>
      <c r="AP14" s="24">
        <f t="shared" ref="AP14" si="3">+AO14+(AP4+AP6)/1000</f>
        <v>7.2988145804447955</v>
      </c>
      <c r="AQ14" s="24">
        <f t="shared" ref="AQ14:AV14" si="4">+AP14+(AQ4+AQ6)/1000</f>
        <v>6.6925441569759956</v>
      </c>
      <c r="AR14" s="24">
        <f t="shared" si="4"/>
        <v>6.6737899915169958</v>
      </c>
      <c r="AS14" s="24">
        <f t="shared" si="4"/>
        <v>6.9408503129742956</v>
      </c>
      <c r="AT14" s="24">
        <f t="shared" si="4"/>
        <v>6.6892606309826954</v>
      </c>
      <c r="AU14" s="24">
        <f t="shared" si="4"/>
        <v>6.8537011813557953</v>
      </c>
      <c r="AV14" s="24">
        <f t="shared" si="4"/>
        <v>5.9036938314059952</v>
      </c>
    </row>
    <row r="15" spans="1:48" x14ac:dyDescent="0.2">
      <c r="A15" s="23" t="s">
        <v>99</v>
      </c>
      <c r="B15" s="23" t="s">
        <v>152</v>
      </c>
      <c r="C15" s="23">
        <v>0</v>
      </c>
      <c r="D15" s="24">
        <f>+C15+(D5)/1000</f>
        <v>-1.2584326451418999</v>
      </c>
      <c r="E15" s="24">
        <f t="shared" ref="E15:AI15" si="5">+D15+(E5)/1000</f>
        <v>-0.74703928500939987</v>
      </c>
      <c r="F15" s="24">
        <f t="shared" si="5"/>
        <v>0.3892440267795001</v>
      </c>
      <c r="G15" s="24">
        <f t="shared" si="5"/>
        <v>0.1627581068969001</v>
      </c>
      <c r="H15" s="24">
        <f t="shared" si="5"/>
        <v>-1.4346911984892998</v>
      </c>
      <c r="I15" s="24">
        <f t="shared" si="5"/>
        <v>-0.65542743334359987</v>
      </c>
      <c r="J15" s="24">
        <f t="shared" si="5"/>
        <v>0.19748676611270011</v>
      </c>
      <c r="K15" s="24">
        <f t="shared" si="5"/>
        <v>0.39269747758150009</v>
      </c>
      <c r="L15" s="24">
        <f t="shared" si="5"/>
        <v>-1.3957856517236</v>
      </c>
      <c r="M15" s="24">
        <f t="shared" si="5"/>
        <v>-0.59944697035049999</v>
      </c>
      <c r="N15" s="24">
        <f t="shared" si="5"/>
        <v>1.1391114375099987E-2</v>
      </c>
      <c r="O15" s="24">
        <f t="shared" si="5"/>
        <v>0.63368501336390004</v>
      </c>
      <c r="P15" s="24">
        <f t="shared" si="5"/>
        <v>-0.70553036588639984</v>
      </c>
      <c r="Q15" s="24">
        <f t="shared" si="5"/>
        <v>0.20798151680090016</v>
      </c>
      <c r="R15" s="24">
        <f t="shared" si="5"/>
        <v>1.2889913828399999</v>
      </c>
      <c r="S15" s="24">
        <f t="shared" si="5"/>
        <v>1.5766497605054999</v>
      </c>
      <c r="T15" s="24">
        <f t="shared" si="5"/>
        <v>0.35330379222529995</v>
      </c>
      <c r="U15" s="24">
        <f t="shared" si="5"/>
        <v>1.4371084081509999</v>
      </c>
      <c r="V15" s="24">
        <f t="shared" si="5"/>
        <v>2.8140753662125002</v>
      </c>
      <c r="W15" s="24">
        <f t="shared" si="5"/>
        <v>3.2429664835031002</v>
      </c>
      <c r="X15" s="24">
        <f t="shared" si="5"/>
        <v>2.0541294254538003</v>
      </c>
      <c r="Y15" s="24">
        <f t="shared" si="5"/>
        <v>3.1641835655115003</v>
      </c>
      <c r="Z15" s="24">
        <f t="shared" si="5"/>
        <v>4.3924115035096003</v>
      </c>
      <c r="AA15" s="24">
        <f t="shared" si="5"/>
        <v>5.4982912387122997</v>
      </c>
      <c r="AB15" s="24">
        <f t="shared" si="5"/>
        <v>5.0925540621973999</v>
      </c>
      <c r="AC15" s="24">
        <f t="shared" si="5"/>
        <v>6.6503367658074</v>
      </c>
      <c r="AD15" s="24">
        <f t="shared" si="5"/>
        <v>8.2083528454441002</v>
      </c>
      <c r="AE15" s="24">
        <f t="shared" si="5"/>
        <v>9.1088621212147007</v>
      </c>
      <c r="AF15" s="24">
        <f t="shared" si="5"/>
        <v>8.0474038235956016</v>
      </c>
      <c r="AG15" s="24">
        <f t="shared" si="5"/>
        <v>9.8814578952556023</v>
      </c>
      <c r="AH15" s="24">
        <f t="shared" si="5"/>
        <v>12.210201124085302</v>
      </c>
      <c r="AI15" s="24">
        <f t="shared" si="5"/>
        <v>13.159314442107501</v>
      </c>
      <c r="AJ15" s="24">
        <f>+AI15+(AJ5)/1000</f>
        <v>12.792955953448502</v>
      </c>
      <c r="AK15" s="24">
        <f>+AJ15+(AK5)/1000</f>
        <v>14.514260300426702</v>
      </c>
      <c r="AL15" s="24">
        <f>+AK15+(AL5)/1000</f>
        <v>16.283425295221001</v>
      </c>
      <c r="AM15" s="24">
        <f t="shared" ref="AM15:AO15" si="6">+AL15+(AM5)/1000</f>
        <v>17.7070452516835</v>
      </c>
      <c r="AN15" s="24">
        <f t="shared" si="6"/>
        <v>18.155255064838101</v>
      </c>
      <c r="AO15" s="24">
        <f t="shared" si="6"/>
        <v>20.352353464109001</v>
      </c>
      <c r="AP15" s="24">
        <f t="shared" ref="AP15" si="7">+AO15+(AP5)/1000</f>
        <v>22.523891017120501</v>
      </c>
      <c r="AQ15" s="24">
        <f t="shared" ref="AQ15:AV15" si="8">+AP15+(AQ5)/1000</f>
        <v>23.939372319059203</v>
      </c>
      <c r="AR15" s="24">
        <f t="shared" si="8"/>
        <v>24.140252254169901</v>
      </c>
      <c r="AS15" s="24">
        <f t="shared" si="8"/>
        <v>26.237255441228903</v>
      </c>
      <c r="AT15" s="24">
        <f t="shared" si="8"/>
        <v>28.456348662549203</v>
      </c>
      <c r="AU15" s="24">
        <f t="shared" si="8"/>
        <v>30.041727991925502</v>
      </c>
      <c r="AV15" s="24">
        <f t="shared" si="8"/>
        <v>30.146790216503501</v>
      </c>
    </row>
    <row r="16" spans="1:48" x14ac:dyDescent="0.2">
      <c r="A16" s="23" t="s">
        <v>29</v>
      </c>
      <c r="B16" s="23" t="s">
        <v>153</v>
      </c>
      <c r="C16" s="23">
        <v>0</v>
      </c>
      <c r="D16" s="24">
        <f>+C16+D7/1000</f>
        <v>0.71078378207839998</v>
      </c>
      <c r="E16" s="24">
        <f t="shared" ref="E16:AI16" si="9">+D16+E7/1000</f>
        <v>3.4692657600799981E-2</v>
      </c>
      <c r="F16" s="24">
        <f t="shared" si="9"/>
        <v>-0.17699523726749999</v>
      </c>
      <c r="G16" s="24">
        <f t="shared" si="9"/>
        <v>-0.35059479430750001</v>
      </c>
      <c r="H16" s="24">
        <f t="shared" si="9"/>
        <v>-0.79893296813610004</v>
      </c>
      <c r="I16" s="24">
        <f t="shared" si="9"/>
        <v>-0.66767460790590005</v>
      </c>
      <c r="J16" s="24">
        <f t="shared" si="9"/>
        <v>-1.3334777624244001</v>
      </c>
      <c r="K16" s="24">
        <f t="shared" si="9"/>
        <v>-1.8385117813967</v>
      </c>
      <c r="L16" s="24">
        <f t="shared" si="9"/>
        <v>-0.78551360188380004</v>
      </c>
      <c r="M16" s="24">
        <f t="shared" si="9"/>
        <v>-0.92909163555710006</v>
      </c>
      <c r="N16" s="24">
        <f t="shared" si="9"/>
        <v>-1.6407904880625002</v>
      </c>
      <c r="O16" s="24">
        <f t="shared" si="9"/>
        <v>-1.7545683090943001</v>
      </c>
      <c r="P16" s="24">
        <f t="shared" si="9"/>
        <v>-1.6562652037379</v>
      </c>
      <c r="Q16" s="24">
        <f t="shared" si="9"/>
        <v>-1.8404380708368</v>
      </c>
      <c r="R16" s="24">
        <f t="shared" si="9"/>
        <v>-2.2168144458413002</v>
      </c>
      <c r="S16" s="24">
        <f t="shared" si="9"/>
        <v>-2.8261548284029003</v>
      </c>
      <c r="T16" s="24">
        <f t="shared" si="9"/>
        <v>-3.2413023402698005</v>
      </c>
      <c r="U16" s="24">
        <f t="shared" si="9"/>
        <v>-3.1242792232794003</v>
      </c>
      <c r="V16" s="24">
        <f t="shared" si="9"/>
        <v>-3.7552623883404004</v>
      </c>
      <c r="W16" s="24">
        <f t="shared" si="9"/>
        <v>-3.9765596745526004</v>
      </c>
      <c r="X16" s="24">
        <f t="shared" si="9"/>
        <v>-3.9358356294322006</v>
      </c>
      <c r="Y16" s="24">
        <f t="shared" si="9"/>
        <v>-4.1941996758720004</v>
      </c>
      <c r="Z16" s="24">
        <f t="shared" si="9"/>
        <v>-4.5849413911951009</v>
      </c>
      <c r="AA16" s="24">
        <f t="shared" si="9"/>
        <v>-4.9424972027671012</v>
      </c>
      <c r="AB16" s="24">
        <f t="shared" si="9"/>
        <v>-5.4306131223128009</v>
      </c>
      <c r="AC16" s="24">
        <f t="shared" si="9"/>
        <v>-5.8204943903451012</v>
      </c>
      <c r="AD16" s="24">
        <f t="shared" si="9"/>
        <v>-6.6562981510787012</v>
      </c>
      <c r="AE16" s="24">
        <f t="shared" si="9"/>
        <v>-7.0749201823956014</v>
      </c>
      <c r="AF16" s="24">
        <f t="shared" si="9"/>
        <v>-6.9396918668086016</v>
      </c>
      <c r="AG16" s="24">
        <f t="shared" si="9"/>
        <v>-7.4370165689785015</v>
      </c>
      <c r="AH16" s="24">
        <f t="shared" si="9"/>
        <v>-7.5160380176080004</v>
      </c>
      <c r="AI16" s="24">
        <f t="shared" si="9"/>
        <v>-7.6545455027519012</v>
      </c>
      <c r="AJ16" s="24">
        <f>+AI16+AJ7/1000</f>
        <v>-7.8447771704385012</v>
      </c>
      <c r="AK16" s="24">
        <f>+AJ16+AK7/1000</f>
        <v>-8.1673659359061013</v>
      </c>
      <c r="AL16" s="24">
        <f>+AK16+AL7/1000</f>
        <v>-8.8338465246241018</v>
      </c>
      <c r="AM16" s="24">
        <f t="shared" ref="AM16:AO16" si="10">+AL16+AM7/1000</f>
        <v>-9.424624312145701</v>
      </c>
      <c r="AN16" s="24">
        <f t="shared" si="10"/>
        <v>-10.4056396748955</v>
      </c>
      <c r="AO16" s="24">
        <f t="shared" si="10"/>
        <v>-10.823376314530501</v>
      </c>
      <c r="AP16" s="24">
        <f t="shared" ref="AP16" si="11">+AO16+AP7/1000</f>
        <v>-11.7792814853153</v>
      </c>
      <c r="AQ16" s="24">
        <f t="shared" ref="AQ16:AV16" si="12">+AP16+AQ7/1000</f>
        <v>-12.1099271469451</v>
      </c>
      <c r="AR16" s="24">
        <f t="shared" si="12"/>
        <v>-12.229498352680901</v>
      </c>
      <c r="AS16" s="24">
        <f t="shared" si="12"/>
        <v>-12.3990067783194</v>
      </c>
      <c r="AT16" s="24">
        <f t="shared" si="12"/>
        <v>-14.2902707271219</v>
      </c>
      <c r="AU16" s="24">
        <f t="shared" si="12"/>
        <v>-14.4850842236816</v>
      </c>
      <c r="AV16" s="24">
        <f t="shared" si="12"/>
        <v>-14.0432196678943</v>
      </c>
    </row>
    <row r="17" spans="1:48" x14ac:dyDescent="0.2">
      <c r="A17" s="23" t="s">
        <v>101</v>
      </c>
      <c r="B17" s="23" t="s">
        <v>154</v>
      </c>
      <c r="C17" s="24">
        <f>+SUM(C14:C16)</f>
        <v>0</v>
      </c>
      <c r="D17" s="24">
        <f t="shared" ref="D17:AI17" si="13">+SUM(D14:D16)</f>
        <v>0.80258290555270007</v>
      </c>
      <c r="E17" s="24">
        <f t="shared" si="13"/>
        <v>0.78506712290620007</v>
      </c>
      <c r="F17" s="24">
        <f t="shared" si="13"/>
        <v>2.4785357358411</v>
      </c>
      <c r="G17" s="24">
        <f t="shared" si="13"/>
        <v>3.0418922618847999</v>
      </c>
      <c r="H17" s="24">
        <f t="shared" si="13"/>
        <v>1.7973047246913998</v>
      </c>
      <c r="I17" s="24">
        <f t="shared" si="13"/>
        <v>1.8881509067441997</v>
      </c>
      <c r="J17" s="24">
        <f t="shared" si="13"/>
        <v>2.7372379865639997</v>
      </c>
      <c r="K17" s="24">
        <f t="shared" si="13"/>
        <v>2.6316038051873996</v>
      </c>
      <c r="L17" s="24">
        <f t="shared" si="13"/>
        <v>2.2961124442708991</v>
      </c>
      <c r="M17" s="24">
        <f t="shared" si="13"/>
        <v>2.7597802366313999</v>
      </c>
      <c r="N17" s="24">
        <f t="shared" si="13"/>
        <v>3.7818239335074</v>
      </c>
      <c r="O17" s="24">
        <f t="shared" si="13"/>
        <v>3.9440888214284993</v>
      </c>
      <c r="P17" s="24">
        <f t="shared" si="13"/>
        <v>3.8279545730026001</v>
      </c>
      <c r="Q17" s="24">
        <f t="shared" si="13"/>
        <v>3.5839474315836997</v>
      </c>
      <c r="R17" s="24">
        <f t="shared" si="13"/>
        <v>4.9328372543085992</v>
      </c>
      <c r="S17" s="24">
        <f t="shared" si="13"/>
        <v>5.492551297586898</v>
      </c>
      <c r="T17" s="24">
        <f t="shared" si="13"/>
        <v>5.4502346596442983</v>
      </c>
      <c r="U17" s="24">
        <f t="shared" si="13"/>
        <v>6.3240091802104992</v>
      </c>
      <c r="V17" s="24">
        <f t="shared" si="13"/>
        <v>7.4899159918206006</v>
      </c>
      <c r="W17" s="24">
        <f t="shared" si="13"/>
        <v>7.9870798880422988</v>
      </c>
      <c r="X17" s="24">
        <f t="shared" si="13"/>
        <v>7.3362625178536982</v>
      </c>
      <c r="Y17" s="24">
        <f t="shared" si="13"/>
        <v>6.606659170038399</v>
      </c>
      <c r="Z17" s="24">
        <f t="shared" si="13"/>
        <v>8.722091339828296</v>
      </c>
      <c r="AA17" s="24">
        <f t="shared" si="13"/>
        <v>9.7453522238678971</v>
      </c>
      <c r="AB17" s="24">
        <f t="shared" si="13"/>
        <v>8.3424146912282975</v>
      </c>
      <c r="AC17" s="24">
        <f t="shared" si="13"/>
        <v>9.6387725888333975</v>
      </c>
      <c r="AD17" s="24">
        <f t="shared" si="13"/>
        <v>11.800562413272495</v>
      </c>
      <c r="AE17" s="24">
        <f t="shared" si="13"/>
        <v>11.771295955967197</v>
      </c>
      <c r="AF17" s="24">
        <f t="shared" si="13"/>
        <v>10.965090913229897</v>
      </c>
      <c r="AG17" s="24">
        <f t="shared" si="13"/>
        <v>12.258373287304996</v>
      </c>
      <c r="AH17" s="24">
        <f t="shared" si="13"/>
        <v>13.238883740700796</v>
      </c>
      <c r="AI17" s="24">
        <f t="shared" si="13"/>
        <v>13.578878069589994</v>
      </c>
      <c r="AJ17" s="24">
        <f>+SUM(AJ14:AJ16)</f>
        <v>12.927695567535395</v>
      </c>
      <c r="AK17" s="24">
        <f>+SUM(AK14:AK16)</f>
        <v>14.557806134109793</v>
      </c>
      <c r="AL17" s="24">
        <f>+SUM(AL14:AL16)</f>
        <v>15.801518430292093</v>
      </c>
      <c r="AM17" s="24">
        <f t="shared" ref="AM17:AN17" si="14">+SUM(AM14:AM16)</f>
        <v>16.54792761124429</v>
      </c>
      <c r="AN17" s="24">
        <f t="shared" si="14"/>
        <v>15.774550391957295</v>
      </c>
      <c r="AO17" s="24">
        <f t="shared" ref="AO17:AP17" si="15">+SUM(AO14:AO16)</f>
        <v>16.797502158411099</v>
      </c>
      <c r="AP17" s="24">
        <f t="shared" si="15"/>
        <v>18.043424112249994</v>
      </c>
      <c r="AQ17" s="24">
        <f t="shared" ref="AQ17:AV17" si="16">+SUM(AQ14:AQ16)</f>
        <v>18.521989329090097</v>
      </c>
      <c r="AR17" s="24">
        <f t="shared" si="16"/>
        <v>18.584543893006</v>
      </c>
      <c r="AS17" s="24">
        <f t="shared" si="16"/>
        <v>20.779098975883802</v>
      </c>
      <c r="AT17" s="24">
        <f t="shared" si="16"/>
        <v>20.855338566409998</v>
      </c>
      <c r="AU17" s="24">
        <f t="shared" si="16"/>
        <v>22.4103449495997</v>
      </c>
      <c r="AV17" s="24">
        <f t="shared" si="16"/>
        <v>22.007264380015194</v>
      </c>
    </row>
    <row r="18" spans="1:48" ht="12.75" thickBot="1" x14ac:dyDescent="0.25">
      <c r="R18" s="27" t="s">
        <v>179</v>
      </c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48" x14ac:dyDescent="0.2">
      <c r="R19" s="28">
        <f t="shared" ref="R19:R22" si="17">+R14-N14</f>
        <v>0.44943701011509951</v>
      </c>
      <c r="S19" s="29"/>
      <c r="T19" s="29"/>
      <c r="U19" s="29"/>
      <c r="V19" s="29">
        <f t="shared" ref="V19:V22" si="18">+V14-R14</f>
        <v>2.5704426966386</v>
      </c>
      <c r="W19" s="29"/>
      <c r="X19" s="29"/>
      <c r="Y19" s="29"/>
      <c r="Z19" s="29">
        <f t="shared" ref="Z19:Z22" si="19">+Z14-V14</f>
        <v>0.48351821356529889</v>
      </c>
      <c r="AA19" s="29"/>
      <c r="AB19" s="29"/>
      <c r="AC19" s="29"/>
      <c r="AD19" s="29">
        <f t="shared" ref="AD19:AD22" si="20">+AD14-Z14</f>
        <v>1.3338864913932991</v>
      </c>
      <c r="AE19" s="29"/>
      <c r="AF19" s="29"/>
      <c r="AG19" s="29"/>
      <c r="AH19" s="29">
        <f t="shared" ref="AH19:AH22" si="21">+AH14-AD14</f>
        <v>-1.7037870846836025</v>
      </c>
      <c r="AI19" s="29"/>
      <c r="AJ19" s="29"/>
      <c r="AK19" s="29"/>
      <c r="AL19" s="29">
        <f>+AL14-AH14</f>
        <v>-0.19278097452830067</v>
      </c>
      <c r="AM19" s="30"/>
    </row>
    <row r="20" spans="1:48" x14ac:dyDescent="0.2">
      <c r="R20" s="31">
        <f t="shared" si="17"/>
        <v>1.2776002684648999</v>
      </c>
      <c r="S20" s="24">
        <f>+R20+R19</f>
        <v>1.7270372785799994</v>
      </c>
      <c r="T20" s="24"/>
      <c r="U20" s="24"/>
      <c r="V20" s="24">
        <f t="shared" si="18"/>
        <v>1.5250839833725003</v>
      </c>
      <c r="W20" s="24">
        <f>+V20+V19</f>
        <v>4.0955266800111003</v>
      </c>
      <c r="X20" s="24"/>
      <c r="Y20" s="24"/>
      <c r="Z20" s="24">
        <f t="shared" si="19"/>
        <v>1.5783361372971001</v>
      </c>
      <c r="AA20" s="24">
        <f>+Z20+Z19</f>
        <v>2.061854350862399</v>
      </c>
      <c r="AB20" s="24"/>
      <c r="AC20" s="24"/>
      <c r="AD20" s="24">
        <f t="shared" si="20"/>
        <v>3.8159413419344999</v>
      </c>
      <c r="AE20" s="24">
        <f>+AD20+AD19</f>
        <v>5.1498278333277989</v>
      </c>
      <c r="AF20" s="24"/>
      <c r="AG20" s="24"/>
      <c r="AH20" s="24">
        <f t="shared" si="21"/>
        <v>4.0018482786412015</v>
      </c>
      <c r="AI20" s="24">
        <f>+AH20+AH19</f>
        <v>2.298061193957599</v>
      </c>
      <c r="AJ20" s="24"/>
      <c r="AK20" s="24"/>
      <c r="AL20" s="24">
        <f t="shared" ref="AL20:AL22" si="22">+AL15-AH15</f>
        <v>4.0732241711356991</v>
      </c>
      <c r="AM20" s="32">
        <f>+AL20+AL19</f>
        <v>3.8804431966073984</v>
      </c>
    </row>
    <row r="21" spans="1:48" x14ac:dyDescent="0.2">
      <c r="R21" s="31">
        <f t="shared" si="17"/>
        <v>-0.5760239577788</v>
      </c>
      <c r="S21" s="24">
        <f>+R21</f>
        <v>-0.5760239577788</v>
      </c>
      <c r="T21" s="24"/>
      <c r="U21" s="24"/>
      <c r="V21" s="24">
        <f t="shared" si="18"/>
        <v>-1.5384479424991002</v>
      </c>
      <c r="W21" s="24">
        <f>+V21</f>
        <v>-1.5384479424991002</v>
      </c>
      <c r="X21" s="24"/>
      <c r="Y21" s="24"/>
      <c r="Z21" s="24">
        <f t="shared" si="19"/>
        <v>-0.82967900285470053</v>
      </c>
      <c r="AA21" s="24">
        <f>+Z21</f>
        <v>-0.82967900285470053</v>
      </c>
      <c r="AB21" s="24"/>
      <c r="AC21" s="24"/>
      <c r="AD21" s="24">
        <f t="shared" si="20"/>
        <v>-2.0713567598836002</v>
      </c>
      <c r="AE21" s="24">
        <f>+AD21</f>
        <v>-2.0713567598836002</v>
      </c>
      <c r="AF21" s="24"/>
      <c r="AG21" s="24"/>
      <c r="AH21" s="24">
        <f t="shared" si="21"/>
        <v>-0.85973986652929923</v>
      </c>
      <c r="AI21" s="24">
        <f>+AH21</f>
        <v>-0.85973986652929923</v>
      </c>
      <c r="AJ21" s="24"/>
      <c r="AK21" s="24"/>
      <c r="AL21" s="24">
        <f t="shared" si="22"/>
        <v>-1.3178085070161014</v>
      </c>
      <c r="AM21" s="32">
        <f>+AL21</f>
        <v>-1.3178085070161014</v>
      </c>
    </row>
    <row r="22" spans="1:48" x14ac:dyDescent="0.2">
      <c r="R22" s="31">
        <f t="shared" si="17"/>
        <v>1.1510133208011992</v>
      </c>
      <c r="S22" s="24">
        <f>+R22</f>
        <v>1.1510133208011992</v>
      </c>
      <c r="T22" s="24"/>
      <c r="U22" s="24"/>
      <c r="V22" s="24">
        <f t="shared" si="18"/>
        <v>2.5570787375120014</v>
      </c>
      <c r="W22" s="24">
        <f>+V22</f>
        <v>2.5570787375120014</v>
      </c>
      <c r="X22" s="24"/>
      <c r="Y22" s="24"/>
      <c r="Z22" s="24">
        <f t="shared" si="19"/>
        <v>1.2321753480076953</v>
      </c>
      <c r="AA22" s="24">
        <f>+Z22</f>
        <v>1.2321753480076953</v>
      </c>
      <c r="AB22" s="24"/>
      <c r="AC22" s="24"/>
      <c r="AD22" s="24">
        <f t="shared" si="20"/>
        <v>3.0784710734441987</v>
      </c>
      <c r="AE22" s="24">
        <f>+AD22</f>
        <v>3.0784710734441987</v>
      </c>
      <c r="AF22" s="24"/>
      <c r="AG22" s="24"/>
      <c r="AH22" s="24">
        <f t="shared" si="21"/>
        <v>1.4383213274283015</v>
      </c>
      <c r="AI22" s="24">
        <f>+AH22</f>
        <v>1.4383213274283015</v>
      </c>
      <c r="AJ22" s="24"/>
      <c r="AK22" s="24"/>
      <c r="AL22" s="24">
        <f t="shared" si="22"/>
        <v>2.562634689591297</v>
      </c>
      <c r="AM22" s="32">
        <f>+AL22</f>
        <v>2.562634689591297</v>
      </c>
    </row>
    <row r="23" spans="1:48" x14ac:dyDescent="0.2">
      <c r="R23" s="33"/>
      <c r="AM23" s="34"/>
    </row>
    <row r="24" spans="1:48" x14ac:dyDescent="0.2">
      <c r="R24" s="33" t="s">
        <v>48</v>
      </c>
      <c r="S24" s="35">
        <v>101.36142583073</v>
      </c>
      <c r="V24" s="23" t="s">
        <v>48</v>
      </c>
      <c r="W24" s="35">
        <v>99.624055813902103</v>
      </c>
      <c r="Z24" s="23" t="s">
        <v>48</v>
      </c>
      <c r="AA24" s="23">
        <v>101.84154266399591</v>
      </c>
      <c r="AD24" s="23" t="s">
        <v>48</v>
      </c>
      <c r="AE24" s="23">
        <v>105.56374274593244</v>
      </c>
      <c r="AH24" s="23" t="s">
        <v>48</v>
      </c>
      <c r="AI24" s="36">
        <v>110.93677752539065</v>
      </c>
      <c r="AL24" s="23" t="s">
        <v>48</v>
      </c>
      <c r="AM24" s="34">
        <v>113.89371880556278</v>
      </c>
    </row>
    <row r="25" spans="1:48" x14ac:dyDescent="0.2">
      <c r="R25" s="33"/>
      <c r="AM25" s="34"/>
    </row>
    <row r="26" spans="1:48" x14ac:dyDescent="0.2">
      <c r="R26" s="33"/>
      <c r="S26" s="23">
        <f>+S20/$S$24*100</f>
        <v>1.7038407504883475</v>
      </c>
      <c r="W26" s="23">
        <f>+W20/$W$24*100</f>
        <v>4.1109816766158875</v>
      </c>
      <c r="AA26" s="23">
        <f>+AA20/$AA$24*100</f>
        <v>2.0245710119150893</v>
      </c>
      <c r="AE26" s="23">
        <f>+AE20/$AE$24*100</f>
        <v>4.8784058800588808</v>
      </c>
      <c r="AI26" s="23">
        <f>+AI20/$AI$24*100</f>
        <v>2.0715052710374882</v>
      </c>
      <c r="AM26" s="34">
        <f>+AM20/$AM$24*100</f>
        <v>3.4070739258518881</v>
      </c>
    </row>
    <row r="27" spans="1:48" x14ac:dyDescent="0.2">
      <c r="R27" s="33"/>
      <c r="S27" s="23">
        <f t="shared" ref="S27:S28" si="23">+S21/$S$24*100</f>
        <v>-0.5682871497296611</v>
      </c>
      <c r="W27" s="23">
        <f t="shared" ref="W27:W28" si="24">+W21/$W$24*100</f>
        <v>-1.5442534736519093</v>
      </c>
      <c r="AA27" s="23">
        <f t="shared" ref="AA27:AA28" si="25">+AA21/$AA$24*100</f>
        <v>-0.81467638956731692</v>
      </c>
      <c r="AE27" s="23">
        <f t="shared" ref="AE27:AE28" si="26">+AE21/$AE$24*100</f>
        <v>-1.9621857903133255</v>
      </c>
      <c r="AI27" s="23">
        <f>+AI21/$AI$24*100</f>
        <v>-0.77498182812505645</v>
      </c>
      <c r="AM27" s="34">
        <f t="shared" ref="AM27:AM28" si="27">+AM21/$AM$24*100</f>
        <v>-1.1570510830942655</v>
      </c>
    </row>
    <row r="28" spans="1:48" ht="12.75" thickBot="1" x14ac:dyDescent="0.25">
      <c r="R28" s="37"/>
      <c r="S28" s="38">
        <f t="shared" si="23"/>
        <v>1.1355536007586859</v>
      </c>
      <c r="T28" s="38"/>
      <c r="U28" s="38"/>
      <c r="V28" s="38"/>
      <c r="W28" s="38">
        <f t="shared" si="24"/>
        <v>2.5667282029639793</v>
      </c>
      <c r="X28" s="38"/>
      <c r="Y28" s="38"/>
      <c r="Z28" s="38"/>
      <c r="AA28" s="38">
        <f t="shared" si="25"/>
        <v>1.2098946223477691</v>
      </c>
      <c r="AB28" s="38"/>
      <c r="AC28" s="38"/>
      <c r="AD28" s="38"/>
      <c r="AE28" s="38">
        <f t="shared" si="26"/>
        <v>2.9162200897455559</v>
      </c>
      <c r="AF28" s="38"/>
      <c r="AG28" s="38"/>
      <c r="AH28" s="38"/>
      <c r="AI28" s="38">
        <f t="shared" ref="AI28" si="28">+AI22/$AI$24*100</f>
        <v>1.2965234429124335</v>
      </c>
      <c r="AJ28" s="38"/>
      <c r="AK28" s="38"/>
      <c r="AL28" s="38"/>
      <c r="AM28" s="39">
        <f t="shared" si="27"/>
        <v>2.2500228427576228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>
    <tabColor theme="9"/>
  </sheetPr>
  <dimension ref="A1:AV14"/>
  <sheetViews>
    <sheetView showGridLines="0" zoomScaleNormal="100" workbookViewId="0">
      <pane xSplit="2" ySplit="2" topLeftCell="AT3" activePane="bottomRight" state="frozen"/>
      <selection pane="topRight" activeCell="C1" sqref="C1"/>
      <selection pane="bottomLeft" activeCell="A3" sqref="A3"/>
      <selection pane="bottomRight" activeCell="BJ19" sqref="BJ19"/>
    </sheetView>
  </sheetViews>
  <sheetFormatPr defaultRowHeight="12" x14ac:dyDescent="0.2"/>
  <cols>
    <col min="1" max="1" width="25.85546875" style="18" bestFit="1" customWidth="1"/>
    <col min="2" max="2" width="21.42578125" style="18" bestFit="1" customWidth="1"/>
    <col min="3" max="16384" width="9.140625" style="18"/>
  </cols>
  <sheetData>
    <row r="1" spans="1:48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46</v>
      </c>
      <c r="AB1" s="18" t="s">
        <v>13</v>
      </c>
      <c r="AC1" s="18" t="s">
        <v>17</v>
      </c>
      <c r="AD1" s="18" t="s">
        <v>18</v>
      </c>
      <c r="AE1" s="18" t="s">
        <v>82</v>
      </c>
      <c r="AF1" s="18" t="s">
        <v>13</v>
      </c>
      <c r="AG1" s="18" t="s">
        <v>17</v>
      </c>
      <c r="AH1" s="18" t="s">
        <v>18</v>
      </c>
      <c r="AI1" s="18" t="s">
        <v>90</v>
      </c>
      <c r="AJ1" s="18" t="s">
        <v>13</v>
      </c>
      <c r="AK1" s="18" t="s">
        <v>17</v>
      </c>
      <c r="AL1" s="18" t="s">
        <v>18</v>
      </c>
      <c r="AM1" s="18" t="s">
        <v>103</v>
      </c>
      <c r="AN1" s="18" t="s">
        <v>13</v>
      </c>
      <c r="AO1" s="18" t="s">
        <v>17</v>
      </c>
      <c r="AP1" s="18" t="s">
        <v>18</v>
      </c>
      <c r="AQ1" s="1" t="s">
        <v>180</v>
      </c>
      <c r="AR1" s="18" t="s">
        <v>13</v>
      </c>
      <c r="AS1" s="18" t="s">
        <v>17</v>
      </c>
      <c r="AT1" s="18" t="s">
        <v>18</v>
      </c>
      <c r="AU1" s="18" t="s">
        <v>208</v>
      </c>
      <c r="AV1" s="18" t="s">
        <v>13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8" t="s">
        <v>30</v>
      </c>
      <c r="B3" s="18" t="s">
        <v>147</v>
      </c>
      <c r="C3" s="19">
        <f t="shared" ref="C3:AM3" si="0">+C4+C5+C6</f>
        <v>3.3223865929563998</v>
      </c>
      <c r="D3" s="19">
        <f t="shared" si="0"/>
        <v>1.0878117582309994</v>
      </c>
      <c r="E3" s="19">
        <f t="shared" si="0"/>
        <v>2.4267228672214003</v>
      </c>
      <c r="F3" s="19">
        <f t="shared" si="0"/>
        <v>2.4416637612927001</v>
      </c>
      <c r="G3" s="19">
        <f t="shared" si="0"/>
        <v>1.7333620626672008</v>
      </c>
      <c r="H3" s="19">
        <f t="shared" si="0"/>
        <v>-1.4810037778127996</v>
      </c>
      <c r="I3" s="19">
        <f t="shared" si="0"/>
        <v>-0.44089211822509916</v>
      </c>
      <c r="J3" s="19">
        <f t="shared" si="0"/>
        <v>-0.52410044221830021</v>
      </c>
      <c r="K3" s="19">
        <f t="shared" si="0"/>
        <v>6.4446169995000635E-2</v>
      </c>
      <c r="L3" s="19">
        <f t="shared" si="0"/>
        <v>-0.45035869468609957</v>
      </c>
      <c r="M3" s="19">
        <f t="shared" si="0"/>
        <v>0.13256182252690005</v>
      </c>
      <c r="N3" s="19">
        <f t="shared" si="0"/>
        <v>-1.6411744963694996</v>
      </c>
      <c r="O3" s="19">
        <f t="shared" si="0"/>
        <v>0.32566779838099963</v>
      </c>
      <c r="P3" s="19">
        <f t="shared" si="0"/>
        <v>-0.26387653498230046</v>
      </c>
      <c r="Q3" s="19">
        <f t="shared" si="0"/>
        <v>-0.8372895800293999</v>
      </c>
      <c r="R3" s="19">
        <f t="shared" si="0"/>
        <v>-1.9613732817600997</v>
      </c>
      <c r="S3" s="19">
        <f t="shared" si="0"/>
        <v>-0.35205814019289983</v>
      </c>
      <c r="T3" s="19">
        <f t="shared" si="0"/>
        <v>-1.7637622870860996</v>
      </c>
      <c r="U3" s="19">
        <f t="shared" si="0"/>
        <v>-3.2719253849270999</v>
      </c>
      <c r="V3" s="19">
        <f t="shared" si="0"/>
        <v>-3.3041554708104002</v>
      </c>
      <c r="W3" s="19">
        <f t="shared" si="0"/>
        <v>-2.4287099816236992</v>
      </c>
      <c r="X3" s="19">
        <f t="shared" si="0"/>
        <v>-1.1080938476604001</v>
      </c>
      <c r="Y3" s="19">
        <f t="shared" si="0"/>
        <v>-1.2789431658109995</v>
      </c>
      <c r="Z3" s="19">
        <f t="shared" si="0"/>
        <v>-3.7459625251190998</v>
      </c>
      <c r="AA3" s="19">
        <f t="shared" si="0"/>
        <v>-0.91540335711840015</v>
      </c>
      <c r="AB3" s="19">
        <f t="shared" si="0"/>
        <v>0.66221518530029999</v>
      </c>
      <c r="AC3" s="19">
        <f t="shared" si="0"/>
        <v>-2.1884047954526</v>
      </c>
      <c r="AD3" s="19">
        <f t="shared" si="0"/>
        <v>-3.4952483001620003</v>
      </c>
      <c r="AE3" s="19">
        <f t="shared" si="0"/>
        <v>-0.92389747760559993</v>
      </c>
      <c r="AF3" s="19">
        <f t="shared" si="0"/>
        <v>-1.3737773292568001</v>
      </c>
      <c r="AG3" s="19">
        <f t="shared" si="0"/>
        <v>-2.7478857050160004</v>
      </c>
      <c r="AH3" s="19">
        <f t="shared" si="0"/>
        <v>-4.0675433700069004</v>
      </c>
      <c r="AI3" s="19">
        <f t="shared" si="0"/>
        <v>-0.2998433471775997</v>
      </c>
      <c r="AJ3" s="19">
        <f t="shared" si="0"/>
        <v>-1.3052645179010995</v>
      </c>
      <c r="AK3" s="19">
        <f t="shared" ref="AK3" si="1">+AK4+AK5+AK6</f>
        <v>-2.5748990849065008</v>
      </c>
      <c r="AL3" s="19">
        <f t="shared" si="0"/>
        <v>-1.7393413747565003</v>
      </c>
      <c r="AM3" s="19">
        <f t="shared" si="0"/>
        <v>-0.39941810028799984</v>
      </c>
      <c r="AN3" s="21">
        <f>+AN4+AN5+AN6</f>
        <v>-1.3290868962708</v>
      </c>
      <c r="AO3" s="21">
        <f>+AO4+AO5+AO6</f>
        <v>-0.94532294813030027</v>
      </c>
      <c r="AP3" s="21">
        <f t="shared" ref="AP3:AQ3" si="2">+AP4+AP5+AP6</f>
        <v>-1.5092269342757001</v>
      </c>
      <c r="AQ3" s="21">
        <f t="shared" si="2"/>
        <v>-1.1934517566676999</v>
      </c>
      <c r="AR3" s="21">
        <f t="shared" ref="AR3:AS3" si="3">+AR4+AR5+AR6</f>
        <v>-0.61880062639249989</v>
      </c>
      <c r="AS3" s="21">
        <f t="shared" si="3"/>
        <v>-1.5002417007907001</v>
      </c>
      <c r="AT3" s="21">
        <f t="shared" ref="AT3:AU3" si="4">+AT4+AT5+AT6</f>
        <v>-1.4745791620032001</v>
      </c>
      <c r="AU3" s="21">
        <f t="shared" si="4"/>
        <v>-0.80152691012760025</v>
      </c>
      <c r="AV3" s="21">
        <f t="shared" ref="AV3" si="5">+AV4+AV5+AV6</f>
        <v>0.2204966897395001</v>
      </c>
    </row>
    <row r="4" spans="1:48" x14ac:dyDescent="0.2">
      <c r="A4" s="18" t="s">
        <v>31</v>
      </c>
      <c r="B4" s="18" t="s">
        <v>155</v>
      </c>
      <c r="C4" s="19">
        <v>0.51983784182879977</v>
      </c>
      <c r="D4" s="19">
        <v>-0.47888012456869999</v>
      </c>
      <c r="E4" s="19">
        <v>1.1684238718924997</v>
      </c>
      <c r="F4" s="19">
        <v>-2.3348244224667996</v>
      </c>
      <c r="G4" s="19">
        <v>1.2945615261923007</v>
      </c>
      <c r="H4" s="19">
        <v>1.1627263326182</v>
      </c>
      <c r="I4" s="19">
        <v>0.76432944351770082</v>
      </c>
      <c r="J4" s="19">
        <v>-1.3397629405640001</v>
      </c>
      <c r="K4" s="19">
        <v>0.15512671292050073</v>
      </c>
      <c r="L4" s="19">
        <v>-0.77659695499879977</v>
      </c>
      <c r="M4" s="19">
        <v>1.1479383459834001</v>
      </c>
      <c r="N4" s="19">
        <v>1.3481725243173002</v>
      </c>
      <c r="O4" s="19">
        <v>-1.3232840469795004</v>
      </c>
      <c r="P4" s="19">
        <v>1.0366816147802997</v>
      </c>
      <c r="Q4" s="19">
        <v>1.9019399769387002</v>
      </c>
      <c r="R4" s="19">
        <v>0.62776348349970024</v>
      </c>
      <c r="S4" s="19">
        <v>0.1730869735862002</v>
      </c>
      <c r="T4" s="19">
        <v>-1.6135153579949999</v>
      </c>
      <c r="U4" s="19">
        <v>0.56850333799689978</v>
      </c>
      <c r="V4" s="19">
        <v>-1.2321363027202998</v>
      </c>
      <c r="W4" s="19">
        <v>-3.0856372018694995</v>
      </c>
      <c r="X4" s="19">
        <v>6.1469873060199916E-2</v>
      </c>
      <c r="Y4" s="19">
        <v>-0.57637431079929957</v>
      </c>
      <c r="Z4" s="19">
        <v>-1.6992224224914998</v>
      </c>
      <c r="AA4" s="19">
        <v>-1.8148750998199001</v>
      </c>
      <c r="AB4" s="19">
        <v>1.0298229319009999</v>
      </c>
      <c r="AC4" s="19">
        <v>-1.4144067609940003</v>
      </c>
      <c r="AD4" s="19">
        <v>-0.74262530128190019</v>
      </c>
      <c r="AE4" s="19">
        <v>-1.1738153185979998</v>
      </c>
      <c r="AF4" s="19">
        <v>-0.62240132588840014</v>
      </c>
      <c r="AG4" s="19">
        <v>0.41534471798899997</v>
      </c>
      <c r="AH4" s="19">
        <v>-0.90567948397060016</v>
      </c>
      <c r="AI4" s="19">
        <v>1.3867082477741002</v>
      </c>
      <c r="AJ4" s="19">
        <v>1.5526886377305</v>
      </c>
      <c r="AK4" s="19">
        <v>1.0140036175794997</v>
      </c>
      <c r="AL4" s="19">
        <v>-0.42739606221440013</v>
      </c>
      <c r="AM4" s="19">
        <v>-0.27719234169939988</v>
      </c>
      <c r="AN4" s="21">
        <v>-1.6298766569085998</v>
      </c>
      <c r="AO4" s="21">
        <v>0.50420162723740003</v>
      </c>
      <c r="AP4" s="21">
        <v>-1.5548248223684999</v>
      </c>
      <c r="AQ4" s="21">
        <v>0.20046308235920005</v>
      </c>
      <c r="AR4" s="21">
        <v>-1.3828667772109999</v>
      </c>
      <c r="AS4" s="21">
        <v>-0.38063934644800013</v>
      </c>
      <c r="AT4" s="21">
        <v>-1.1264217515818</v>
      </c>
      <c r="AU4" s="21">
        <v>-0.54868238766339994</v>
      </c>
      <c r="AV4" s="21">
        <v>0.7695483796921001</v>
      </c>
    </row>
    <row r="5" spans="1:48" x14ac:dyDescent="0.2">
      <c r="A5" s="18" t="s">
        <v>32</v>
      </c>
      <c r="B5" s="18" t="s">
        <v>156</v>
      </c>
      <c r="C5" s="19">
        <v>1.5228018141890001</v>
      </c>
      <c r="D5" s="19">
        <v>2.1472328324817993</v>
      </c>
      <c r="E5" s="19">
        <v>0.23488719473450009</v>
      </c>
      <c r="F5" s="19">
        <v>4.8520493103208997</v>
      </c>
      <c r="G5" s="19">
        <v>0.77753228818950004</v>
      </c>
      <c r="H5" s="19">
        <v>-3.7396855505100999</v>
      </c>
      <c r="I5" s="19">
        <v>-1.0225980202139</v>
      </c>
      <c r="J5" s="19">
        <v>-5.3320262327999995E-2</v>
      </c>
      <c r="K5" s="19">
        <v>0.16486349410649989</v>
      </c>
      <c r="L5" s="19">
        <v>-0.21994931319530001</v>
      </c>
      <c r="M5" s="19">
        <v>-0.9847972680114</v>
      </c>
      <c r="N5" s="19">
        <v>-3.0033272460084999</v>
      </c>
      <c r="O5" s="19">
        <v>1.9402038196269</v>
      </c>
      <c r="P5" s="19">
        <v>-0.6860491441651001</v>
      </c>
      <c r="Q5" s="19">
        <v>-1.841984536552</v>
      </c>
      <c r="R5" s="19">
        <v>-3.6125966909915999</v>
      </c>
      <c r="S5" s="19">
        <v>-0.36450777554530001</v>
      </c>
      <c r="T5" s="19">
        <v>0.4551474113454001</v>
      </c>
      <c r="U5" s="19">
        <v>-2.6033321524275999</v>
      </c>
      <c r="V5" s="19">
        <v>-1.9878795791555002</v>
      </c>
      <c r="W5" s="19">
        <v>-0.20211788465280001</v>
      </c>
      <c r="X5" s="19">
        <v>-0.85325984595510007</v>
      </c>
      <c r="Y5" s="19">
        <v>0.22949592068120006</v>
      </c>
      <c r="Z5" s="19">
        <v>-2.0200020819045998</v>
      </c>
      <c r="AA5" s="19">
        <v>0.76054671479479996</v>
      </c>
      <c r="AB5" s="19">
        <v>-0.1419360679069</v>
      </c>
      <c r="AC5" s="19">
        <v>-0.22406561026569999</v>
      </c>
      <c r="AD5" s="19">
        <v>-1.7641795581946</v>
      </c>
      <c r="AE5" s="19">
        <v>0.22521299905069991</v>
      </c>
      <c r="AF5" s="19">
        <v>-8.754331340320004E-2</v>
      </c>
      <c r="AG5" s="19">
        <v>-2.1823924600737001</v>
      </c>
      <c r="AH5" s="19">
        <v>-2.7887262666339003</v>
      </c>
      <c r="AI5" s="19">
        <v>-1.8421453001968999</v>
      </c>
      <c r="AJ5" s="19">
        <v>-2.3936877861672996</v>
      </c>
      <c r="AK5" s="19">
        <v>-2.1729633529224004</v>
      </c>
      <c r="AL5" s="19">
        <v>-1.5519136898337</v>
      </c>
      <c r="AM5" s="19">
        <v>0.77321044093670011</v>
      </c>
      <c r="AN5" s="21">
        <v>1.2144788403453999</v>
      </c>
      <c r="AO5" s="21">
        <v>-1.1491452478924002</v>
      </c>
      <c r="AP5" s="21">
        <v>0.22829289893919996</v>
      </c>
      <c r="AQ5" s="21">
        <v>-0.67567008248569993</v>
      </c>
      <c r="AR5" s="21">
        <v>0.32042340046880002</v>
      </c>
      <c r="AS5" s="21">
        <v>-0.44920673137580003</v>
      </c>
      <c r="AT5" s="21">
        <v>-0.73696873358680004</v>
      </c>
      <c r="AU5" s="21">
        <v>0.98530157758359993</v>
      </c>
      <c r="AV5" s="21">
        <v>-0.53957891365590005</v>
      </c>
    </row>
    <row r="6" spans="1:48" x14ac:dyDescent="0.2">
      <c r="A6" s="18" t="s">
        <v>33</v>
      </c>
      <c r="B6" s="18" t="s">
        <v>157</v>
      </c>
      <c r="C6" s="19">
        <v>1.2797469369385999</v>
      </c>
      <c r="D6" s="19">
        <v>-0.5805409496820999</v>
      </c>
      <c r="E6" s="19">
        <v>1.0234118005944002</v>
      </c>
      <c r="F6" s="19">
        <v>-7.5561126561399988E-2</v>
      </c>
      <c r="G6" s="19">
        <v>-0.33873175171460002</v>
      </c>
      <c r="H6" s="19">
        <v>1.0959554400791001</v>
      </c>
      <c r="I6" s="19">
        <v>-0.18262354152889998</v>
      </c>
      <c r="J6" s="19">
        <v>0.86898276067369995</v>
      </c>
      <c r="K6" s="19">
        <v>-0.25554403703200002</v>
      </c>
      <c r="L6" s="19">
        <v>0.54618757350800018</v>
      </c>
      <c r="M6" s="19">
        <v>-3.0579255445100002E-2</v>
      </c>
      <c r="N6" s="19">
        <v>1.3980225321700004E-2</v>
      </c>
      <c r="O6" s="19">
        <v>-0.29125197426639998</v>
      </c>
      <c r="P6" s="19">
        <v>-0.6145090055975001</v>
      </c>
      <c r="Q6" s="19">
        <v>-0.8972450204161001</v>
      </c>
      <c r="R6" s="19">
        <v>1.0234599257318</v>
      </c>
      <c r="S6" s="19">
        <v>-0.1606373382338</v>
      </c>
      <c r="T6" s="19">
        <v>-0.60539434043649998</v>
      </c>
      <c r="U6" s="19">
        <v>-1.2370965704964001</v>
      </c>
      <c r="V6" s="19">
        <v>-8.413958893459994E-2</v>
      </c>
      <c r="W6" s="19">
        <v>0.85904510489859986</v>
      </c>
      <c r="X6" s="19">
        <v>-0.31630387476549998</v>
      </c>
      <c r="Y6" s="19">
        <v>-0.93206477569289992</v>
      </c>
      <c r="Z6" s="19">
        <v>-2.6738020723000005E-2</v>
      </c>
      <c r="AA6" s="19">
        <v>0.1389250279067</v>
      </c>
      <c r="AB6" s="19">
        <v>-0.2256716786938</v>
      </c>
      <c r="AC6" s="19">
        <v>-0.5499324241929</v>
      </c>
      <c r="AD6" s="19">
        <v>-0.98844344068550005</v>
      </c>
      <c r="AE6" s="19">
        <v>2.4704841941699984E-2</v>
      </c>
      <c r="AF6" s="19">
        <v>-0.66383268996519995</v>
      </c>
      <c r="AG6" s="19">
        <v>-0.9808379629313001</v>
      </c>
      <c r="AH6" s="19">
        <v>-0.37313761940240009</v>
      </c>
      <c r="AI6" s="19">
        <v>0.15559370524520005</v>
      </c>
      <c r="AJ6" s="19">
        <v>-0.46426536946430003</v>
      </c>
      <c r="AK6" s="19">
        <v>-1.4159393495635999</v>
      </c>
      <c r="AL6" s="19">
        <v>0.2399683772916</v>
      </c>
      <c r="AM6" s="19">
        <v>-0.89543619952530007</v>
      </c>
      <c r="AN6" s="21">
        <v>-0.91368907970760005</v>
      </c>
      <c r="AO6" s="21">
        <v>-0.3003793274753</v>
      </c>
      <c r="AP6" s="21">
        <v>-0.1826950108464</v>
      </c>
      <c r="AQ6" s="21">
        <v>-0.71824475654120001</v>
      </c>
      <c r="AR6" s="21">
        <v>0.44364275034970002</v>
      </c>
      <c r="AS6" s="21">
        <v>-0.67039562296689992</v>
      </c>
      <c r="AT6" s="21">
        <v>0.3888113231653999</v>
      </c>
      <c r="AU6" s="21">
        <v>-1.2381461000478002</v>
      </c>
      <c r="AV6" s="21">
        <v>-9.4727762966999481E-3</v>
      </c>
    </row>
    <row r="7" spans="1:48" x14ac:dyDescent="0.2">
      <c r="AN7" s="21"/>
      <c r="AO7" s="21"/>
    </row>
    <row r="9" spans="1:48" x14ac:dyDescent="0.2">
      <c r="AP9" s="21"/>
      <c r="AQ9" s="21"/>
    </row>
    <row r="10" spans="1:48" x14ac:dyDescent="0.2">
      <c r="AP10" s="21"/>
      <c r="AQ10" s="21"/>
    </row>
    <row r="11" spans="1:48" x14ac:dyDescent="0.2">
      <c r="AP11" s="21"/>
      <c r="AQ11" s="21"/>
    </row>
    <row r="12" spans="1:48" x14ac:dyDescent="0.2">
      <c r="AP12" s="21"/>
      <c r="AQ12" s="21"/>
    </row>
    <row r="13" spans="1:48" x14ac:dyDescent="0.2">
      <c r="AP13" s="21"/>
      <c r="AQ13" s="21"/>
    </row>
    <row r="14" spans="1:48" x14ac:dyDescent="0.2">
      <c r="AQ14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>
    <tabColor theme="9"/>
  </sheetPr>
  <dimension ref="A1:AV15"/>
  <sheetViews>
    <sheetView showGridLines="0" zoomScaleNormal="100" workbookViewId="0">
      <pane xSplit="2" ySplit="2" topLeftCell="AS3" activePane="bottomRight" state="frozen"/>
      <selection pane="topRight" activeCell="C1" sqref="C1"/>
      <selection pane="bottomLeft" activeCell="A3" sqref="A3"/>
      <selection pane="bottomRight" activeCell="BJ28" sqref="BJ28"/>
    </sheetView>
  </sheetViews>
  <sheetFormatPr defaultRowHeight="12" x14ac:dyDescent="0.2"/>
  <cols>
    <col min="1" max="1" width="23.140625" style="18" bestFit="1" customWidth="1"/>
    <col min="2" max="2" width="15.140625" style="18" customWidth="1"/>
    <col min="3" max="16384" width="9.140625" style="18"/>
  </cols>
  <sheetData>
    <row r="1" spans="1:48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47</v>
      </c>
      <c r="AB1" s="18" t="s">
        <v>13</v>
      </c>
      <c r="AC1" s="18" t="s">
        <v>17</v>
      </c>
      <c r="AD1" s="18" t="s">
        <v>18</v>
      </c>
      <c r="AE1" s="18" t="s">
        <v>82</v>
      </c>
      <c r="AF1" s="18" t="s">
        <v>13</v>
      </c>
      <c r="AG1" s="18" t="s">
        <v>17</v>
      </c>
      <c r="AH1" s="18" t="s">
        <v>18</v>
      </c>
      <c r="AI1" s="18" t="s">
        <v>90</v>
      </c>
      <c r="AJ1" s="18" t="s">
        <v>13</v>
      </c>
      <c r="AK1" s="18" t="s">
        <v>17</v>
      </c>
      <c r="AL1" s="18" t="s">
        <v>18</v>
      </c>
      <c r="AM1" s="18" t="s">
        <v>103</v>
      </c>
      <c r="AN1" s="18" t="s">
        <v>13</v>
      </c>
      <c r="AO1" s="18" t="s">
        <v>17</v>
      </c>
      <c r="AP1" s="18" t="s">
        <v>18</v>
      </c>
      <c r="AQ1" s="1" t="s">
        <v>180</v>
      </c>
      <c r="AR1" s="18" t="s">
        <v>13</v>
      </c>
      <c r="AS1" s="18" t="s">
        <v>17</v>
      </c>
      <c r="AT1" s="18" t="s">
        <v>18</v>
      </c>
      <c r="AU1" s="18" t="s">
        <v>208</v>
      </c>
      <c r="AV1" s="18" t="s">
        <v>13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8" t="s">
        <v>34</v>
      </c>
      <c r="B3" s="18" t="s">
        <v>158</v>
      </c>
      <c r="C3" s="19">
        <v>0</v>
      </c>
      <c r="D3" s="19">
        <v>3.1323686969831996</v>
      </c>
      <c r="E3" s="19">
        <v>5.4558252868143997</v>
      </c>
      <c r="F3" s="19">
        <v>8.0249235206946992</v>
      </c>
      <c r="G3" s="19">
        <v>8.6634731695804987</v>
      </c>
      <c r="H3" s="19">
        <v>5.8620555179966987</v>
      </c>
      <c r="I3" s="19">
        <v>3.9400074219701988</v>
      </c>
      <c r="J3" s="19">
        <v>3.993110854127099</v>
      </c>
      <c r="K3" s="19">
        <v>3.9610240100286989</v>
      </c>
      <c r="L3" s="19">
        <v>3.6113626782404991</v>
      </c>
      <c r="M3" s="19">
        <v>2.7609228249488993</v>
      </c>
      <c r="N3" s="19">
        <v>-1.1862998918887007</v>
      </c>
      <c r="O3" s="19">
        <v>0.34625798250439943</v>
      </c>
      <c r="P3" s="19">
        <v>-0.85856437784970052</v>
      </c>
      <c r="Q3" s="19">
        <v>-2.5225731614174007</v>
      </c>
      <c r="R3" s="19">
        <v>-6.3495614106839007</v>
      </c>
      <c r="S3" s="19">
        <v>-6.9555443546008009</v>
      </c>
      <c r="T3" s="19">
        <v>-8.1269750336557003</v>
      </c>
      <c r="U3" s="19">
        <v>-10.763673335447001</v>
      </c>
      <c r="V3" s="19">
        <v>-13.314059534169701</v>
      </c>
      <c r="W3" s="19">
        <v>-13.084824448808501</v>
      </c>
      <c r="X3" s="19">
        <v>-14.655487070750201</v>
      </c>
      <c r="Y3" s="19">
        <v>-15.007324462886702</v>
      </c>
      <c r="Z3" s="19">
        <v>-17.000324823154802</v>
      </c>
      <c r="AA3" s="19">
        <v>-16.579342878283502</v>
      </c>
      <c r="AB3" s="19">
        <v>-17.751994223954203</v>
      </c>
      <c r="AC3" s="19">
        <v>-17.952404220350601</v>
      </c>
      <c r="AD3" s="19">
        <v>-18.446081483302603</v>
      </c>
      <c r="AE3" s="19">
        <v>-18.112865646103803</v>
      </c>
      <c r="AF3" s="19">
        <v>-17.713458688957502</v>
      </c>
      <c r="AG3" s="19">
        <v>-19.895240437502302</v>
      </c>
      <c r="AH3" s="19">
        <v>-20.439845327879802</v>
      </c>
      <c r="AI3" s="19">
        <v>-20.396306811972501</v>
      </c>
      <c r="AJ3" s="19">
        <v>-20.114803622546702</v>
      </c>
      <c r="AK3" s="19">
        <v>-20.977118401223102</v>
      </c>
      <c r="AL3" s="19">
        <v>-21.700005795205602</v>
      </c>
      <c r="AM3" s="19">
        <v>-19.989993222073803</v>
      </c>
      <c r="AN3" s="19">
        <v>-18.423622941519202</v>
      </c>
      <c r="AO3" s="19">
        <v>-18.241184635875801</v>
      </c>
      <c r="AP3" s="19">
        <v>-19.066677879016602</v>
      </c>
      <c r="AQ3" s="19">
        <v>-18.871308304202003</v>
      </c>
      <c r="AR3" s="19">
        <v>-18.956215646022503</v>
      </c>
      <c r="AS3" s="19">
        <v>-18.516170936979304</v>
      </c>
      <c r="AT3" s="19">
        <v>-19.411586693523205</v>
      </c>
      <c r="AU3" s="19">
        <v>-18.670928693572705</v>
      </c>
      <c r="AV3" s="19">
        <v>-19.220142226585104</v>
      </c>
    </row>
    <row r="4" spans="1:48" x14ac:dyDescent="0.2">
      <c r="A4" s="18" t="s">
        <v>35</v>
      </c>
      <c r="B4" s="18" t="s">
        <v>159</v>
      </c>
      <c r="C4" s="19">
        <v>0</v>
      </c>
      <c r="D4" s="19">
        <v>0.98513586450140012</v>
      </c>
      <c r="E4" s="19">
        <v>3.0737052595981007</v>
      </c>
      <c r="F4" s="19">
        <v>0.7907541831575009</v>
      </c>
      <c r="G4" s="19">
        <v>0.65177154385380087</v>
      </c>
      <c r="H4" s="19">
        <v>1.5900394427801008</v>
      </c>
      <c r="I4" s="19">
        <v>0.69058936696750084</v>
      </c>
      <c r="J4" s="19">
        <v>0.79701306145240081</v>
      </c>
      <c r="K4" s="19">
        <v>0.60006272324750087</v>
      </c>
      <c r="L4" s="19">
        <v>0.47035070465460083</v>
      </c>
      <c r="M4" s="19">
        <v>0.60470811937440083</v>
      </c>
      <c r="N4" s="19">
        <v>-0.33918735145469914</v>
      </c>
      <c r="O4" s="19">
        <v>-0.74683329668849918</v>
      </c>
      <c r="P4" s="19">
        <v>-1.2656065128774991</v>
      </c>
      <c r="Q4" s="19">
        <v>-1.0876307598931991</v>
      </c>
      <c r="R4" s="19">
        <v>-1.3020223181680992</v>
      </c>
      <c r="S4" s="19">
        <v>-1.5434974865396993</v>
      </c>
      <c r="T4" s="19">
        <v>-3.1700755769399995</v>
      </c>
      <c r="U4" s="19">
        <v>-3.2034417263036996</v>
      </c>
      <c r="V4" s="19">
        <v>-3.7659483458708998</v>
      </c>
      <c r="W4" s="19">
        <v>-3.3345953758568996</v>
      </c>
      <c r="X4" s="19">
        <v>-4.0519981518434998</v>
      </c>
      <c r="Y4" s="19">
        <v>-4.6333314646612003</v>
      </c>
      <c r="Z4" s="19">
        <v>-4.6063297430247001</v>
      </c>
      <c r="AA4" s="19">
        <v>-4.9458945129482004</v>
      </c>
      <c r="AB4" s="19">
        <v>-5.9766097907120006</v>
      </c>
      <c r="AC4" s="19">
        <v>-5.9529541768427006</v>
      </c>
      <c r="AD4" s="19">
        <v>-4.6824518816001008</v>
      </c>
      <c r="AE4" s="19">
        <v>-4.5744490434520007</v>
      </c>
      <c r="AF4" s="19">
        <v>-4.0874987729025003</v>
      </c>
      <c r="AG4" s="19">
        <v>-4.0868880613736005</v>
      </c>
      <c r="AH4" s="19">
        <v>-1.8427666851172004</v>
      </c>
      <c r="AI4" s="19">
        <v>4.2917130986999341E-2</v>
      </c>
      <c r="AJ4" s="19">
        <v>2.7181081065800994</v>
      </c>
      <c r="AK4" s="19">
        <v>4.0287566808260991</v>
      </c>
      <c r="AL4" s="19">
        <v>4.8577829766772993</v>
      </c>
      <c r="AM4" s="19">
        <v>5.7945851088723987</v>
      </c>
      <c r="AN4" s="19">
        <v>6.1464765490815987</v>
      </c>
      <c r="AO4" s="19">
        <v>7.4780601026173983</v>
      </c>
      <c r="AP4" s="19">
        <v>6.4242739605373984</v>
      </c>
      <c r="AQ4" s="19">
        <v>7.2953136178376985</v>
      </c>
      <c r="AR4" s="19">
        <v>6.8899828755483981</v>
      </c>
      <c r="AS4" s="19">
        <v>7.7792343159673978</v>
      </c>
      <c r="AT4" s="19">
        <v>7.6207872930102978</v>
      </c>
      <c r="AU4" s="19">
        <v>7.3761437153771974</v>
      </c>
      <c r="AV4" s="19">
        <v>7.3665090960206978</v>
      </c>
    </row>
    <row r="5" spans="1:48" x14ac:dyDescent="0.2">
      <c r="A5" s="18" t="s">
        <v>36</v>
      </c>
      <c r="B5" s="18" t="s">
        <v>160</v>
      </c>
      <c r="C5" s="19">
        <v>0</v>
      </c>
      <c r="D5" s="19">
        <f t="shared" ref="D5:AB5" si="0">+D3-D4</f>
        <v>2.1472328324817997</v>
      </c>
      <c r="E5" s="19">
        <f t="shared" si="0"/>
        <v>2.382120027216299</v>
      </c>
      <c r="F5" s="19">
        <f t="shared" si="0"/>
        <v>7.2341693375371978</v>
      </c>
      <c r="G5" s="19">
        <f t="shared" si="0"/>
        <v>8.0117016257266975</v>
      </c>
      <c r="H5" s="19">
        <f t="shared" si="0"/>
        <v>4.2720160752165981</v>
      </c>
      <c r="I5" s="19">
        <f t="shared" si="0"/>
        <v>3.2494180550026979</v>
      </c>
      <c r="J5" s="19">
        <f t="shared" si="0"/>
        <v>3.1960977926746983</v>
      </c>
      <c r="K5" s="19">
        <f t="shared" si="0"/>
        <v>3.360961286781198</v>
      </c>
      <c r="L5" s="19">
        <f t="shared" si="0"/>
        <v>3.1410119735858983</v>
      </c>
      <c r="M5" s="19">
        <f t="shared" si="0"/>
        <v>2.1562147055744987</v>
      </c>
      <c r="N5" s="19">
        <f t="shared" si="0"/>
        <v>-0.84711254043400153</v>
      </c>
      <c r="O5" s="19">
        <f t="shared" si="0"/>
        <v>1.0930912791928986</v>
      </c>
      <c r="P5" s="19">
        <f t="shared" si="0"/>
        <v>0.40704213502779862</v>
      </c>
      <c r="Q5" s="19">
        <f t="shared" si="0"/>
        <v>-1.4349424015242016</v>
      </c>
      <c r="R5" s="19">
        <f t="shared" si="0"/>
        <v>-5.0475390925158017</v>
      </c>
      <c r="S5" s="19">
        <f t="shared" si="0"/>
        <v>-5.4120468680611014</v>
      </c>
      <c r="T5" s="19">
        <f t="shared" si="0"/>
        <v>-4.9568994567157008</v>
      </c>
      <c r="U5" s="19">
        <f t="shared" si="0"/>
        <v>-7.5602316091433011</v>
      </c>
      <c r="V5" s="19">
        <f t="shared" si="0"/>
        <v>-9.548111188298801</v>
      </c>
      <c r="W5" s="19">
        <f t="shared" si="0"/>
        <v>-9.7502290729516012</v>
      </c>
      <c r="X5" s="19">
        <f t="shared" si="0"/>
        <v>-10.603488918906702</v>
      </c>
      <c r="Y5" s="19">
        <f t="shared" si="0"/>
        <v>-10.373992998225502</v>
      </c>
      <c r="Z5" s="19">
        <f t="shared" si="0"/>
        <v>-12.393995080130102</v>
      </c>
      <c r="AA5" s="19">
        <f>+AA3-AA4</f>
        <v>-11.633448365335301</v>
      </c>
      <c r="AB5" s="19">
        <f t="shared" si="0"/>
        <v>-11.775384433242202</v>
      </c>
      <c r="AC5" s="19">
        <f>+AC3-AC4</f>
        <v>-11.999450043507901</v>
      </c>
      <c r="AD5" s="19">
        <f t="shared" ref="AD5:AE5" si="1">+AD3-AD4</f>
        <v>-13.763629601702501</v>
      </c>
      <c r="AE5" s="19">
        <f t="shared" si="1"/>
        <v>-13.538416602651802</v>
      </c>
      <c r="AF5" s="19">
        <f t="shared" ref="AF5:AG5" si="2">+AF3-AF4</f>
        <v>-13.625959916055002</v>
      </c>
      <c r="AG5" s="19">
        <f t="shared" si="2"/>
        <v>-15.808352376128703</v>
      </c>
      <c r="AH5" s="19">
        <f t="shared" ref="AH5:AI5" si="3">+AH3-AH4</f>
        <v>-18.5970786427626</v>
      </c>
      <c r="AI5" s="19">
        <f t="shared" si="3"/>
        <v>-20.439223942959501</v>
      </c>
      <c r="AJ5" s="19">
        <f t="shared" ref="AJ5:AM5" si="4">+AJ3-AJ4</f>
        <v>-22.832911729126803</v>
      </c>
      <c r="AK5" s="19">
        <f>+AK3-AK4</f>
        <v>-25.005875082049201</v>
      </c>
      <c r="AL5" s="19">
        <f t="shared" si="4"/>
        <v>-26.557788771882901</v>
      </c>
      <c r="AM5" s="19">
        <f t="shared" si="4"/>
        <v>-25.784578330946204</v>
      </c>
      <c r="AN5" s="19">
        <f t="shared" ref="AN5:AO5" si="5">+AN3-AN4</f>
        <v>-24.5700994906008</v>
      </c>
      <c r="AO5" s="19">
        <f t="shared" si="5"/>
        <v>-25.719244738493199</v>
      </c>
      <c r="AP5" s="19">
        <f t="shared" ref="AP5" si="6">+AP3-AP4</f>
        <v>-25.490951839554</v>
      </c>
      <c r="AQ5" s="19">
        <f>+AQ3-AQ4</f>
        <v>-26.166621922039702</v>
      </c>
      <c r="AR5" s="19">
        <f>+AR3-AR4</f>
        <v>-25.846198521570901</v>
      </c>
      <c r="AS5" s="19">
        <f>+AS3-AS4</f>
        <v>-26.295405252946701</v>
      </c>
      <c r="AT5" s="19">
        <f t="shared" ref="AT5:AU5" si="7">+AT3-AT4</f>
        <v>-27.032373986533504</v>
      </c>
      <c r="AU5" s="19">
        <f t="shared" si="7"/>
        <v>-26.047072408949902</v>
      </c>
      <c r="AV5" s="19">
        <f t="shared" ref="AV5" si="8">+AV3-AV4</f>
        <v>-26.586651322605803</v>
      </c>
    </row>
    <row r="7" spans="1:48" x14ac:dyDescent="0.2">
      <c r="A7" s="18" t="s">
        <v>119</v>
      </c>
    </row>
    <row r="8" spans="1:48" x14ac:dyDescent="0.2">
      <c r="A8" s="18" t="s">
        <v>34</v>
      </c>
      <c r="B8" s="18" t="s">
        <v>158</v>
      </c>
      <c r="C8" s="20">
        <v>2.6780434623068001</v>
      </c>
      <c r="D8" s="20">
        <v>3.1323686969831996</v>
      </c>
      <c r="E8" s="20">
        <v>2.3234565898312001</v>
      </c>
      <c r="F8" s="20">
        <v>2.5690982338802999</v>
      </c>
      <c r="G8" s="20">
        <v>0.63854964888580001</v>
      </c>
      <c r="H8" s="20">
        <v>-2.8014176515838001</v>
      </c>
      <c r="I8" s="20">
        <v>-1.9220480960264998</v>
      </c>
      <c r="J8" s="20">
        <v>5.3103432156899999E-2</v>
      </c>
      <c r="K8" s="20">
        <v>-3.208684409840009E-2</v>
      </c>
      <c r="L8" s="20">
        <v>-0.34966133178820002</v>
      </c>
      <c r="M8" s="20">
        <v>-0.85043985329159999</v>
      </c>
      <c r="N8" s="20">
        <v>-3.9472227168376</v>
      </c>
      <c r="O8" s="20">
        <v>1.5325578743931001</v>
      </c>
      <c r="P8" s="20">
        <v>-1.2048223603541</v>
      </c>
      <c r="Q8" s="20">
        <v>-1.6640087835677</v>
      </c>
      <c r="R8" s="20">
        <v>-3.8269882492664995</v>
      </c>
      <c r="S8" s="20">
        <v>-0.6059829439169</v>
      </c>
      <c r="T8" s="20">
        <v>-1.1714306790548998</v>
      </c>
      <c r="U8" s="20">
        <v>-2.6366983017912999</v>
      </c>
      <c r="V8" s="20">
        <v>-2.5503861987227001</v>
      </c>
      <c r="W8" s="20">
        <v>0.22923508536119999</v>
      </c>
      <c r="X8" s="20">
        <v>-1.5706626219417001</v>
      </c>
      <c r="Y8" s="20">
        <v>-0.3518373921365</v>
      </c>
      <c r="Z8" s="20">
        <v>-1.9930003602680999</v>
      </c>
      <c r="AA8" s="20">
        <v>0.42098194487130003</v>
      </c>
      <c r="AB8" s="20">
        <v>-1.1726513456707</v>
      </c>
      <c r="AC8" s="20">
        <v>-0.2004099963964</v>
      </c>
      <c r="AD8" s="20">
        <v>-0.49367726295200004</v>
      </c>
      <c r="AE8" s="20">
        <v>0.33321583719879994</v>
      </c>
      <c r="AF8" s="20">
        <v>0.39940695714629998</v>
      </c>
      <c r="AG8" s="20">
        <v>-2.1817817485447999</v>
      </c>
      <c r="AH8" s="20">
        <v>-0.54460489037750004</v>
      </c>
      <c r="AI8" s="20">
        <v>4.3538515907299964E-2</v>
      </c>
      <c r="AJ8" s="20">
        <v>0.28150318942579999</v>
      </c>
      <c r="AK8" s="20">
        <v>-0.86231477867640005</v>
      </c>
      <c r="AL8" s="20">
        <v>-0.72288739398250001</v>
      </c>
      <c r="AM8" s="20">
        <v>1.7100125731318001</v>
      </c>
      <c r="AN8" s="20">
        <v>1.5663702805546</v>
      </c>
      <c r="AO8" s="20">
        <v>0.1824383056434</v>
      </c>
      <c r="AP8" s="20">
        <v>-0.82549324314079997</v>
      </c>
      <c r="AQ8" s="20">
        <v>0.19536957481459999</v>
      </c>
      <c r="AR8" s="20">
        <v>-8.4907341820499999E-2</v>
      </c>
      <c r="AS8" s="20">
        <v>0.44004470904319998</v>
      </c>
      <c r="AT8" s="20">
        <v>-0.89541575654390004</v>
      </c>
      <c r="AU8" s="20">
        <v>0.74065799995049997</v>
      </c>
      <c r="AV8" s="20">
        <v>-0.54921353301240006</v>
      </c>
    </row>
    <row r="9" spans="1:48" x14ac:dyDescent="0.2">
      <c r="A9" s="18" t="s">
        <v>35</v>
      </c>
      <c r="B9" s="18" t="s">
        <v>159</v>
      </c>
      <c r="C9" s="20">
        <v>-1.1552416481178001</v>
      </c>
      <c r="D9" s="20">
        <v>-0.98513586450140012</v>
      </c>
      <c r="E9" s="20">
        <v>-2.0885693950967004</v>
      </c>
      <c r="F9" s="20">
        <v>2.2829510764405998</v>
      </c>
      <c r="G9" s="20">
        <v>0.1389826393037</v>
      </c>
      <c r="H9" s="20">
        <v>-0.93826789892629991</v>
      </c>
      <c r="I9" s="20">
        <v>0.89945007581259995</v>
      </c>
      <c r="J9" s="20">
        <v>-0.10642369448489999</v>
      </c>
      <c r="K9" s="20">
        <v>0.19695033820489999</v>
      </c>
      <c r="L9" s="20">
        <v>0.12971201859290002</v>
      </c>
      <c r="M9" s="20">
        <v>-0.13435741471980001</v>
      </c>
      <c r="N9" s="20">
        <v>0.94389547082909997</v>
      </c>
      <c r="O9" s="20">
        <v>0.40764594523379999</v>
      </c>
      <c r="P9" s="20">
        <v>0.51877321618899996</v>
      </c>
      <c r="Q9" s="20">
        <v>-0.17797575298430002</v>
      </c>
      <c r="R9" s="20">
        <v>0.2143915582749</v>
      </c>
      <c r="S9" s="20">
        <v>0.24147516837160002</v>
      </c>
      <c r="T9" s="20">
        <v>1.6265780904003</v>
      </c>
      <c r="U9" s="20">
        <v>3.3366149363699998E-2</v>
      </c>
      <c r="V9" s="20">
        <v>0.56250661956720005</v>
      </c>
      <c r="W9" s="20">
        <v>-0.43135297001399997</v>
      </c>
      <c r="X9" s="20">
        <v>0.71740277598659996</v>
      </c>
      <c r="Y9" s="20">
        <v>0.58133331281770007</v>
      </c>
      <c r="Z9" s="20">
        <v>-2.7001721636499994E-2</v>
      </c>
      <c r="AA9" s="20">
        <v>0.33956476992350004</v>
      </c>
      <c r="AB9" s="20">
        <v>1.0307152777638</v>
      </c>
      <c r="AC9" s="20">
        <v>-2.3655613869300002E-2</v>
      </c>
      <c r="AD9" s="20">
        <v>-1.2705022952425999</v>
      </c>
      <c r="AE9" s="20">
        <v>-0.10800283814810001</v>
      </c>
      <c r="AF9" s="20">
        <v>-0.48695027054950002</v>
      </c>
      <c r="AG9" s="20">
        <v>-6.107115288999978E-4</v>
      </c>
      <c r="AH9" s="20">
        <v>-2.2441213762564001</v>
      </c>
      <c r="AI9" s="20">
        <v>-1.8856838161041998</v>
      </c>
      <c r="AJ9" s="20">
        <v>-2.6751909755930998</v>
      </c>
      <c r="AK9" s="20">
        <v>-1.3106485742459999</v>
      </c>
      <c r="AL9" s="20">
        <v>-0.82902629585120002</v>
      </c>
      <c r="AM9" s="20">
        <v>-0.93680213219509989</v>
      </c>
      <c r="AN9" s="20">
        <v>-0.35189144020920005</v>
      </c>
      <c r="AO9" s="20">
        <v>-1.3315835535358</v>
      </c>
      <c r="AP9" s="20">
        <v>1.0537861420800001</v>
      </c>
      <c r="AQ9" s="20">
        <v>-0.87103965730029997</v>
      </c>
      <c r="AR9" s="20">
        <v>0.40533074228929999</v>
      </c>
      <c r="AS9" s="20">
        <v>-0.88925144041899995</v>
      </c>
      <c r="AT9" s="20">
        <v>0.15844702295710003</v>
      </c>
      <c r="AU9" s="20">
        <v>0.24464357763309999</v>
      </c>
      <c r="AV9" s="20">
        <v>9.6346193564999967E-3</v>
      </c>
    </row>
    <row r="10" spans="1:48" x14ac:dyDescent="0.2">
      <c r="A10" s="18" t="s">
        <v>36</v>
      </c>
      <c r="B10" s="18" t="s">
        <v>160</v>
      </c>
      <c r="C10" s="20">
        <f t="shared" ref="C10:AL10" si="9">+C8+C9</f>
        <v>1.5228018141890001</v>
      </c>
      <c r="D10" s="20">
        <f t="shared" si="9"/>
        <v>2.1472328324817997</v>
      </c>
      <c r="E10" s="20">
        <f t="shared" si="9"/>
        <v>0.2348871947344997</v>
      </c>
      <c r="F10" s="20">
        <f t="shared" si="9"/>
        <v>4.8520493103208997</v>
      </c>
      <c r="G10" s="20">
        <f t="shared" si="9"/>
        <v>0.77753228818950004</v>
      </c>
      <c r="H10" s="20">
        <f t="shared" si="9"/>
        <v>-3.7396855505100999</v>
      </c>
      <c r="I10" s="20">
        <f t="shared" si="9"/>
        <v>-1.0225980202138998</v>
      </c>
      <c r="J10" s="20">
        <f t="shared" si="9"/>
        <v>-5.3320262327999995E-2</v>
      </c>
      <c r="K10" s="20">
        <f t="shared" si="9"/>
        <v>0.16486349410649989</v>
      </c>
      <c r="L10" s="20">
        <f t="shared" si="9"/>
        <v>-0.21994931319530001</v>
      </c>
      <c r="M10" s="20">
        <f t="shared" si="9"/>
        <v>-0.9847972680114</v>
      </c>
      <c r="N10" s="20">
        <f t="shared" si="9"/>
        <v>-3.0033272460084999</v>
      </c>
      <c r="O10" s="20">
        <f t="shared" si="9"/>
        <v>1.9402038196269</v>
      </c>
      <c r="P10" s="20">
        <f t="shared" si="9"/>
        <v>-0.68604914416509999</v>
      </c>
      <c r="Q10" s="20">
        <f t="shared" si="9"/>
        <v>-1.841984536552</v>
      </c>
      <c r="R10" s="20">
        <f t="shared" si="9"/>
        <v>-3.6125966909915994</v>
      </c>
      <c r="S10" s="20">
        <f t="shared" si="9"/>
        <v>-0.36450777554530001</v>
      </c>
      <c r="T10" s="20">
        <f t="shared" si="9"/>
        <v>0.45514741134540015</v>
      </c>
      <c r="U10" s="20">
        <f t="shared" si="9"/>
        <v>-2.6033321524275999</v>
      </c>
      <c r="V10" s="20">
        <f t="shared" si="9"/>
        <v>-1.9878795791555</v>
      </c>
      <c r="W10" s="20">
        <f t="shared" si="9"/>
        <v>-0.20211788465279998</v>
      </c>
      <c r="X10" s="20">
        <f t="shared" si="9"/>
        <v>-0.85325984595510018</v>
      </c>
      <c r="Y10" s="20">
        <f t="shared" si="9"/>
        <v>0.22949592068120006</v>
      </c>
      <c r="Z10" s="20">
        <f t="shared" si="9"/>
        <v>-2.0200020819045998</v>
      </c>
      <c r="AA10" s="20">
        <f t="shared" si="9"/>
        <v>0.76054671479480007</v>
      </c>
      <c r="AB10" s="20">
        <f t="shared" si="9"/>
        <v>-0.14193606790689994</v>
      </c>
      <c r="AC10" s="20">
        <f t="shared" si="9"/>
        <v>-0.22406561026570002</v>
      </c>
      <c r="AD10" s="20">
        <f t="shared" si="9"/>
        <v>-1.7641795581946</v>
      </c>
      <c r="AE10" s="20">
        <f t="shared" si="9"/>
        <v>0.22521299905069991</v>
      </c>
      <c r="AF10" s="20">
        <f t="shared" si="9"/>
        <v>-8.754331340320004E-2</v>
      </c>
      <c r="AG10" s="20">
        <f t="shared" si="9"/>
        <v>-2.1823924600736997</v>
      </c>
      <c r="AH10" s="20">
        <f t="shared" si="9"/>
        <v>-2.7887262666339003</v>
      </c>
      <c r="AI10" s="20">
        <f t="shared" si="9"/>
        <v>-1.8421453001968997</v>
      </c>
      <c r="AJ10" s="20">
        <f t="shared" si="9"/>
        <v>-2.3936877861673</v>
      </c>
      <c r="AK10" s="20">
        <f t="shared" si="9"/>
        <v>-2.1729633529223999</v>
      </c>
      <c r="AL10" s="20">
        <f t="shared" si="9"/>
        <v>-1.5519136898337</v>
      </c>
      <c r="AM10" s="20">
        <f t="shared" ref="AM10:AO10" si="10">+AM8+AM9</f>
        <v>0.77321044093670022</v>
      </c>
      <c r="AN10" s="20">
        <f t="shared" si="10"/>
        <v>1.2144788403454001</v>
      </c>
      <c r="AO10" s="20">
        <f t="shared" si="10"/>
        <v>-1.1491452478924</v>
      </c>
      <c r="AP10" s="20">
        <f t="shared" ref="AP10" si="11">+AP8+AP9</f>
        <v>0.22829289893920013</v>
      </c>
      <c r="AQ10" s="20">
        <f>+AQ8+AQ9</f>
        <v>-0.67567008248570004</v>
      </c>
      <c r="AR10" s="20">
        <f>+AR8+AR9</f>
        <v>0.32042340046880002</v>
      </c>
      <c r="AS10" s="20">
        <f>+AS8+AS9</f>
        <v>-0.44920673137579997</v>
      </c>
      <c r="AT10" s="20">
        <f t="shared" ref="AT10:AU10" si="12">+AT8+AT9</f>
        <v>-0.73696873358680004</v>
      </c>
      <c r="AU10" s="20">
        <f t="shared" si="12"/>
        <v>0.98530157758359993</v>
      </c>
      <c r="AV10" s="20">
        <f t="shared" ref="AV10" si="13">+AV8+AV9</f>
        <v>-0.53957891365590005</v>
      </c>
    </row>
    <row r="11" spans="1:48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</row>
    <row r="12" spans="1:48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</row>
    <row r="13" spans="1:48" x14ac:dyDescent="0.2">
      <c r="A13" s="18" t="s">
        <v>118</v>
      </c>
      <c r="C13" s="20">
        <f t="shared" ref="C13:AL13" si="14">+C9*-1</f>
        <v>1.1552416481178001</v>
      </c>
      <c r="D13" s="20">
        <f t="shared" si="14"/>
        <v>0.98513586450140012</v>
      </c>
      <c r="E13" s="20">
        <f t="shared" si="14"/>
        <v>2.0885693950967004</v>
      </c>
      <c r="F13" s="20">
        <f t="shared" si="14"/>
        <v>-2.2829510764405998</v>
      </c>
      <c r="G13" s="20">
        <f t="shared" si="14"/>
        <v>-0.1389826393037</v>
      </c>
      <c r="H13" s="20">
        <f t="shared" si="14"/>
        <v>0.93826789892629991</v>
      </c>
      <c r="I13" s="20">
        <f t="shared" si="14"/>
        <v>-0.89945007581259995</v>
      </c>
      <c r="J13" s="20">
        <f t="shared" si="14"/>
        <v>0.10642369448489999</v>
      </c>
      <c r="K13" s="20">
        <f t="shared" si="14"/>
        <v>-0.19695033820489999</v>
      </c>
      <c r="L13" s="20">
        <f t="shared" si="14"/>
        <v>-0.12971201859290002</v>
      </c>
      <c r="M13" s="20">
        <f t="shared" si="14"/>
        <v>0.13435741471980001</v>
      </c>
      <c r="N13" s="20">
        <f t="shared" si="14"/>
        <v>-0.94389547082909997</v>
      </c>
      <c r="O13" s="20">
        <f t="shared" si="14"/>
        <v>-0.40764594523379999</v>
      </c>
      <c r="P13" s="20">
        <f t="shared" si="14"/>
        <v>-0.51877321618899996</v>
      </c>
      <c r="Q13" s="20">
        <f t="shared" si="14"/>
        <v>0.17797575298430002</v>
      </c>
      <c r="R13" s="20">
        <f t="shared" si="14"/>
        <v>-0.2143915582749</v>
      </c>
      <c r="S13" s="20">
        <f t="shared" si="14"/>
        <v>-0.24147516837160002</v>
      </c>
      <c r="T13" s="20">
        <f t="shared" si="14"/>
        <v>-1.6265780904003</v>
      </c>
      <c r="U13" s="20">
        <f t="shared" si="14"/>
        <v>-3.3366149363699998E-2</v>
      </c>
      <c r="V13" s="20">
        <f t="shared" si="14"/>
        <v>-0.56250661956720005</v>
      </c>
      <c r="W13" s="20">
        <f t="shared" si="14"/>
        <v>0.43135297001399997</v>
      </c>
      <c r="X13" s="20">
        <f t="shared" si="14"/>
        <v>-0.71740277598659996</v>
      </c>
      <c r="Y13" s="20">
        <f t="shared" si="14"/>
        <v>-0.58133331281770007</v>
      </c>
      <c r="Z13" s="20">
        <f t="shared" si="14"/>
        <v>2.7001721636499994E-2</v>
      </c>
      <c r="AA13" s="20">
        <f t="shared" si="14"/>
        <v>-0.33956476992350004</v>
      </c>
      <c r="AB13" s="20">
        <f t="shared" si="14"/>
        <v>-1.0307152777638</v>
      </c>
      <c r="AC13" s="20">
        <f t="shared" si="14"/>
        <v>2.3655613869300002E-2</v>
      </c>
      <c r="AD13" s="20">
        <f t="shared" si="14"/>
        <v>1.2705022952425999</v>
      </c>
      <c r="AE13" s="20">
        <f t="shared" si="14"/>
        <v>0.10800283814810001</v>
      </c>
      <c r="AF13" s="20">
        <f t="shared" si="14"/>
        <v>0.48695027054950002</v>
      </c>
      <c r="AG13" s="20">
        <f t="shared" si="14"/>
        <v>6.107115288999978E-4</v>
      </c>
      <c r="AH13" s="20">
        <f t="shared" si="14"/>
        <v>2.2441213762564001</v>
      </c>
      <c r="AI13" s="20">
        <f t="shared" si="14"/>
        <v>1.8856838161041998</v>
      </c>
      <c r="AJ13" s="20">
        <f t="shared" si="14"/>
        <v>2.6751909755930998</v>
      </c>
      <c r="AK13" s="20">
        <f t="shared" si="14"/>
        <v>1.3106485742459999</v>
      </c>
      <c r="AL13" s="20">
        <f t="shared" si="14"/>
        <v>0.82902629585120002</v>
      </c>
      <c r="AM13" s="20">
        <f t="shared" ref="AM13:AP13" si="15">+AM9*-1</f>
        <v>0.93680213219509989</v>
      </c>
      <c r="AN13" s="20">
        <f t="shared" si="15"/>
        <v>0.35189144020920005</v>
      </c>
      <c r="AO13" s="20">
        <f t="shared" si="15"/>
        <v>1.3315835535358</v>
      </c>
      <c r="AP13" s="20">
        <f t="shared" si="15"/>
        <v>-1.0537861420800001</v>
      </c>
      <c r="AQ13" s="20">
        <f>+AQ9*-1</f>
        <v>0.87103965730029997</v>
      </c>
      <c r="AR13" s="20">
        <f>+AR9*-1</f>
        <v>-0.40533074228929999</v>
      </c>
      <c r="AS13" s="20">
        <f>+AS9*-1</f>
        <v>0.88925144041899995</v>
      </c>
      <c r="AT13" s="20">
        <f t="shared" ref="AT13:AU13" si="16">+AT9*-1</f>
        <v>-0.15844702295710003</v>
      </c>
      <c r="AU13" s="20">
        <f t="shared" si="16"/>
        <v>-0.24464357763309999</v>
      </c>
      <c r="AV13" s="20">
        <f t="shared" ref="AV13" si="17">+AV9*-1</f>
        <v>-9.6346193564999967E-3</v>
      </c>
    </row>
    <row r="14" spans="1:48" x14ac:dyDescent="0.2">
      <c r="AR14" s="20"/>
    </row>
    <row r="15" spans="1:48" x14ac:dyDescent="0.2">
      <c r="AR15" s="20"/>
    </row>
  </sheetData>
  <pageMargins left="0.7" right="0.7" top="0.75" bottom="0.75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>
    <tabColor theme="9"/>
  </sheetPr>
  <dimension ref="A1:AW29"/>
  <sheetViews>
    <sheetView showGridLines="0" zoomScaleNormal="100" workbookViewId="0">
      <pane xSplit="2" ySplit="2" topLeftCell="AV6" activePane="bottomRight" state="frozen"/>
      <selection activeCell="AT17" sqref="AT17"/>
      <selection pane="topRight" activeCell="AT17" sqref="AT17"/>
      <selection pane="bottomLeft" activeCell="AT17" sqref="AT17"/>
      <selection pane="bottomRight" activeCell="BJ23" sqref="BJ23"/>
    </sheetView>
  </sheetViews>
  <sheetFormatPr defaultRowHeight="12" x14ac:dyDescent="0.2"/>
  <cols>
    <col min="1" max="1" width="37.7109375" style="18" bestFit="1" customWidth="1"/>
    <col min="2" max="2" width="13.7109375" style="18" bestFit="1" customWidth="1"/>
    <col min="3" max="31" width="9.140625" style="18"/>
    <col min="32" max="32" width="8.7109375" style="18" customWidth="1"/>
    <col min="33" max="37" width="9.140625" style="18"/>
    <col min="38" max="38" width="9.140625" style="1"/>
    <col min="39" max="16384" width="9.140625" style="18"/>
  </cols>
  <sheetData>
    <row r="1" spans="1:49" x14ac:dyDescent="0.2">
      <c r="C1" s="40" t="s">
        <v>19</v>
      </c>
      <c r="D1" s="40" t="s">
        <v>13</v>
      </c>
      <c r="E1" s="40" t="s">
        <v>17</v>
      </c>
      <c r="F1" s="40" t="s">
        <v>18</v>
      </c>
      <c r="G1" s="40" t="s">
        <v>20</v>
      </c>
      <c r="H1" s="40" t="s">
        <v>13</v>
      </c>
      <c r="I1" s="40" t="s">
        <v>17</v>
      </c>
      <c r="J1" s="40" t="s">
        <v>18</v>
      </c>
      <c r="K1" s="40" t="s">
        <v>9</v>
      </c>
      <c r="L1" s="40" t="s">
        <v>13</v>
      </c>
      <c r="M1" s="40" t="s">
        <v>17</v>
      </c>
      <c r="N1" s="40" t="s">
        <v>18</v>
      </c>
      <c r="O1" s="40" t="s">
        <v>21</v>
      </c>
      <c r="P1" s="40" t="s">
        <v>13</v>
      </c>
      <c r="Q1" s="40" t="s">
        <v>17</v>
      </c>
      <c r="R1" s="40" t="s">
        <v>18</v>
      </c>
      <c r="S1" s="40" t="s">
        <v>22</v>
      </c>
      <c r="T1" s="40" t="s">
        <v>13</v>
      </c>
      <c r="U1" s="40" t="s">
        <v>17</v>
      </c>
      <c r="V1" s="40" t="s">
        <v>18</v>
      </c>
      <c r="W1" s="40" t="s">
        <v>23</v>
      </c>
      <c r="X1" s="40" t="s">
        <v>13</v>
      </c>
      <c r="Y1" s="40" t="s">
        <v>17</v>
      </c>
      <c r="Z1" s="40" t="s">
        <v>18</v>
      </c>
      <c r="AA1" s="18" t="s">
        <v>47</v>
      </c>
      <c r="AB1" s="40" t="s">
        <v>13</v>
      </c>
      <c r="AC1" s="18" t="s">
        <v>17</v>
      </c>
      <c r="AD1" s="40" t="s">
        <v>18</v>
      </c>
      <c r="AE1" s="18" t="s">
        <v>82</v>
      </c>
      <c r="AF1" s="40" t="s">
        <v>13</v>
      </c>
      <c r="AG1" s="18" t="s">
        <v>17</v>
      </c>
      <c r="AH1" s="40" t="s">
        <v>18</v>
      </c>
      <c r="AI1" s="18" t="s">
        <v>90</v>
      </c>
      <c r="AJ1" s="40" t="s">
        <v>13</v>
      </c>
      <c r="AK1" s="18" t="s">
        <v>17</v>
      </c>
      <c r="AL1" s="40" t="s">
        <v>18</v>
      </c>
      <c r="AM1" s="18" t="s">
        <v>103</v>
      </c>
      <c r="AN1" s="40" t="s">
        <v>13</v>
      </c>
      <c r="AO1" s="18" t="s">
        <v>17</v>
      </c>
      <c r="AP1" s="18" t="s">
        <v>18</v>
      </c>
      <c r="AQ1" s="1" t="s">
        <v>180</v>
      </c>
      <c r="AR1" s="1" t="s">
        <v>13</v>
      </c>
      <c r="AS1" s="18" t="s">
        <v>17</v>
      </c>
      <c r="AT1" s="18" t="s">
        <v>18</v>
      </c>
      <c r="AU1" s="18" t="s">
        <v>208</v>
      </c>
      <c r="AV1" s="1" t="s">
        <v>13</v>
      </c>
    </row>
    <row r="2" spans="1:49" x14ac:dyDescent="0.2">
      <c r="A2" s="18" t="s">
        <v>119</v>
      </c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9" x14ac:dyDescent="0.2">
      <c r="A3" s="18" t="s">
        <v>37</v>
      </c>
      <c r="C3" s="19"/>
      <c r="D3" s="19">
        <v>-0.76280749521419999</v>
      </c>
      <c r="E3" s="19">
        <v>0.12684337342800001</v>
      </c>
      <c r="F3" s="19">
        <v>-6.5950554754879001</v>
      </c>
      <c r="G3" s="19">
        <v>-3.2944311644463</v>
      </c>
      <c r="H3" s="19">
        <v>0.53078746540999999</v>
      </c>
      <c r="I3" s="19">
        <v>-3.7266387878611997</v>
      </c>
      <c r="J3" s="19">
        <v>-7.7203760556899995E-2</v>
      </c>
      <c r="K3" s="19">
        <v>-2.9101827487456</v>
      </c>
      <c r="L3" s="19">
        <v>-0.95597248742529994</v>
      </c>
      <c r="M3" s="19">
        <v>1.1472833756576999</v>
      </c>
      <c r="N3" s="19">
        <v>-0.2989913781654</v>
      </c>
      <c r="O3" s="19">
        <v>-2.4197720077347999</v>
      </c>
      <c r="P3" s="19">
        <v>-1.2722579094764002</v>
      </c>
      <c r="Q3" s="19">
        <v>-1.2779742956907001</v>
      </c>
      <c r="R3" s="19">
        <v>1.0963604846839001</v>
      </c>
      <c r="S3" s="19">
        <v>2.8075740177151003</v>
      </c>
      <c r="T3" s="19">
        <v>-0.48952558101139998</v>
      </c>
      <c r="U3" s="19">
        <v>0.88940860557699997</v>
      </c>
      <c r="V3" s="19">
        <v>0.14380587501139999</v>
      </c>
      <c r="W3" s="19">
        <v>-1.8451166831979999</v>
      </c>
      <c r="X3" s="19">
        <v>0.65627816614330003</v>
      </c>
      <c r="Y3" s="19">
        <v>3.3174974576712004</v>
      </c>
      <c r="Z3" s="19">
        <v>-3.3384395069778998</v>
      </c>
      <c r="AA3" s="19">
        <v>-2.4163387644369001</v>
      </c>
      <c r="AB3" s="19">
        <v>0.19112873797149998</v>
      </c>
      <c r="AC3" s="19">
        <v>0.54386775252279995</v>
      </c>
      <c r="AD3" s="19">
        <v>0.94167541492069995</v>
      </c>
      <c r="AE3" s="19">
        <v>-1.2244203334387</v>
      </c>
      <c r="AF3" s="19">
        <v>1.6377248883269999</v>
      </c>
      <c r="AG3" s="19">
        <v>2.5258451253791998</v>
      </c>
      <c r="AH3" s="19">
        <v>1.9742014339837999</v>
      </c>
      <c r="AI3" s="19">
        <v>2.8030944095952002</v>
      </c>
      <c r="AJ3" s="19">
        <v>3.2962966246816001</v>
      </c>
      <c r="AK3" s="19">
        <v>1.0675192451426001</v>
      </c>
      <c r="AL3" s="19">
        <v>-1.0673993937658999</v>
      </c>
      <c r="AM3" s="19">
        <v>3.2460094007099996E-2</v>
      </c>
      <c r="AN3" s="19">
        <v>0.33574117067089998</v>
      </c>
      <c r="AO3" s="19">
        <v>0.91688292570639995</v>
      </c>
      <c r="AP3" s="19">
        <v>-1.313014191166</v>
      </c>
      <c r="AQ3" s="19">
        <v>0.29001281483109997</v>
      </c>
      <c r="AR3" s="19">
        <v>-0.73334948971899994</v>
      </c>
      <c r="AS3" s="19">
        <v>0.159408375026</v>
      </c>
      <c r="AT3" s="19">
        <v>-3.3135875618077999</v>
      </c>
      <c r="AU3" s="19">
        <v>0.31208284591699997</v>
      </c>
      <c r="AV3" s="19">
        <v>0.45476368241070003</v>
      </c>
      <c r="AW3" s="19"/>
    </row>
    <row r="4" spans="1:49" x14ac:dyDescent="0.2">
      <c r="A4" s="18" t="s">
        <v>85</v>
      </c>
      <c r="C4" s="19"/>
      <c r="D4" s="19">
        <v>-8.8480272166899993E-2</v>
      </c>
      <c r="E4" s="19">
        <v>2.60945899047E-2</v>
      </c>
      <c r="F4" s="19">
        <v>-0.15027225407629999</v>
      </c>
      <c r="G4" s="19">
        <v>8.6620027858000007E-2</v>
      </c>
      <c r="H4" s="19">
        <v>0.13423307763939998</v>
      </c>
      <c r="I4" s="19">
        <v>0.11939651777640001</v>
      </c>
      <c r="J4" s="19">
        <v>-0.61209612532180002</v>
      </c>
      <c r="K4" s="19">
        <v>0.58001725564579998</v>
      </c>
      <c r="L4" s="19">
        <v>0.25490619969389999</v>
      </c>
      <c r="M4" s="19">
        <v>-1.7669879399899998E-2</v>
      </c>
      <c r="N4" s="19">
        <v>-0.93205741297489997</v>
      </c>
      <c r="O4" s="19">
        <v>0.77483998927059994</v>
      </c>
      <c r="P4" s="19">
        <v>-0.15187420674060001</v>
      </c>
      <c r="Q4" s="19">
        <v>0.18812006493809999</v>
      </c>
      <c r="R4" s="19">
        <v>-0.3624890111545</v>
      </c>
      <c r="S4" s="19">
        <v>0.49420931535669999</v>
      </c>
      <c r="T4" s="19">
        <v>0.18183586625769999</v>
      </c>
      <c r="U4" s="19">
        <v>6.2884250487999999E-3</v>
      </c>
      <c r="V4" s="19">
        <v>-0.57193657698380007</v>
      </c>
      <c r="W4" s="19">
        <v>0.1815549002455</v>
      </c>
      <c r="X4" s="19">
        <v>-0.31646859072920003</v>
      </c>
      <c r="Y4" s="19">
        <v>-0.1297280935206</v>
      </c>
      <c r="Z4" s="19">
        <v>-0.27043157817769997</v>
      </c>
      <c r="AA4" s="19">
        <v>-0.11545193884999999</v>
      </c>
      <c r="AB4" s="19">
        <v>0.50601446249240001</v>
      </c>
      <c r="AC4" s="19">
        <v>0.19344745223749998</v>
      </c>
      <c r="AD4" s="19">
        <v>-1.5301727763400001E-2</v>
      </c>
      <c r="AE4" s="19">
        <v>-8.5615141747200002E-2</v>
      </c>
      <c r="AF4" s="19">
        <v>-4.1120112497300007E-2</v>
      </c>
      <c r="AG4" s="19">
        <v>-0.34364098584780001</v>
      </c>
      <c r="AH4" s="19">
        <v>-1.477722886312</v>
      </c>
      <c r="AI4" s="19">
        <v>-3.2610578980200006E-2</v>
      </c>
      <c r="AJ4" s="19">
        <v>-4.4790870517000007E-3</v>
      </c>
      <c r="AK4" s="19">
        <v>1.1855257372949</v>
      </c>
      <c r="AL4" s="19">
        <v>0.62898311965459996</v>
      </c>
      <c r="AM4" s="19">
        <v>0.62642594706560006</v>
      </c>
      <c r="AN4" s="19">
        <v>-1.1816591489297998</v>
      </c>
      <c r="AO4" s="19">
        <v>0.80779961605609996</v>
      </c>
      <c r="AP4" s="19">
        <v>0.57901095444420003</v>
      </c>
      <c r="AQ4" s="19">
        <v>-0.19143353249760001</v>
      </c>
      <c r="AR4" s="19">
        <v>-6.3546215894500005E-2</v>
      </c>
      <c r="AS4" s="19">
        <v>-0.53335889184170004</v>
      </c>
      <c r="AT4" s="19">
        <v>0.72578280262070005</v>
      </c>
      <c r="AU4" s="19">
        <v>4.5506339491999982E-3</v>
      </c>
      <c r="AV4" s="19">
        <v>-0.2707525819828</v>
      </c>
      <c r="AW4" s="19"/>
    </row>
    <row r="5" spans="1:49" x14ac:dyDescent="0.2">
      <c r="A5" s="18" t="s">
        <v>72</v>
      </c>
      <c r="C5" s="19"/>
      <c r="D5" s="19">
        <v>0.37240764281239996</v>
      </c>
      <c r="E5" s="19">
        <v>1.0154859085597998</v>
      </c>
      <c r="F5" s="19">
        <v>4.4105033070974002</v>
      </c>
      <c r="G5" s="19">
        <v>4.5023726627806004</v>
      </c>
      <c r="H5" s="19">
        <v>0.49770578956880013</v>
      </c>
      <c r="I5" s="19">
        <v>4.3715717136025001</v>
      </c>
      <c r="J5" s="19">
        <v>-0.65046305468529997</v>
      </c>
      <c r="K5" s="19">
        <v>2.4852922060203007</v>
      </c>
      <c r="L5" s="19">
        <v>-7.5530667267399848E-2</v>
      </c>
      <c r="M5" s="19">
        <v>1.8324849725600018E-2</v>
      </c>
      <c r="N5" s="19">
        <v>2.5792213154576</v>
      </c>
      <c r="O5" s="19">
        <v>0.32164797148469959</v>
      </c>
      <c r="P5" s="19">
        <v>2.4608137309972999</v>
      </c>
      <c r="Q5" s="19">
        <v>2.9917942076913007</v>
      </c>
      <c r="R5" s="19">
        <v>-0.10610799002969976</v>
      </c>
      <c r="S5" s="19">
        <v>-3.1286963594855997</v>
      </c>
      <c r="T5" s="19">
        <v>-1.3058256432413</v>
      </c>
      <c r="U5" s="19">
        <v>-0.32719369262890019</v>
      </c>
      <c r="V5" s="19">
        <v>-0.80400560074789995</v>
      </c>
      <c r="W5" s="19">
        <v>-1.4220754189169997</v>
      </c>
      <c r="X5" s="19">
        <v>-0.27833970235390004</v>
      </c>
      <c r="Y5" s="19">
        <v>-3.7641436749498998</v>
      </c>
      <c r="Z5" s="19">
        <v>1.9096486626640998</v>
      </c>
      <c r="AA5" s="19">
        <v>0.71691560346699978</v>
      </c>
      <c r="AB5" s="19">
        <v>0.33267973143709989</v>
      </c>
      <c r="AC5" s="19">
        <v>-2.1517219657542999</v>
      </c>
      <c r="AD5" s="19">
        <v>-1.6689989884392</v>
      </c>
      <c r="AE5" s="19">
        <v>0.13622015658790018</v>
      </c>
      <c r="AF5" s="19">
        <v>-2.2190061017181</v>
      </c>
      <c r="AG5" s="19">
        <v>-1.7668594215424001</v>
      </c>
      <c r="AH5" s="19">
        <v>-1.4021580316424</v>
      </c>
      <c r="AI5" s="19">
        <v>-1.3837755828409</v>
      </c>
      <c r="AJ5" s="19">
        <v>-1.7391288998994001</v>
      </c>
      <c r="AK5" s="19">
        <v>-1.2390413648580001</v>
      </c>
      <c r="AL5" s="19">
        <v>1.1020211896899923E-2</v>
      </c>
      <c r="AM5" s="19">
        <v>-0.93607838277209998</v>
      </c>
      <c r="AN5" s="19">
        <v>-0.78395867864970004</v>
      </c>
      <c r="AO5" s="19">
        <v>-1.2204809145250999</v>
      </c>
      <c r="AP5" s="19">
        <v>-0.82082158564669994</v>
      </c>
      <c r="AQ5" s="19">
        <v>0.10188380002570005</v>
      </c>
      <c r="AR5" s="19">
        <v>-0.58597107159749995</v>
      </c>
      <c r="AS5" s="19">
        <v>-6.6888296323000989E-3</v>
      </c>
      <c r="AT5" s="19">
        <v>1.4613830076053</v>
      </c>
      <c r="AU5" s="19">
        <v>-0.86531586752959988</v>
      </c>
      <c r="AV5" s="19">
        <v>0.58553727926420007</v>
      </c>
      <c r="AW5" s="19"/>
    </row>
    <row r="6" spans="1:49" x14ac:dyDescent="0.2">
      <c r="A6" s="18" t="s">
        <v>91</v>
      </c>
      <c r="C6" s="19"/>
      <c r="D6" s="19">
        <v>1.6866690437823999</v>
      </c>
      <c r="E6" s="19">
        <v>3.1438418760699957E-2</v>
      </c>
      <c r="F6" s="19">
        <v>0.20638329176700018</v>
      </c>
      <c r="G6" s="19">
        <v>-0.49440222029899999</v>
      </c>
      <c r="H6" s="19">
        <v>-0.59009378922330002</v>
      </c>
      <c r="I6" s="19">
        <v>1.0693318917444001</v>
      </c>
      <c r="J6" s="19">
        <v>1.4854764171200031E-2</v>
      </c>
      <c r="K6" s="19">
        <v>1.3373511492510999</v>
      </c>
      <c r="L6" s="19">
        <v>-0.23629362969679998</v>
      </c>
      <c r="M6" s="19">
        <v>-1.2418235461979998</v>
      </c>
      <c r="N6" s="19">
        <v>0.10021744965820005</v>
      </c>
      <c r="O6" s="19">
        <v>2.4690039661004999</v>
      </c>
      <c r="P6" s="19">
        <v>0.33668257488370001</v>
      </c>
      <c r="Q6" s="19">
        <v>-0.17546883058520008</v>
      </c>
      <c r="R6" s="19">
        <v>-1.049575222591</v>
      </c>
      <c r="S6" s="19">
        <v>-0.39559863713029997</v>
      </c>
      <c r="T6" s="19">
        <v>-0.26330814932750002</v>
      </c>
      <c r="U6" s="19">
        <v>-0.58850110404510014</v>
      </c>
      <c r="V6" s="19">
        <v>-0.51352036268460011</v>
      </c>
      <c r="W6" s="19">
        <v>1.1693795425808</v>
      </c>
      <c r="X6" s="19">
        <v>-0.4664174029473</v>
      </c>
      <c r="Y6" s="19">
        <v>-0.3589021358624</v>
      </c>
      <c r="Z6" s="19">
        <v>2.0697025528043</v>
      </c>
      <c r="AA6" s="19">
        <v>1.2396601820668998</v>
      </c>
      <c r="AB6" s="19">
        <v>-0.74192603899209997</v>
      </c>
      <c r="AC6" s="19">
        <v>-0.96065683852289996</v>
      </c>
      <c r="AD6" s="19">
        <v>-2.8537491045299988E-2</v>
      </c>
      <c r="AE6" s="19">
        <v>-1.5028118874608001</v>
      </c>
      <c r="AF6" s="19">
        <v>-0.11577934240500008</v>
      </c>
      <c r="AG6" s="19">
        <v>-0.48893682858690002</v>
      </c>
      <c r="AH6" s="19">
        <v>-0.517489790289</v>
      </c>
      <c r="AI6" s="19">
        <v>-1.2540413637773</v>
      </c>
      <c r="AJ6" s="19">
        <v>-0.1843841871536</v>
      </c>
      <c r="AK6" s="19">
        <v>-0.73937006383209991</v>
      </c>
      <c r="AL6" s="19">
        <v>0.28412230742539984</v>
      </c>
      <c r="AM6" s="19">
        <v>-0.12130287392360004</v>
      </c>
      <c r="AN6" s="19">
        <v>-0.34727146619820004</v>
      </c>
      <c r="AO6" s="19">
        <v>-0.44717224068180006</v>
      </c>
      <c r="AP6" s="19">
        <v>-2.3444667127199979E-2</v>
      </c>
      <c r="AQ6" s="19">
        <v>-0.17918691426830002</v>
      </c>
      <c r="AR6" s="19">
        <v>-0.81386245302269988</v>
      </c>
      <c r="AS6" s="19">
        <v>-0.1249244424249</v>
      </c>
      <c r="AT6" s="19">
        <v>0.22975728534960002</v>
      </c>
      <c r="AU6" s="19">
        <v>-1.2289869188742</v>
      </c>
      <c r="AV6" s="19">
        <v>-9.853851369859995E-2</v>
      </c>
      <c r="AW6" s="19"/>
    </row>
    <row r="7" spans="1:49" x14ac:dyDescent="0.2">
      <c r="A7" s="18" t="s">
        <v>92</v>
      </c>
      <c r="C7" s="19"/>
      <c r="D7" s="19">
        <v>-0.81608519043399996</v>
      </c>
      <c r="E7" s="19">
        <v>0.9530327130531</v>
      </c>
      <c r="F7" s="19">
        <v>-3.0791509121019005</v>
      </c>
      <c r="G7" s="19">
        <v>-0.30377299268329999</v>
      </c>
      <c r="H7" s="19">
        <v>-1.0967329256918998</v>
      </c>
      <c r="I7" s="19">
        <v>0.51281785067469998</v>
      </c>
      <c r="J7" s="19">
        <v>-0.71198706104370002</v>
      </c>
      <c r="K7" s="19">
        <v>0.75581957030799996</v>
      </c>
      <c r="L7" s="19">
        <v>-0.76242198840789999</v>
      </c>
      <c r="M7" s="19">
        <v>0.8118883297095999</v>
      </c>
      <c r="N7" s="19">
        <v>0.50339779155240005</v>
      </c>
      <c r="O7" s="19">
        <v>1.0467339539965002</v>
      </c>
      <c r="P7" s="19">
        <v>2.0954358443897001</v>
      </c>
      <c r="Q7" s="19">
        <v>1.9052447724958002</v>
      </c>
      <c r="R7" s="19">
        <v>-0.77934577687740003</v>
      </c>
      <c r="S7" s="19">
        <v>0.77650340956120001</v>
      </c>
      <c r="T7" s="19">
        <v>0.22917672968410005</v>
      </c>
      <c r="U7" s="19">
        <v>2.2203092132150002</v>
      </c>
      <c r="V7" s="19">
        <v>0.72617070148460006</v>
      </c>
      <c r="W7" s="19">
        <v>-0.65804569273340008</v>
      </c>
      <c r="X7" s="19">
        <v>0.86190443009039996</v>
      </c>
      <c r="Y7" s="19">
        <v>-0.55151549076369999</v>
      </c>
      <c r="Z7" s="19">
        <v>-0.39509868785589997</v>
      </c>
      <c r="AA7" s="19">
        <v>-0.77204320075979993</v>
      </c>
      <c r="AB7" s="19">
        <v>0.89122798172329998</v>
      </c>
      <c r="AC7" s="19">
        <v>0.14456644210309999</v>
      </c>
      <c r="AD7" s="19">
        <v>0.43313382748359996</v>
      </c>
      <c r="AE7" s="19">
        <v>0.26380364197639999</v>
      </c>
      <c r="AF7" s="19">
        <v>-1.8879836775323</v>
      </c>
      <c r="AG7" s="19">
        <v>-0.63600123668950004</v>
      </c>
      <c r="AH7" s="19">
        <v>-0.67221884945379995</v>
      </c>
      <c r="AI7" s="19">
        <v>-0.87204362273690006</v>
      </c>
      <c r="AJ7" s="19">
        <v>-0.20379035714800001</v>
      </c>
      <c r="AK7" s="19">
        <v>0.5803382089525001</v>
      </c>
      <c r="AL7" s="19">
        <v>-1.0202787460422</v>
      </c>
      <c r="AM7" s="19">
        <v>-0.35693680885040002</v>
      </c>
      <c r="AN7" s="19">
        <v>-0.32915340707649998</v>
      </c>
      <c r="AO7" s="19">
        <v>0.57248805470179998</v>
      </c>
      <c r="AP7" s="19">
        <v>-0.45902824453330004</v>
      </c>
      <c r="AQ7" s="19">
        <v>0.72687276952860003</v>
      </c>
      <c r="AR7" s="19">
        <v>-0.26139681532379999</v>
      </c>
      <c r="AS7" s="19">
        <v>0.47191798469879997</v>
      </c>
      <c r="AT7" s="19">
        <v>0.67754755449399995</v>
      </c>
      <c r="AU7" s="19">
        <v>0.58017896812569991</v>
      </c>
      <c r="AV7" s="19">
        <v>0.56505326840010006</v>
      </c>
      <c r="AW7" s="19"/>
    </row>
    <row r="8" spans="1:49" x14ac:dyDescent="0.2">
      <c r="A8" s="18" t="s">
        <v>93</v>
      </c>
      <c r="D8" s="19">
        <f>+D5-D6-D7-D9</f>
        <v>-0.49817621053600003</v>
      </c>
      <c r="E8" s="19">
        <f t="shared" ref="E8:AN8" si="0">+E5-E6-E7-E9</f>
        <v>3.1014776745999839E-2</v>
      </c>
      <c r="F8" s="19">
        <f t="shared" si="0"/>
        <v>0.4139343274322993</v>
      </c>
      <c r="G8" s="19">
        <f t="shared" si="0"/>
        <v>0.92977897576290136</v>
      </c>
      <c r="H8" s="19">
        <f t="shared" si="0"/>
        <v>0.73221132728059612</v>
      </c>
      <c r="I8" s="19">
        <f t="shared" si="0"/>
        <v>1.2354614711834</v>
      </c>
      <c r="J8" s="19">
        <f t="shared" si="0"/>
        <v>4.6669242187200033E-2</v>
      </c>
      <c r="K8" s="19">
        <f t="shared" si="0"/>
        <v>0.39212148646120082</v>
      </c>
      <c r="L8" s="19">
        <f t="shared" si="0"/>
        <v>0.92318495083730012</v>
      </c>
      <c r="M8" s="19">
        <f t="shared" si="0"/>
        <v>0.44826006621400005</v>
      </c>
      <c r="N8" s="19">
        <f t="shared" si="0"/>
        <v>1.9756060742469996</v>
      </c>
      <c r="O8" s="19">
        <f t="shared" si="0"/>
        <v>-3.1940899486123007</v>
      </c>
      <c r="P8" s="19">
        <f t="shared" si="0"/>
        <v>2.8695311723899941E-2</v>
      </c>
      <c r="Q8" s="19">
        <f t="shared" si="0"/>
        <v>1.2620182657807006</v>
      </c>
      <c r="R8" s="19">
        <f t="shared" si="0"/>
        <v>3.7228130094387004</v>
      </c>
      <c r="S8" s="19">
        <f t="shared" si="0"/>
        <v>-2.8898433381665001</v>
      </c>
      <c r="T8" s="19">
        <f t="shared" si="0"/>
        <v>-0.32594832984790001</v>
      </c>
      <c r="U8" s="19">
        <f t="shared" si="0"/>
        <v>-0.9974180455488002</v>
      </c>
      <c r="V8" s="19">
        <f t="shared" si="0"/>
        <v>-6.9285858297899905E-2</v>
      </c>
      <c r="W8" s="19">
        <f t="shared" si="0"/>
        <v>-1.0078992312643997</v>
      </c>
      <c r="X8" s="19">
        <f t="shared" si="0"/>
        <v>0.25168330800299998</v>
      </c>
      <c r="Y8" s="19">
        <f t="shared" si="0"/>
        <v>-0.68972604832379947</v>
      </c>
      <c r="Z8" s="19">
        <f t="shared" si="0"/>
        <v>0.23504479771569975</v>
      </c>
      <c r="AA8" s="19">
        <f t="shared" si="0"/>
        <v>0.24929862215989995</v>
      </c>
      <c r="AB8" s="19">
        <f t="shared" si="0"/>
        <v>0.18337778870589982</v>
      </c>
      <c r="AC8" s="19">
        <f t="shared" si="0"/>
        <v>-1.3356315693344998</v>
      </c>
      <c r="AD8" s="19">
        <f t="shared" si="0"/>
        <v>-7.359532487750009E-2</v>
      </c>
      <c r="AE8" s="19">
        <f t="shared" si="0"/>
        <v>1.3752284020723002</v>
      </c>
      <c r="AF8" s="19">
        <f t="shared" si="0"/>
        <v>-0.21524308178079976</v>
      </c>
      <c r="AG8" s="19">
        <f t="shared" si="0"/>
        <v>-0.641921356266</v>
      </c>
      <c r="AH8" s="19">
        <f t="shared" si="0"/>
        <v>0.98755060810039985</v>
      </c>
      <c r="AI8" s="19">
        <f t="shared" si="0"/>
        <v>0.74230940367330012</v>
      </c>
      <c r="AJ8" s="19">
        <f t="shared" si="0"/>
        <v>0.20504564440219997</v>
      </c>
      <c r="AK8" s="19">
        <f t="shared" si="0"/>
        <v>-1.0800095099784004</v>
      </c>
      <c r="AL8" s="19">
        <f t="shared" si="0"/>
        <v>0.74717665051370008</v>
      </c>
      <c r="AM8" s="19">
        <f t="shared" si="0"/>
        <v>-0.4578386999980999</v>
      </c>
      <c r="AN8" s="19">
        <f t="shared" si="0"/>
        <v>-0.10753380537500001</v>
      </c>
      <c r="AO8" s="19">
        <f t="shared" ref="AO8:AQ8" si="1">+AO5-AO6-AO7-AO9</f>
        <v>-1.3457967285450998</v>
      </c>
      <c r="AP8" s="19">
        <f t="shared" si="1"/>
        <v>-0.33834867398619994</v>
      </c>
      <c r="AQ8" s="19">
        <f t="shared" si="1"/>
        <v>-0.44580205523459993</v>
      </c>
      <c r="AR8" s="19">
        <f>+AR5-AR6-AR7-AR9</f>
        <v>0.48928819674899993</v>
      </c>
      <c r="AS8" s="19">
        <f t="shared" ref="AS8:AU8" si="2">+AS5-AS6-AS7-AS9</f>
        <v>-0.35368237190620005</v>
      </c>
      <c r="AT8" s="19">
        <f>+AT5-AT6-AT7-AT9</f>
        <v>0.55407816776170016</v>
      </c>
      <c r="AU8" s="19">
        <f t="shared" si="2"/>
        <v>-0.21650791678109982</v>
      </c>
      <c r="AV8" s="19">
        <f t="shared" ref="AV8" si="3">+AV5-AV6-AV7-AV9</f>
        <v>0.11902252456270002</v>
      </c>
      <c r="AW8" s="19"/>
    </row>
    <row r="9" spans="1:49" x14ac:dyDescent="0.2">
      <c r="A9" s="18" t="s">
        <v>117</v>
      </c>
      <c r="D9" s="18">
        <f>+D22/1000</f>
        <v>0</v>
      </c>
      <c r="E9" s="18">
        <f t="shared" ref="E9:AN9" si="4">+E22/1000</f>
        <v>0</v>
      </c>
      <c r="F9" s="18">
        <f t="shared" si="4"/>
        <v>6.8693366000000005</v>
      </c>
      <c r="G9" s="18">
        <f t="shared" si="4"/>
        <v>4.3707688999999998</v>
      </c>
      <c r="H9" s="18">
        <f t="shared" si="4"/>
        <v>1.4523211772034041</v>
      </c>
      <c r="I9" s="18">
        <f t="shared" si="4"/>
        <v>1.5539604999999999</v>
      </c>
      <c r="J9" s="18">
        <f t="shared" si="4"/>
        <v>0</v>
      </c>
      <c r="K9" s="18">
        <f t="shared" si="4"/>
        <v>0</v>
      </c>
      <c r="L9" s="18">
        <f t="shared" si="4"/>
        <v>0</v>
      </c>
      <c r="M9" s="18">
        <f t="shared" si="4"/>
        <v>0</v>
      </c>
      <c r="N9" s="18">
        <f t="shared" si="4"/>
        <v>0</v>
      </c>
      <c r="O9" s="18">
        <f t="shared" si="4"/>
        <v>0</v>
      </c>
      <c r="P9" s="18">
        <f t="shared" si="4"/>
        <v>0</v>
      </c>
      <c r="Q9" s="18">
        <f t="shared" si="4"/>
        <v>0</v>
      </c>
      <c r="R9" s="18">
        <f t="shared" si="4"/>
        <v>-2</v>
      </c>
      <c r="S9" s="18">
        <f t="shared" si="4"/>
        <v>-0.61975779375000006</v>
      </c>
      <c r="T9" s="18">
        <f t="shared" si="4"/>
        <v>-0.94574589375000007</v>
      </c>
      <c r="U9" s="18">
        <f t="shared" si="4"/>
        <v>-0.96158375625000003</v>
      </c>
      <c r="V9" s="18">
        <f t="shared" si="4"/>
        <v>-0.94737008125000011</v>
      </c>
      <c r="W9" s="18">
        <f t="shared" si="4"/>
        <v>-0.92551003749999994</v>
      </c>
      <c r="X9" s="18">
        <f t="shared" si="4"/>
        <v>-0.92551003749999994</v>
      </c>
      <c r="Y9" s="18">
        <f t="shared" si="4"/>
        <v>-2.1640000000000001</v>
      </c>
      <c r="Z9" s="18">
        <f t="shared" si="4"/>
        <v>0</v>
      </c>
      <c r="AA9" s="18">
        <f t="shared" si="4"/>
        <v>0</v>
      </c>
      <c r="AB9" s="18">
        <f t="shared" si="4"/>
        <v>0</v>
      </c>
      <c r="AC9" s="18">
        <f t="shared" si="4"/>
        <v>0</v>
      </c>
      <c r="AD9" s="18">
        <f t="shared" si="4"/>
        <v>-2</v>
      </c>
      <c r="AE9" s="18">
        <f t="shared" si="4"/>
        <v>0</v>
      </c>
      <c r="AF9" s="18">
        <f t="shared" si="4"/>
        <v>0</v>
      </c>
      <c r="AG9" s="18">
        <f t="shared" si="4"/>
        <v>0</v>
      </c>
      <c r="AH9" s="18">
        <f t="shared" si="4"/>
        <v>-1.2</v>
      </c>
      <c r="AI9" s="18">
        <f t="shared" si="4"/>
        <v>0</v>
      </c>
      <c r="AJ9" s="18">
        <f t="shared" si="4"/>
        <v>-1.556</v>
      </c>
      <c r="AK9" s="18">
        <f t="shared" si="4"/>
        <v>0</v>
      </c>
      <c r="AL9" s="18">
        <f t="shared" si="4"/>
        <v>0</v>
      </c>
      <c r="AM9" s="18">
        <f t="shared" si="4"/>
        <v>0</v>
      </c>
      <c r="AN9" s="18">
        <f t="shared" si="4"/>
        <v>0</v>
      </c>
      <c r="AO9" s="18">
        <f t="shared" ref="AO9:AP9" si="5">+AO22/1000</f>
        <v>0</v>
      </c>
      <c r="AP9" s="18">
        <f t="shared" si="5"/>
        <v>0</v>
      </c>
      <c r="AQ9" s="18">
        <f>+AQ22/1000</f>
        <v>0</v>
      </c>
      <c r="AR9" s="18">
        <f>+AR22/1000</f>
        <v>0</v>
      </c>
      <c r="AS9" s="18">
        <f>+AS22/1000</f>
        <v>0</v>
      </c>
      <c r="AT9" s="18">
        <f>+AT22/1000</f>
        <v>0</v>
      </c>
      <c r="AU9" s="18">
        <f>+AU22/1000</f>
        <v>0</v>
      </c>
      <c r="AV9" s="18">
        <f t="shared" ref="AV9" si="6">+AV22/1000</f>
        <v>0</v>
      </c>
    </row>
    <row r="10" spans="1:49" x14ac:dyDescent="0.2">
      <c r="A10" s="18" t="s">
        <v>120</v>
      </c>
      <c r="D10" s="21">
        <v>-0.47888012456869999</v>
      </c>
      <c r="E10" s="21">
        <v>1.1684238718925</v>
      </c>
      <c r="F10" s="21">
        <v>-2.3348244224667987</v>
      </c>
      <c r="G10" s="21">
        <v>1.2945615261923</v>
      </c>
      <c r="H10" s="21">
        <v>1.1627263326181998</v>
      </c>
      <c r="I10" s="21">
        <v>0.76432944351770038</v>
      </c>
      <c r="J10" s="21">
        <v>-1.3397629405639999</v>
      </c>
      <c r="K10" s="21">
        <v>0.15512671292050006</v>
      </c>
      <c r="L10" s="21">
        <v>-0.77659695499879955</v>
      </c>
      <c r="M10" s="21">
        <v>1.1479383459833998</v>
      </c>
      <c r="N10" s="21">
        <v>1.3481725243173002</v>
      </c>
      <c r="O10" s="21">
        <v>-1.3232840469795004</v>
      </c>
      <c r="P10" s="21">
        <v>1.0347273085202997</v>
      </c>
      <c r="Q10" s="21">
        <v>1.9038942831986998</v>
      </c>
      <c r="R10" s="21">
        <v>0.62776348349970035</v>
      </c>
      <c r="S10" s="21">
        <v>0.17203278762620045</v>
      </c>
      <c r="T10" s="21">
        <v>-1.612462728835</v>
      </c>
      <c r="U10" s="21">
        <v>0.56850333799689934</v>
      </c>
      <c r="V10" s="21">
        <v>-1.2321363027203001</v>
      </c>
      <c r="W10" s="21">
        <v>-3.0856372018695</v>
      </c>
      <c r="X10" s="21">
        <v>6.146987306020002E-2</v>
      </c>
      <c r="Y10" s="21">
        <v>-0.57637431079929979</v>
      </c>
      <c r="Z10" s="21">
        <v>-1.6992224224914998</v>
      </c>
      <c r="AA10" s="21">
        <v>-1.8148750998199001</v>
      </c>
      <c r="AB10" s="21">
        <v>1.0298229319010002</v>
      </c>
      <c r="AC10" s="21">
        <v>-1.4144067609940001</v>
      </c>
      <c r="AD10" s="21">
        <v>-0.74262530128189941</v>
      </c>
      <c r="AE10" s="21">
        <v>-1.1738153185979998</v>
      </c>
      <c r="AF10" s="21">
        <v>-0.62240132588840003</v>
      </c>
      <c r="AG10" s="21">
        <v>0.41534471798899969</v>
      </c>
      <c r="AH10" s="21">
        <v>-0.90567948397060061</v>
      </c>
      <c r="AI10" s="21">
        <v>1.3867082477741002</v>
      </c>
      <c r="AJ10" s="21">
        <v>1.5526886377304998</v>
      </c>
      <c r="AK10" s="21">
        <v>1.0140036175795004</v>
      </c>
      <c r="AL10" s="21">
        <v>-0.42739606221440019</v>
      </c>
      <c r="AM10" s="21">
        <v>-0.27719234169939999</v>
      </c>
      <c r="AN10" s="21">
        <v>-1.6298766569085998</v>
      </c>
      <c r="AO10" s="21">
        <v>0.5042016272373997</v>
      </c>
      <c r="AP10" s="21">
        <v>-1.5548248223685002</v>
      </c>
      <c r="AQ10" s="21">
        <v>0.20046308235920002</v>
      </c>
      <c r="AR10" s="21">
        <v>-1.3828667772109999</v>
      </c>
      <c r="AS10" s="21">
        <v>-0.38063934644800013</v>
      </c>
      <c r="AT10" s="21">
        <v>-1.1264217515818</v>
      </c>
      <c r="AU10" s="21">
        <v>-0.54868238766340005</v>
      </c>
      <c r="AV10" s="21">
        <v>0.7695483796921001</v>
      </c>
      <c r="AW10" s="21"/>
    </row>
    <row r="11" spans="1:49" x14ac:dyDescent="0.2">
      <c r="AL11" s="18"/>
      <c r="AP11" s="21"/>
      <c r="AQ11" s="21"/>
      <c r="AR11" s="21"/>
      <c r="AS11" s="21"/>
      <c r="AT11" s="21"/>
      <c r="AU11" s="21"/>
    </row>
    <row r="12" spans="1:49" x14ac:dyDescent="0.2">
      <c r="A12" s="18" t="s">
        <v>121</v>
      </c>
      <c r="AL12" s="18"/>
      <c r="AP12" s="21"/>
      <c r="AQ12" s="21"/>
      <c r="AR12" s="21"/>
      <c r="AS12" s="21"/>
      <c r="AT12" s="21"/>
      <c r="AU12" s="21"/>
    </row>
    <row r="13" spans="1:49" x14ac:dyDescent="0.2">
      <c r="A13" s="18" t="s">
        <v>94</v>
      </c>
      <c r="B13" s="18" t="s">
        <v>161</v>
      </c>
      <c r="C13" s="18">
        <v>0</v>
      </c>
      <c r="D13" s="21">
        <f>+C13+D10</f>
        <v>-0.47888012456869999</v>
      </c>
      <c r="E13" s="21">
        <f t="shared" ref="E13:AO13" si="7">+D13+E10</f>
        <v>0.68954374732379997</v>
      </c>
      <c r="F13" s="21">
        <f t="shared" si="7"/>
        <v>-1.6452806751429987</v>
      </c>
      <c r="G13" s="21">
        <f t="shared" si="7"/>
        <v>-0.35071914895069867</v>
      </c>
      <c r="H13" s="21">
        <f t="shared" si="7"/>
        <v>0.81200718366750113</v>
      </c>
      <c r="I13" s="21">
        <f t="shared" si="7"/>
        <v>1.5763366271852015</v>
      </c>
      <c r="J13" s="21">
        <f t="shared" si="7"/>
        <v>0.2365736866212016</v>
      </c>
      <c r="K13" s="21">
        <f t="shared" si="7"/>
        <v>0.39170039954170166</v>
      </c>
      <c r="L13" s="21">
        <f t="shared" si="7"/>
        <v>-0.38489655545709789</v>
      </c>
      <c r="M13" s="21">
        <f t="shared" si="7"/>
        <v>0.76304179052630194</v>
      </c>
      <c r="N13" s="21">
        <f t="shared" si="7"/>
        <v>2.1112143148436022</v>
      </c>
      <c r="O13" s="21">
        <f t="shared" si="7"/>
        <v>0.78793026786410181</v>
      </c>
      <c r="P13" s="21">
        <f t="shared" si="7"/>
        <v>1.8226575763844015</v>
      </c>
      <c r="Q13" s="21">
        <f t="shared" si="7"/>
        <v>3.7265518595831013</v>
      </c>
      <c r="R13" s="21">
        <f t="shared" si="7"/>
        <v>4.3543153430828019</v>
      </c>
      <c r="S13" s="21">
        <f t="shared" si="7"/>
        <v>4.5263481307090023</v>
      </c>
      <c r="T13" s="21">
        <f t="shared" si="7"/>
        <v>2.9138854018740021</v>
      </c>
      <c r="U13" s="21">
        <f t="shared" si="7"/>
        <v>3.4823887398709017</v>
      </c>
      <c r="V13" s="21">
        <f t="shared" si="7"/>
        <v>2.2502524371506016</v>
      </c>
      <c r="W13" s="21">
        <f t="shared" si="7"/>
        <v>-0.83538476471889833</v>
      </c>
      <c r="X13" s="21">
        <f t="shared" si="7"/>
        <v>-0.77391489165869831</v>
      </c>
      <c r="Y13" s="21">
        <f t="shared" si="7"/>
        <v>-1.350289202457998</v>
      </c>
      <c r="Z13" s="21">
        <f t="shared" si="7"/>
        <v>-3.0495116249494978</v>
      </c>
      <c r="AA13" s="21">
        <f t="shared" si="7"/>
        <v>-4.8643867247693979</v>
      </c>
      <c r="AB13" s="21">
        <f t="shared" si="7"/>
        <v>-3.8345637928683978</v>
      </c>
      <c r="AC13" s="21">
        <f t="shared" si="7"/>
        <v>-5.2489705538623976</v>
      </c>
      <c r="AD13" s="21">
        <f t="shared" si="7"/>
        <v>-5.9915958551442969</v>
      </c>
      <c r="AE13" s="21">
        <f t="shared" si="7"/>
        <v>-7.1654111737422967</v>
      </c>
      <c r="AF13" s="21">
        <f t="shared" si="7"/>
        <v>-7.7878124996306965</v>
      </c>
      <c r="AG13" s="21">
        <f t="shared" si="7"/>
        <v>-7.3724677816416966</v>
      </c>
      <c r="AH13" s="21">
        <f t="shared" si="7"/>
        <v>-8.2781472656122972</v>
      </c>
      <c r="AI13" s="21">
        <f t="shared" si="7"/>
        <v>-6.8914390178381968</v>
      </c>
      <c r="AJ13" s="21">
        <f t="shared" si="7"/>
        <v>-5.3387503801076974</v>
      </c>
      <c r="AK13" s="21">
        <f t="shared" si="7"/>
        <v>-4.3247467625281972</v>
      </c>
      <c r="AL13" s="21">
        <f t="shared" si="7"/>
        <v>-4.752142824742597</v>
      </c>
      <c r="AM13" s="21">
        <f t="shared" si="7"/>
        <v>-5.0293351664419967</v>
      </c>
      <c r="AN13" s="21">
        <f t="shared" si="7"/>
        <v>-6.6592118233505966</v>
      </c>
      <c r="AO13" s="21">
        <f t="shared" si="7"/>
        <v>-6.1550101961131967</v>
      </c>
      <c r="AP13" s="21">
        <f t="shared" ref="AP13" si="8">+AO13+AP10</f>
        <v>-7.7098350184816971</v>
      </c>
      <c r="AQ13" s="21">
        <f t="shared" ref="AQ13:AV13" si="9">+AP13+AQ10</f>
        <v>-7.5093719361224966</v>
      </c>
      <c r="AR13" s="21">
        <f t="shared" si="9"/>
        <v>-8.8922387133334961</v>
      </c>
      <c r="AS13" s="21">
        <f t="shared" si="9"/>
        <v>-9.2728780597814957</v>
      </c>
      <c r="AT13" s="21">
        <f t="shared" si="9"/>
        <v>-10.399299811363296</v>
      </c>
      <c r="AU13" s="21">
        <f t="shared" si="9"/>
        <v>-10.947982199026695</v>
      </c>
      <c r="AV13" s="21">
        <f t="shared" si="9"/>
        <v>-10.178433819334595</v>
      </c>
    </row>
    <row r="14" spans="1:49" x14ac:dyDescent="0.2">
      <c r="A14" s="18" t="s">
        <v>37</v>
      </c>
      <c r="B14" s="18" t="s">
        <v>172</v>
      </c>
      <c r="C14" s="18">
        <v>0</v>
      </c>
      <c r="D14" s="21">
        <f t="shared" ref="D14:D20" si="10">+C14+D3</f>
        <v>-0.76280749521419999</v>
      </c>
      <c r="E14" s="21">
        <f t="shared" ref="E14:AO14" si="11">+D14+E3</f>
        <v>-0.63596412178619999</v>
      </c>
      <c r="F14" s="21">
        <f t="shared" si="11"/>
        <v>-7.2310195972741003</v>
      </c>
      <c r="G14" s="21">
        <f t="shared" si="11"/>
        <v>-10.5254507617204</v>
      </c>
      <c r="H14" s="21">
        <f t="shared" si="11"/>
        <v>-9.9946632963103994</v>
      </c>
      <c r="I14" s="21">
        <f t="shared" si="11"/>
        <v>-13.721302084171599</v>
      </c>
      <c r="J14" s="21">
        <f t="shared" si="11"/>
        <v>-13.798505844728499</v>
      </c>
      <c r="K14" s="21">
        <f t="shared" si="11"/>
        <v>-16.708688593474101</v>
      </c>
      <c r="L14" s="21">
        <f t="shared" si="11"/>
        <v>-17.6646610808994</v>
      </c>
      <c r="M14" s="21">
        <f t="shared" si="11"/>
        <v>-16.517377705241699</v>
      </c>
      <c r="N14" s="21">
        <f t="shared" si="11"/>
        <v>-16.8163690834071</v>
      </c>
      <c r="O14" s="21">
        <f t="shared" si="11"/>
        <v>-19.236141091141899</v>
      </c>
      <c r="P14" s="21">
        <f t="shared" si="11"/>
        <v>-20.508399000618301</v>
      </c>
      <c r="Q14" s="21">
        <f t="shared" si="11"/>
        <v>-21.786373296309002</v>
      </c>
      <c r="R14" s="21">
        <f t="shared" si="11"/>
        <v>-20.690012811625103</v>
      </c>
      <c r="S14" s="21">
        <f t="shared" si="11"/>
        <v>-17.882438793910001</v>
      </c>
      <c r="T14" s="21">
        <f t="shared" si="11"/>
        <v>-18.371964374921401</v>
      </c>
      <c r="U14" s="21">
        <f t="shared" si="11"/>
        <v>-17.482555769344401</v>
      </c>
      <c r="V14" s="21">
        <f t="shared" si="11"/>
        <v>-17.338749894333002</v>
      </c>
      <c r="W14" s="21">
        <f t="shared" si="11"/>
        <v>-19.183866577531003</v>
      </c>
      <c r="X14" s="21">
        <f t="shared" si="11"/>
        <v>-18.527588411387704</v>
      </c>
      <c r="Y14" s="21">
        <f t="shared" si="11"/>
        <v>-15.210090953716504</v>
      </c>
      <c r="Z14" s="21">
        <f t="shared" si="11"/>
        <v>-18.548530460694405</v>
      </c>
      <c r="AA14" s="21">
        <f t="shared" si="11"/>
        <v>-20.964869225131306</v>
      </c>
      <c r="AB14" s="21">
        <f t="shared" si="11"/>
        <v>-20.773740487159806</v>
      </c>
      <c r="AC14" s="21">
        <f t="shared" si="11"/>
        <v>-20.229872734637006</v>
      </c>
      <c r="AD14" s="21">
        <f t="shared" si="11"/>
        <v>-19.288197319716307</v>
      </c>
      <c r="AE14" s="21">
        <f t="shared" si="11"/>
        <v>-20.512617653155008</v>
      </c>
      <c r="AF14" s="21">
        <f t="shared" si="11"/>
        <v>-18.874892764828008</v>
      </c>
      <c r="AG14" s="21">
        <f t="shared" si="11"/>
        <v>-16.349047639448809</v>
      </c>
      <c r="AH14" s="21">
        <f t="shared" si="11"/>
        <v>-14.374846205465008</v>
      </c>
      <c r="AI14" s="21">
        <f t="shared" si="11"/>
        <v>-11.571751795869808</v>
      </c>
      <c r="AJ14" s="21">
        <f t="shared" si="11"/>
        <v>-8.2754551711882076</v>
      </c>
      <c r="AK14" s="21">
        <f t="shared" si="11"/>
        <v>-7.2079359260456073</v>
      </c>
      <c r="AL14" s="21">
        <f t="shared" si="11"/>
        <v>-8.2753353198115072</v>
      </c>
      <c r="AM14" s="21">
        <f t="shared" si="11"/>
        <v>-8.2428752258044078</v>
      </c>
      <c r="AN14" s="21">
        <f t="shared" si="11"/>
        <v>-7.9071340551335076</v>
      </c>
      <c r="AO14" s="21">
        <f t="shared" si="11"/>
        <v>-6.9902511294271079</v>
      </c>
      <c r="AP14" s="21">
        <f t="shared" ref="AP14:AP20" si="12">+AO14+AP3</f>
        <v>-8.3032653205931073</v>
      </c>
      <c r="AQ14" s="21">
        <f t="shared" ref="AQ14:AS18" si="13">+AP14+AQ3</f>
        <v>-8.0132525057620079</v>
      </c>
      <c r="AR14" s="21">
        <f t="shared" si="13"/>
        <v>-8.7466019954810079</v>
      </c>
      <c r="AS14" s="21">
        <f t="shared" si="13"/>
        <v>-8.5871936204550074</v>
      </c>
      <c r="AT14" s="21">
        <f t="shared" ref="AT14:AT20" si="14">+AS14+AT3</f>
        <v>-11.900781182262808</v>
      </c>
      <c r="AU14" s="21">
        <f t="shared" ref="AU14:AV20" si="15">+AT14+AU3</f>
        <v>-11.588698336345807</v>
      </c>
      <c r="AV14" s="21">
        <f t="shared" si="15"/>
        <v>-11.133934653935107</v>
      </c>
    </row>
    <row r="15" spans="1:49" x14ac:dyDescent="0.2">
      <c r="A15" s="18" t="s">
        <v>85</v>
      </c>
      <c r="B15" s="18" t="s">
        <v>162</v>
      </c>
      <c r="C15" s="18">
        <v>0</v>
      </c>
      <c r="D15" s="21">
        <f t="shared" si="10"/>
        <v>-8.8480272166899993E-2</v>
      </c>
      <c r="E15" s="21">
        <f t="shared" ref="E15:AO15" si="16">+D15+E4</f>
        <v>-6.2385682262199996E-2</v>
      </c>
      <c r="F15" s="21">
        <f t="shared" si="16"/>
        <v>-0.2126579363385</v>
      </c>
      <c r="G15" s="21">
        <f t="shared" si="16"/>
        <v>-0.1260379084805</v>
      </c>
      <c r="H15" s="21">
        <f t="shared" si="16"/>
        <v>8.1951691588999787E-3</v>
      </c>
      <c r="I15" s="21">
        <f t="shared" si="16"/>
        <v>0.12759168693529999</v>
      </c>
      <c r="J15" s="21">
        <f t="shared" si="16"/>
        <v>-0.48450443838650004</v>
      </c>
      <c r="K15" s="21">
        <f t="shared" si="16"/>
        <v>9.5512817259299942E-2</v>
      </c>
      <c r="L15" s="21">
        <f t="shared" si="16"/>
        <v>0.35041901695319994</v>
      </c>
      <c r="M15" s="21">
        <f t="shared" si="16"/>
        <v>0.33274913755329993</v>
      </c>
      <c r="N15" s="21">
        <f t="shared" si="16"/>
        <v>-0.59930827542160003</v>
      </c>
      <c r="O15" s="21">
        <f t="shared" si="16"/>
        <v>0.1755317138489999</v>
      </c>
      <c r="P15" s="21">
        <f t="shared" si="16"/>
        <v>2.3657507108399894E-2</v>
      </c>
      <c r="Q15" s="21">
        <f t="shared" si="16"/>
        <v>0.21177757204649988</v>
      </c>
      <c r="R15" s="21">
        <f t="shared" si="16"/>
        <v>-0.15071143910800011</v>
      </c>
      <c r="S15" s="21">
        <f t="shared" si="16"/>
        <v>0.34349787624869987</v>
      </c>
      <c r="T15" s="21">
        <f t="shared" si="16"/>
        <v>0.52533374250639986</v>
      </c>
      <c r="U15" s="21">
        <f t="shared" si="16"/>
        <v>0.53162216755519986</v>
      </c>
      <c r="V15" s="21">
        <f t="shared" si="16"/>
        <v>-4.0314409428600206E-2</v>
      </c>
      <c r="W15" s="21">
        <f t="shared" si="16"/>
        <v>0.14124049081689979</v>
      </c>
      <c r="X15" s="21">
        <f t="shared" si="16"/>
        <v>-0.17522809991230023</v>
      </c>
      <c r="Y15" s="21">
        <f t="shared" si="16"/>
        <v>-0.30495619343290026</v>
      </c>
      <c r="Z15" s="21">
        <f t="shared" si="16"/>
        <v>-0.57538777161060017</v>
      </c>
      <c r="AA15" s="21">
        <f t="shared" si="16"/>
        <v>-0.69083971046060011</v>
      </c>
      <c r="AB15" s="21">
        <f t="shared" si="16"/>
        <v>-0.1848252479682001</v>
      </c>
      <c r="AC15" s="21">
        <f t="shared" si="16"/>
        <v>8.6222042692998824E-3</v>
      </c>
      <c r="AD15" s="21">
        <f t="shared" si="16"/>
        <v>-6.6795234941001182E-3</v>
      </c>
      <c r="AE15" s="21">
        <f t="shared" si="16"/>
        <v>-9.2294665241300117E-2</v>
      </c>
      <c r="AF15" s="21">
        <f t="shared" si="16"/>
        <v>-0.13341477773860011</v>
      </c>
      <c r="AG15" s="21">
        <f t="shared" si="16"/>
        <v>-0.47705576358640012</v>
      </c>
      <c r="AH15" s="21">
        <f t="shared" si="16"/>
        <v>-1.9547786498984001</v>
      </c>
      <c r="AI15" s="21">
        <f t="shared" si="16"/>
        <v>-1.9873892288786001</v>
      </c>
      <c r="AJ15" s="21">
        <f t="shared" si="16"/>
        <v>-1.9918683159303001</v>
      </c>
      <c r="AK15" s="21">
        <f t="shared" si="16"/>
        <v>-0.80634257863540015</v>
      </c>
      <c r="AL15" s="21">
        <f t="shared" si="16"/>
        <v>-0.17735945898080019</v>
      </c>
      <c r="AM15" s="21">
        <f t="shared" si="16"/>
        <v>0.44906648808479988</v>
      </c>
      <c r="AN15" s="21">
        <f t="shared" si="16"/>
        <v>-0.73259266084499997</v>
      </c>
      <c r="AO15" s="21">
        <f t="shared" si="16"/>
        <v>7.5206955211099991E-2</v>
      </c>
      <c r="AP15" s="21">
        <f t="shared" si="12"/>
        <v>0.65421790965530002</v>
      </c>
      <c r="AQ15" s="21">
        <f t="shared" si="13"/>
        <v>0.46278437715770004</v>
      </c>
      <c r="AR15" s="21">
        <f t="shared" si="13"/>
        <v>0.39923816126320005</v>
      </c>
      <c r="AS15" s="21">
        <f t="shared" si="13"/>
        <v>-0.13412073057849999</v>
      </c>
      <c r="AT15" s="21">
        <f t="shared" si="14"/>
        <v>0.59166207204220012</v>
      </c>
      <c r="AU15" s="21">
        <f t="shared" si="15"/>
        <v>0.59621270599140008</v>
      </c>
      <c r="AV15" s="21">
        <f t="shared" si="15"/>
        <v>0.32546012400860008</v>
      </c>
    </row>
    <row r="16" spans="1:49" x14ac:dyDescent="0.2">
      <c r="A16" s="18" t="s">
        <v>72</v>
      </c>
      <c r="C16" s="18">
        <v>0</v>
      </c>
      <c r="D16" s="21">
        <f t="shared" si="10"/>
        <v>0.37240764281239996</v>
      </c>
      <c r="E16" s="21">
        <f t="shared" ref="E16:AO16" si="17">+D16+E5</f>
        <v>1.3878935513721997</v>
      </c>
      <c r="F16" s="21">
        <f t="shared" si="17"/>
        <v>5.7983968584695997</v>
      </c>
      <c r="G16" s="21">
        <f t="shared" si="17"/>
        <v>10.300769521250199</v>
      </c>
      <c r="H16" s="21">
        <f t="shared" si="17"/>
        <v>10.798475310818999</v>
      </c>
      <c r="I16" s="21">
        <f t="shared" si="17"/>
        <v>15.1700470244215</v>
      </c>
      <c r="J16" s="21">
        <f t="shared" si="17"/>
        <v>14.5195839697362</v>
      </c>
      <c r="K16" s="21">
        <f t="shared" si="17"/>
        <v>17.0048761757565</v>
      </c>
      <c r="L16" s="21">
        <f t="shared" si="17"/>
        <v>16.929345508489099</v>
      </c>
      <c r="M16" s="21">
        <f t="shared" si="17"/>
        <v>16.947670358214701</v>
      </c>
      <c r="N16" s="21">
        <f t="shared" si="17"/>
        <v>19.526891673672303</v>
      </c>
      <c r="O16" s="21">
        <f t="shared" si="17"/>
        <v>19.848539645157004</v>
      </c>
      <c r="P16" s="21">
        <f t="shared" si="17"/>
        <v>22.309353376154306</v>
      </c>
      <c r="Q16" s="21">
        <f t="shared" si="17"/>
        <v>25.301147583845605</v>
      </c>
      <c r="R16" s="21">
        <f t="shared" si="17"/>
        <v>25.195039593815906</v>
      </c>
      <c r="S16" s="21">
        <f t="shared" si="17"/>
        <v>22.066343234330308</v>
      </c>
      <c r="T16" s="21">
        <f t="shared" si="17"/>
        <v>20.760517591089009</v>
      </c>
      <c r="U16" s="21">
        <f t="shared" si="17"/>
        <v>20.43332389846011</v>
      </c>
      <c r="V16" s="21">
        <f t="shared" si="17"/>
        <v>19.62931829771221</v>
      </c>
      <c r="W16" s="21">
        <f t="shared" si="17"/>
        <v>18.20724287879521</v>
      </c>
      <c r="X16" s="21">
        <f t="shared" si="17"/>
        <v>17.92890317644131</v>
      </c>
      <c r="Y16" s="21">
        <f t="shared" si="17"/>
        <v>14.16475950149141</v>
      </c>
      <c r="Z16" s="21">
        <f t="shared" si="17"/>
        <v>16.074408164155511</v>
      </c>
      <c r="AA16" s="21">
        <f t="shared" si="17"/>
        <v>16.791323767622512</v>
      </c>
      <c r="AB16" s="21">
        <f t="shared" si="17"/>
        <v>17.124003499059611</v>
      </c>
      <c r="AC16" s="21">
        <f t="shared" si="17"/>
        <v>14.972281533305312</v>
      </c>
      <c r="AD16" s="21">
        <f t="shared" si="17"/>
        <v>13.303282544866111</v>
      </c>
      <c r="AE16" s="21">
        <f t="shared" si="17"/>
        <v>13.43950270145401</v>
      </c>
      <c r="AF16" s="21">
        <f t="shared" si="17"/>
        <v>11.22049659973591</v>
      </c>
      <c r="AG16" s="21">
        <f>+AF16+AG5</f>
        <v>9.4536371781935102</v>
      </c>
      <c r="AH16" s="21">
        <f t="shared" si="17"/>
        <v>8.0514791465511095</v>
      </c>
      <c r="AI16" s="21">
        <f t="shared" si="17"/>
        <v>6.6677035637102096</v>
      </c>
      <c r="AJ16" s="21">
        <f t="shared" si="17"/>
        <v>4.9285746638108092</v>
      </c>
      <c r="AK16" s="21">
        <f t="shared" si="17"/>
        <v>3.6895332989528091</v>
      </c>
      <c r="AL16" s="21">
        <f t="shared" si="17"/>
        <v>3.700553510849709</v>
      </c>
      <c r="AM16" s="21">
        <f t="shared" si="17"/>
        <v>2.764475128077609</v>
      </c>
      <c r="AN16" s="21">
        <f t="shared" si="17"/>
        <v>1.9805164494279088</v>
      </c>
      <c r="AO16" s="21">
        <f t="shared" si="17"/>
        <v>0.76003553490280895</v>
      </c>
      <c r="AP16" s="21">
        <f t="shared" si="12"/>
        <v>-6.0786050743890985E-2</v>
      </c>
      <c r="AQ16" s="21">
        <f t="shared" si="13"/>
        <v>4.1097749281809065E-2</v>
      </c>
      <c r="AR16" s="21">
        <f t="shared" si="13"/>
        <v>-0.54487332231569086</v>
      </c>
      <c r="AS16" s="21">
        <f t="shared" si="13"/>
        <v>-0.55156215194799096</v>
      </c>
      <c r="AT16" s="21">
        <f t="shared" si="14"/>
        <v>0.90982085565730908</v>
      </c>
      <c r="AU16" s="21">
        <f t="shared" si="15"/>
        <v>4.45049881277092E-2</v>
      </c>
      <c r="AV16" s="21">
        <f t="shared" si="15"/>
        <v>0.63004226739190927</v>
      </c>
    </row>
    <row r="17" spans="1:48" x14ac:dyDescent="0.2">
      <c r="A17" s="18" t="s">
        <v>91</v>
      </c>
      <c r="B17" s="18" t="s">
        <v>235</v>
      </c>
      <c r="C17" s="18">
        <v>0</v>
      </c>
      <c r="D17" s="21">
        <f t="shared" si="10"/>
        <v>1.6866690437823999</v>
      </c>
      <c r="E17" s="21">
        <f t="shared" ref="E17:AO17" si="18">+D17+E6</f>
        <v>1.7181074625430999</v>
      </c>
      <c r="F17" s="21">
        <f t="shared" si="18"/>
        <v>1.9244907543101</v>
      </c>
      <c r="G17" s="21">
        <f t="shared" si="18"/>
        <v>1.4300885340111</v>
      </c>
      <c r="H17" s="21">
        <f t="shared" si="18"/>
        <v>0.83999474478780001</v>
      </c>
      <c r="I17" s="21">
        <f t="shared" si="18"/>
        <v>1.9093266365322001</v>
      </c>
      <c r="J17" s="21">
        <f t="shared" si="18"/>
        <v>1.9241814007034002</v>
      </c>
      <c r="K17" s="21">
        <f t="shared" si="18"/>
        <v>3.2615325499545</v>
      </c>
      <c r="L17" s="21">
        <f t="shared" si="18"/>
        <v>3.0252389202577001</v>
      </c>
      <c r="M17" s="21">
        <f t="shared" si="18"/>
        <v>1.7834153740597003</v>
      </c>
      <c r="N17" s="21">
        <f t="shared" si="18"/>
        <v>1.8836328237179003</v>
      </c>
      <c r="O17" s="21">
        <f t="shared" si="18"/>
        <v>4.3526367898184004</v>
      </c>
      <c r="P17" s="21">
        <f t="shared" si="18"/>
        <v>4.6893193647021008</v>
      </c>
      <c r="Q17" s="21">
        <f t="shared" si="18"/>
        <v>4.5138505341169006</v>
      </c>
      <c r="R17" s="21">
        <f t="shared" si="18"/>
        <v>3.4642753115259008</v>
      </c>
      <c r="S17" s="21">
        <f t="shared" si="18"/>
        <v>3.0686766743956007</v>
      </c>
      <c r="T17" s="21">
        <f t="shared" si="18"/>
        <v>2.8053685250681006</v>
      </c>
      <c r="U17" s="21">
        <f t="shared" si="18"/>
        <v>2.2168674210230006</v>
      </c>
      <c r="V17" s="21">
        <f t="shared" si="18"/>
        <v>1.7033470583384005</v>
      </c>
      <c r="W17" s="21">
        <f t="shared" si="18"/>
        <v>2.8727266009192007</v>
      </c>
      <c r="X17" s="21">
        <f t="shared" si="18"/>
        <v>2.4063091979719009</v>
      </c>
      <c r="Y17" s="21">
        <f t="shared" si="18"/>
        <v>2.0474070621095009</v>
      </c>
      <c r="Z17" s="21">
        <f t="shared" si="18"/>
        <v>4.1171096149138009</v>
      </c>
      <c r="AA17" s="21">
        <f t="shared" si="18"/>
        <v>5.3567697969807009</v>
      </c>
      <c r="AB17" s="21">
        <f t="shared" si="18"/>
        <v>4.6148437579886012</v>
      </c>
      <c r="AC17" s="21">
        <f t="shared" si="18"/>
        <v>3.6541869194657011</v>
      </c>
      <c r="AD17" s="21">
        <f t="shared" si="18"/>
        <v>3.6256494284204011</v>
      </c>
      <c r="AE17" s="21">
        <f t="shared" si="18"/>
        <v>2.1228375409596012</v>
      </c>
      <c r="AF17" s="21">
        <f t="shared" si="18"/>
        <v>2.007058198554601</v>
      </c>
      <c r="AG17" s="21">
        <f t="shared" si="18"/>
        <v>1.518121369967701</v>
      </c>
      <c r="AH17" s="21">
        <f t="shared" si="18"/>
        <v>1.0006315796787009</v>
      </c>
      <c r="AI17" s="21">
        <f t="shared" si="18"/>
        <v>-0.25340978409859916</v>
      </c>
      <c r="AJ17" s="21">
        <f t="shared" si="18"/>
        <v>-0.43779397125219915</v>
      </c>
      <c r="AK17" s="21">
        <f t="shared" si="18"/>
        <v>-1.1771640350842991</v>
      </c>
      <c r="AL17" s="21">
        <f t="shared" si="18"/>
        <v>-0.89304172765889933</v>
      </c>
      <c r="AM17" s="21">
        <f t="shared" si="18"/>
        <v>-1.0143446015824993</v>
      </c>
      <c r="AN17" s="21">
        <f t="shared" si="18"/>
        <v>-1.3616160677806994</v>
      </c>
      <c r="AO17" s="21">
        <f t="shared" si="18"/>
        <v>-1.8087883084624994</v>
      </c>
      <c r="AP17" s="21">
        <f t="shared" si="12"/>
        <v>-1.8322329755896993</v>
      </c>
      <c r="AQ17" s="21">
        <f t="shared" si="13"/>
        <v>-2.0114198898579994</v>
      </c>
      <c r="AR17" s="21">
        <f t="shared" si="13"/>
        <v>-2.8252823428806995</v>
      </c>
      <c r="AS17" s="21">
        <f t="shared" si="13"/>
        <v>-2.9502067853055993</v>
      </c>
      <c r="AT17" s="21">
        <f t="shared" si="14"/>
        <v>-2.7204494999559992</v>
      </c>
      <c r="AU17" s="21">
        <f t="shared" si="15"/>
        <v>-3.9494364188301994</v>
      </c>
      <c r="AV17" s="21">
        <f t="shared" si="15"/>
        <v>-4.047974932528799</v>
      </c>
    </row>
    <row r="18" spans="1:48" x14ac:dyDescent="0.2">
      <c r="A18" s="18" t="s">
        <v>92</v>
      </c>
      <c r="B18" s="18" t="s">
        <v>163</v>
      </c>
      <c r="C18" s="18">
        <v>0</v>
      </c>
      <c r="D18" s="21">
        <f t="shared" si="10"/>
        <v>-0.81608519043399996</v>
      </c>
      <c r="E18" s="21">
        <f t="shared" ref="E18:AO18" si="19">+D18+E7</f>
        <v>0.13694752261910004</v>
      </c>
      <c r="F18" s="21">
        <f t="shared" si="19"/>
        <v>-2.9422033894828004</v>
      </c>
      <c r="G18" s="21">
        <f t="shared" si="19"/>
        <v>-3.2459763821661003</v>
      </c>
      <c r="H18" s="21">
        <f t="shared" si="19"/>
        <v>-4.3427093078579997</v>
      </c>
      <c r="I18" s="21">
        <f t="shared" si="19"/>
        <v>-3.8298914571832996</v>
      </c>
      <c r="J18" s="21">
        <f t="shared" si="19"/>
        <v>-4.5418785182269996</v>
      </c>
      <c r="K18" s="21">
        <f t="shared" si="19"/>
        <v>-3.7860589479189999</v>
      </c>
      <c r="L18" s="21">
        <f t="shared" si="19"/>
        <v>-4.5484809363269001</v>
      </c>
      <c r="M18" s="21">
        <f t="shared" si="19"/>
        <v>-3.7365926066173003</v>
      </c>
      <c r="N18" s="21">
        <f t="shared" si="19"/>
        <v>-3.2331948150649001</v>
      </c>
      <c r="O18" s="21">
        <f t="shared" si="19"/>
        <v>-2.1864608610684</v>
      </c>
      <c r="P18" s="21">
        <f t="shared" si="19"/>
        <v>-9.1025016678699888E-2</v>
      </c>
      <c r="Q18" s="21">
        <f t="shared" si="19"/>
        <v>1.8142197558171003</v>
      </c>
      <c r="R18" s="21">
        <f t="shared" si="19"/>
        <v>1.0348739789397001</v>
      </c>
      <c r="S18" s="21">
        <f t="shared" si="19"/>
        <v>1.8113773885009001</v>
      </c>
      <c r="T18" s="21">
        <f t="shared" si="19"/>
        <v>2.0405541181850002</v>
      </c>
      <c r="U18" s="21">
        <f t="shared" si="19"/>
        <v>4.2608633314000004</v>
      </c>
      <c r="V18" s="21">
        <f t="shared" si="19"/>
        <v>4.9870340328846003</v>
      </c>
      <c r="W18" s="21">
        <f t="shared" si="19"/>
        <v>4.3289883401512004</v>
      </c>
      <c r="X18" s="21">
        <f t="shared" si="19"/>
        <v>5.1908927702416001</v>
      </c>
      <c r="Y18" s="21">
        <f t="shared" si="19"/>
        <v>4.6393772794779</v>
      </c>
      <c r="Z18" s="21">
        <f t="shared" si="19"/>
        <v>4.2442785916219998</v>
      </c>
      <c r="AA18" s="21">
        <f t="shared" si="19"/>
        <v>3.4722353908621999</v>
      </c>
      <c r="AB18" s="21">
        <f t="shared" si="19"/>
        <v>4.3634633725854997</v>
      </c>
      <c r="AC18" s="21">
        <f t="shared" si="19"/>
        <v>4.5080298146885998</v>
      </c>
      <c r="AD18" s="21">
        <f t="shared" si="19"/>
        <v>4.9411636421721994</v>
      </c>
      <c r="AE18" s="21">
        <f t="shared" si="19"/>
        <v>5.2049672841485997</v>
      </c>
      <c r="AF18" s="21">
        <f t="shared" si="19"/>
        <v>3.3169836066162999</v>
      </c>
      <c r="AG18" s="21">
        <f t="shared" si="19"/>
        <v>2.6809823699267996</v>
      </c>
      <c r="AH18" s="21">
        <f t="shared" si="19"/>
        <v>2.0087635204729999</v>
      </c>
      <c r="AI18" s="21">
        <f t="shared" si="19"/>
        <v>1.1367198977360999</v>
      </c>
      <c r="AJ18" s="21">
        <f t="shared" si="19"/>
        <v>0.93292954058809996</v>
      </c>
      <c r="AK18" s="21">
        <f t="shared" si="19"/>
        <v>1.5132677495406002</v>
      </c>
      <c r="AL18" s="21">
        <f t="shared" si="19"/>
        <v>0.49298900349840014</v>
      </c>
      <c r="AM18" s="21">
        <f t="shared" si="19"/>
        <v>0.13605219464800011</v>
      </c>
      <c r="AN18" s="21">
        <f t="shared" si="19"/>
        <v>-0.19310121242849987</v>
      </c>
      <c r="AO18" s="21">
        <f t="shared" si="19"/>
        <v>0.37938684227330011</v>
      </c>
      <c r="AP18" s="21">
        <f t="shared" si="12"/>
        <v>-7.9641402259999938E-2</v>
      </c>
      <c r="AQ18" s="21">
        <f t="shared" si="13"/>
        <v>0.64723136726860009</v>
      </c>
      <c r="AR18" s="21">
        <f t="shared" si="13"/>
        <v>0.3858345519448001</v>
      </c>
      <c r="AS18" s="21">
        <f t="shared" si="13"/>
        <v>0.85775253664360007</v>
      </c>
      <c r="AT18" s="21">
        <f t="shared" si="14"/>
        <v>1.5353000911376</v>
      </c>
      <c r="AU18" s="21">
        <f t="shared" si="15"/>
        <v>2.1154790592632997</v>
      </c>
      <c r="AV18" s="21">
        <f t="shared" si="15"/>
        <v>2.6805323276633999</v>
      </c>
    </row>
    <row r="19" spans="1:48" x14ac:dyDescent="0.2">
      <c r="A19" s="18" t="s">
        <v>93</v>
      </c>
      <c r="B19" s="18" t="s">
        <v>164</v>
      </c>
      <c r="C19" s="21">
        <f>+C15-C17-C18</f>
        <v>0</v>
      </c>
      <c r="D19" s="21">
        <f t="shared" si="10"/>
        <v>-0.49817621053600003</v>
      </c>
      <c r="E19" s="21">
        <f t="shared" ref="E19:AO19" si="20">+D19+E8</f>
        <v>-0.46716143379000019</v>
      </c>
      <c r="F19" s="21">
        <f t="shared" si="20"/>
        <v>-5.3227106357700893E-2</v>
      </c>
      <c r="G19" s="21">
        <f t="shared" si="20"/>
        <v>0.87655186940520047</v>
      </c>
      <c r="H19" s="21">
        <f t="shared" si="20"/>
        <v>1.6087631966857967</v>
      </c>
      <c r="I19" s="21">
        <f t="shared" si="20"/>
        <v>2.8442246678691969</v>
      </c>
      <c r="J19" s="21">
        <f t="shared" si="20"/>
        <v>2.8908939100563971</v>
      </c>
      <c r="K19" s="21">
        <f t="shared" si="20"/>
        <v>3.2830153965175981</v>
      </c>
      <c r="L19" s="21">
        <f t="shared" si="20"/>
        <v>4.2062003473548986</v>
      </c>
      <c r="M19" s="21">
        <f t="shared" si="20"/>
        <v>4.6544604135688985</v>
      </c>
      <c r="N19" s="21">
        <f t="shared" si="20"/>
        <v>6.6300664878158981</v>
      </c>
      <c r="O19" s="21">
        <f t="shared" si="20"/>
        <v>3.4359765392035975</v>
      </c>
      <c r="P19" s="21">
        <f t="shared" si="20"/>
        <v>3.4646718509274974</v>
      </c>
      <c r="Q19" s="21">
        <f t="shared" si="20"/>
        <v>4.7266901167081983</v>
      </c>
      <c r="R19" s="21">
        <f t="shared" si="20"/>
        <v>8.4495031261468991</v>
      </c>
      <c r="S19" s="21">
        <f t="shared" si="20"/>
        <v>5.5596597879803991</v>
      </c>
      <c r="T19" s="21">
        <f t="shared" si="20"/>
        <v>5.2337114581324986</v>
      </c>
      <c r="U19" s="21">
        <f t="shared" si="20"/>
        <v>4.2362934125836986</v>
      </c>
      <c r="V19" s="21">
        <f t="shared" si="20"/>
        <v>4.1670075542857985</v>
      </c>
      <c r="W19" s="21">
        <f t="shared" si="20"/>
        <v>3.1591083230213988</v>
      </c>
      <c r="X19" s="21">
        <f t="shared" si="20"/>
        <v>3.4107916310243986</v>
      </c>
      <c r="Y19" s="21">
        <f t="shared" si="20"/>
        <v>2.7210655827005992</v>
      </c>
      <c r="Z19" s="21">
        <f t="shared" si="20"/>
        <v>2.9561103804162991</v>
      </c>
      <c r="AA19" s="21">
        <f t="shared" si="20"/>
        <v>3.2054090025761992</v>
      </c>
      <c r="AB19" s="21">
        <f t="shared" si="20"/>
        <v>3.388786791282099</v>
      </c>
      <c r="AC19" s="21">
        <f t="shared" si="20"/>
        <v>2.0531552219475993</v>
      </c>
      <c r="AD19" s="21">
        <f t="shared" si="20"/>
        <v>1.9795598970700992</v>
      </c>
      <c r="AE19" s="21">
        <f t="shared" si="20"/>
        <v>3.3547882991423994</v>
      </c>
      <c r="AF19" s="21">
        <f t="shared" si="20"/>
        <v>3.1395452173615999</v>
      </c>
      <c r="AG19" s="21">
        <f t="shared" si="20"/>
        <v>2.4976238610956001</v>
      </c>
      <c r="AH19" s="21">
        <f t="shared" si="20"/>
        <v>3.485174469196</v>
      </c>
      <c r="AI19" s="21">
        <f t="shared" si="20"/>
        <v>4.2274838728692998</v>
      </c>
      <c r="AJ19" s="21">
        <f t="shared" si="20"/>
        <v>4.4325295172715</v>
      </c>
      <c r="AK19" s="21">
        <f t="shared" si="20"/>
        <v>3.3525200072930996</v>
      </c>
      <c r="AL19" s="21">
        <f t="shared" si="20"/>
        <v>4.0996966578067999</v>
      </c>
      <c r="AM19" s="21">
        <f t="shared" si="20"/>
        <v>3.6418579578086998</v>
      </c>
      <c r="AN19" s="21">
        <f t="shared" si="20"/>
        <v>3.5343241524336997</v>
      </c>
      <c r="AO19" s="21">
        <f t="shared" si="20"/>
        <v>2.1885274238885999</v>
      </c>
      <c r="AP19" s="21">
        <f t="shared" si="12"/>
        <v>1.8501787499023998</v>
      </c>
      <c r="AQ19" s="21">
        <f t="shared" ref="AQ19:AS20" si="21">+AP19+AQ8</f>
        <v>1.4043766946677998</v>
      </c>
      <c r="AR19" s="21">
        <f t="shared" si="21"/>
        <v>1.8936648914167997</v>
      </c>
      <c r="AS19" s="21">
        <f t="shared" si="21"/>
        <v>1.5399825195105996</v>
      </c>
      <c r="AT19" s="21">
        <f t="shared" si="14"/>
        <v>2.0940606872722998</v>
      </c>
      <c r="AU19" s="21">
        <f t="shared" si="15"/>
        <v>1.8775527704911998</v>
      </c>
      <c r="AV19" s="21">
        <f t="shared" si="15"/>
        <v>1.9965752950539</v>
      </c>
    </row>
    <row r="20" spans="1:48" x14ac:dyDescent="0.2">
      <c r="A20" s="18" t="s">
        <v>117</v>
      </c>
      <c r="B20" s="18" t="s">
        <v>165</v>
      </c>
      <c r="C20" s="18">
        <v>0</v>
      </c>
      <c r="D20" s="19">
        <f t="shared" si="10"/>
        <v>0</v>
      </c>
      <c r="E20" s="19">
        <f t="shared" ref="E20:AO20" si="22">+D20+E9</f>
        <v>0</v>
      </c>
      <c r="F20" s="19">
        <f t="shared" si="22"/>
        <v>6.8693366000000005</v>
      </c>
      <c r="G20" s="19">
        <f t="shared" si="22"/>
        <v>11.2401055</v>
      </c>
      <c r="H20" s="19">
        <f t="shared" si="22"/>
        <v>12.692426677203404</v>
      </c>
      <c r="I20" s="19">
        <f t="shared" si="22"/>
        <v>14.246387177203404</v>
      </c>
      <c r="J20" s="19">
        <f t="shared" si="22"/>
        <v>14.246387177203404</v>
      </c>
      <c r="K20" s="19">
        <f t="shared" si="22"/>
        <v>14.246387177203404</v>
      </c>
      <c r="L20" s="19">
        <f t="shared" si="22"/>
        <v>14.246387177203404</v>
      </c>
      <c r="M20" s="19">
        <f t="shared" si="22"/>
        <v>14.246387177203404</v>
      </c>
      <c r="N20" s="19">
        <f t="shared" si="22"/>
        <v>14.246387177203404</v>
      </c>
      <c r="O20" s="19">
        <f t="shared" si="22"/>
        <v>14.246387177203404</v>
      </c>
      <c r="P20" s="19">
        <f t="shared" si="22"/>
        <v>14.246387177203404</v>
      </c>
      <c r="Q20" s="19">
        <f t="shared" si="22"/>
        <v>14.246387177203404</v>
      </c>
      <c r="R20" s="19">
        <f t="shared" si="22"/>
        <v>12.246387177203404</v>
      </c>
      <c r="S20" s="19">
        <f t="shared" si="22"/>
        <v>11.626629383453404</v>
      </c>
      <c r="T20" s="19">
        <f t="shared" si="22"/>
        <v>10.680883489703403</v>
      </c>
      <c r="U20" s="19">
        <f t="shared" si="22"/>
        <v>9.7192997334534024</v>
      </c>
      <c r="V20" s="19">
        <f t="shared" si="22"/>
        <v>8.7719296522034025</v>
      </c>
      <c r="W20" s="19">
        <f t="shared" si="22"/>
        <v>7.8464196147034029</v>
      </c>
      <c r="X20" s="19">
        <f t="shared" si="22"/>
        <v>6.9209095772034033</v>
      </c>
      <c r="Y20" s="19">
        <f t="shared" si="22"/>
        <v>4.7569095772034036</v>
      </c>
      <c r="Z20" s="19">
        <f t="shared" si="22"/>
        <v>4.7569095772034036</v>
      </c>
      <c r="AA20" s="19">
        <f t="shared" si="22"/>
        <v>4.7569095772034036</v>
      </c>
      <c r="AB20" s="19">
        <f t="shared" si="22"/>
        <v>4.7569095772034036</v>
      </c>
      <c r="AC20" s="19">
        <f t="shared" si="22"/>
        <v>4.7569095772034036</v>
      </c>
      <c r="AD20" s="19">
        <f t="shared" si="22"/>
        <v>2.7569095772034036</v>
      </c>
      <c r="AE20" s="19">
        <f t="shared" si="22"/>
        <v>2.7569095772034036</v>
      </c>
      <c r="AF20" s="19">
        <f t="shared" si="22"/>
        <v>2.7569095772034036</v>
      </c>
      <c r="AG20" s="19">
        <f t="shared" si="22"/>
        <v>2.7569095772034036</v>
      </c>
      <c r="AH20" s="19">
        <f t="shared" si="22"/>
        <v>1.5569095772034036</v>
      </c>
      <c r="AI20" s="19">
        <f t="shared" si="22"/>
        <v>1.5569095772034036</v>
      </c>
      <c r="AJ20" s="19">
        <f t="shared" si="22"/>
        <v>9.0957720340356651E-4</v>
      </c>
      <c r="AK20" s="19">
        <f t="shared" si="22"/>
        <v>9.0957720340356651E-4</v>
      </c>
      <c r="AL20" s="19">
        <f t="shared" si="22"/>
        <v>9.0957720340356651E-4</v>
      </c>
      <c r="AM20" s="19">
        <f t="shared" si="22"/>
        <v>9.0957720340356651E-4</v>
      </c>
      <c r="AN20" s="19">
        <f t="shared" si="22"/>
        <v>9.0957720340356651E-4</v>
      </c>
      <c r="AO20" s="19">
        <f t="shared" si="22"/>
        <v>9.0957720340356651E-4</v>
      </c>
      <c r="AP20" s="19">
        <f t="shared" si="12"/>
        <v>9.0957720340356651E-4</v>
      </c>
      <c r="AQ20" s="19">
        <f t="shared" si="21"/>
        <v>9.0957720340356651E-4</v>
      </c>
      <c r="AR20" s="19">
        <f t="shared" si="21"/>
        <v>9.0957720340356651E-4</v>
      </c>
      <c r="AS20" s="19">
        <f t="shared" si="21"/>
        <v>9.0957720340356651E-4</v>
      </c>
      <c r="AT20" s="19">
        <f t="shared" si="14"/>
        <v>9.0957720340356651E-4</v>
      </c>
      <c r="AU20" s="19">
        <f t="shared" si="15"/>
        <v>9.0957720340356651E-4</v>
      </c>
      <c r="AV20" s="19">
        <f t="shared" si="15"/>
        <v>9.0957720340356651E-4</v>
      </c>
    </row>
    <row r="21" spans="1:48" x14ac:dyDescent="0.2">
      <c r="AL21" s="18"/>
      <c r="AO21" s="41"/>
    </row>
    <row r="22" spans="1:48" x14ac:dyDescent="0.2">
      <c r="A22" s="18" t="s">
        <v>117</v>
      </c>
      <c r="C22" s="18">
        <v>0</v>
      </c>
      <c r="D22" s="18">
        <v>0</v>
      </c>
      <c r="E22" s="18">
        <v>0</v>
      </c>
      <c r="F22" s="18">
        <v>6869.3366000000005</v>
      </c>
      <c r="G22" s="18">
        <v>4370.7689</v>
      </c>
      <c r="H22" s="18">
        <v>1452.3211772034042</v>
      </c>
      <c r="I22" s="18">
        <v>1553.9604999999999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-2000</v>
      </c>
      <c r="S22" s="18">
        <v>-619.75779375000002</v>
      </c>
      <c r="T22" s="18">
        <v>-945.74589375000005</v>
      </c>
      <c r="U22" s="18">
        <v>-961.58375625000008</v>
      </c>
      <c r="V22" s="18">
        <v>-947.37008125000011</v>
      </c>
      <c r="W22" s="18">
        <v>-925.51003749999995</v>
      </c>
      <c r="X22" s="18">
        <v>-925.51003749999995</v>
      </c>
      <c r="Y22" s="18">
        <v>-2164</v>
      </c>
      <c r="Z22" s="18">
        <v>0</v>
      </c>
      <c r="AA22" s="18">
        <v>0</v>
      </c>
      <c r="AB22" s="18">
        <v>0</v>
      </c>
      <c r="AC22" s="18">
        <v>0</v>
      </c>
      <c r="AD22" s="18">
        <v>-2000</v>
      </c>
      <c r="AE22" s="18">
        <v>0</v>
      </c>
      <c r="AF22" s="18">
        <v>0</v>
      </c>
      <c r="AG22" s="18">
        <v>0</v>
      </c>
      <c r="AH22" s="18">
        <v>-1200</v>
      </c>
      <c r="AI22" s="18">
        <v>0</v>
      </c>
      <c r="AJ22" s="18">
        <v>-1556</v>
      </c>
      <c r="AL22" s="18"/>
    </row>
    <row r="24" spans="1:48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1"/>
      <c r="AM24" s="1"/>
      <c r="AN24" s="1"/>
      <c r="AO24" s="11"/>
    </row>
    <row r="25" spans="1:48" x14ac:dyDescent="0.2">
      <c r="AL25" s="18"/>
      <c r="AQ25" s="21"/>
      <c r="AR25" s="21"/>
      <c r="AS25" s="21"/>
    </row>
    <row r="26" spans="1:48" x14ac:dyDescent="0.2">
      <c r="AL26" s="18"/>
    </row>
    <row r="27" spans="1:48" x14ac:dyDescent="0.2">
      <c r="AL27" s="18"/>
    </row>
    <row r="28" spans="1:48" x14ac:dyDescent="0.2">
      <c r="AL28" s="18"/>
    </row>
    <row r="29" spans="1:48" x14ac:dyDescent="0.2">
      <c r="AO29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>
    <tabColor theme="3"/>
  </sheetPr>
  <dimension ref="A1:P10"/>
  <sheetViews>
    <sheetView showGridLines="0" zoomScaleNormal="100" workbookViewId="0">
      <pane xSplit="2" ySplit="4" topLeftCell="P5" activePane="bottomRight" state="frozen"/>
      <selection pane="topRight" activeCell="C1" sqref="C1"/>
      <selection pane="bottomLeft" activeCell="A5" sqref="A5"/>
      <selection pane="bottomRight" activeCell="AD29" sqref="AD29"/>
    </sheetView>
  </sheetViews>
  <sheetFormatPr defaultRowHeight="12" x14ac:dyDescent="0.2"/>
  <cols>
    <col min="1" max="1" width="35" style="1" bestFit="1" customWidth="1"/>
    <col min="2" max="2" width="34.28515625" style="1" bestFit="1" customWidth="1"/>
    <col min="3" max="3" width="10.140625" style="1" bestFit="1" customWidth="1"/>
    <col min="4" max="24" width="9.85546875" style="1" bestFit="1" customWidth="1"/>
    <col min="25" max="25" width="7" style="1" bestFit="1" customWidth="1"/>
    <col min="26" max="26" width="6.42578125" style="1" bestFit="1" customWidth="1"/>
    <col min="27" max="27" width="9.42578125" style="1" bestFit="1" customWidth="1"/>
    <col min="28" max="34" width="9.140625" style="1"/>
    <col min="35" max="35" width="11.5703125" style="1" bestFit="1" customWidth="1"/>
    <col min="36" max="36" width="9.140625" style="1" customWidth="1"/>
    <col min="37" max="38" width="9.28515625" style="1" bestFit="1" customWidth="1"/>
    <col min="39" max="39" width="10.140625" style="1" bestFit="1" customWidth="1"/>
    <col min="40" max="40" width="9.28515625" style="1" bestFit="1" customWidth="1"/>
    <col min="41" max="41" width="9.28515625" style="1" customWidth="1"/>
    <col min="42" max="42" width="9.28515625" style="1" bestFit="1" customWidth="1"/>
    <col min="43" max="43" width="10.140625" style="1" bestFit="1" customWidth="1"/>
    <col min="44" max="16384" width="9.140625" style="1"/>
  </cols>
  <sheetData>
    <row r="1" spans="1:16" x14ac:dyDescent="0.2">
      <c r="C1" s="1">
        <f t="shared" ref="C1:P1" si="0">+YEAR(C2)</f>
        <v>2016</v>
      </c>
      <c r="D1" s="1">
        <f t="shared" si="0"/>
        <v>2016</v>
      </c>
      <c r="E1" s="1">
        <f t="shared" si="0"/>
        <v>2016</v>
      </c>
      <c r="F1" s="1">
        <f t="shared" si="0"/>
        <v>2016</v>
      </c>
      <c r="G1" s="1">
        <f t="shared" si="0"/>
        <v>2017</v>
      </c>
      <c r="H1" s="1">
        <f t="shared" si="0"/>
        <v>2017</v>
      </c>
      <c r="I1" s="1">
        <f t="shared" si="0"/>
        <v>2017</v>
      </c>
      <c r="J1" s="1">
        <f t="shared" si="0"/>
        <v>2017</v>
      </c>
      <c r="K1" s="1">
        <f t="shared" si="0"/>
        <v>2018</v>
      </c>
      <c r="L1" s="1">
        <f t="shared" si="0"/>
        <v>2018</v>
      </c>
      <c r="M1" s="1">
        <f t="shared" si="0"/>
        <v>2018</v>
      </c>
      <c r="N1" s="1">
        <f t="shared" si="0"/>
        <v>2018</v>
      </c>
      <c r="O1" s="1">
        <f t="shared" si="0"/>
        <v>2019</v>
      </c>
      <c r="P1" s="1">
        <f t="shared" si="0"/>
        <v>2019</v>
      </c>
    </row>
    <row r="2" spans="1:16" x14ac:dyDescent="0.2">
      <c r="C2" s="3">
        <v>42460</v>
      </c>
      <c r="D2" s="3">
        <v>42551</v>
      </c>
      <c r="E2" s="3">
        <v>42643</v>
      </c>
      <c r="F2" s="3">
        <v>42735</v>
      </c>
      <c r="G2" s="3">
        <v>42825</v>
      </c>
      <c r="H2" s="3">
        <v>42916</v>
      </c>
      <c r="I2" s="3">
        <v>43008</v>
      </c>
      <c r="J2" s="3">
        <v>43100</v>
      </c>
      <c r="K2" s="3">
        <v>43190</v>
      </c>
      <c r="L2" s="3">
        <v>43281</v>
      </c>
      <c r="M2" s="3">
        <v>43373</v>
      </c>
      <c r="N2" s="3">
        <v>43465</v>
      </c>
      <c r="O2" s="3">
        <v>43555</v>
      </c>
      <c r="P2" s="3">
        <v>43646</v>
      </c>
    </row>
    <row r="3" spans="1:16" x14ac:dyDescent="0.2">
      <c r="C3" s="1" t="s">
        <v>225</v>
      </c>
      <c r="D3" s="1" t="s">
        <v>214</v>
      </c>
      <c r="E3" s="1" t="s">
        <v>216</v>
      </c>
      <c r="F3" s="1" t="s">
        <v>215</v>
      </c>
      <c r="G3" s="1" t="s">
        <v>226</v>
      </c>
      <c r="H3" s="1" t="s">
        <v>214</v>
      </c>
      <c r="I3" s="1" t="s">
        <v>216</v>
      </c>
      <c r="J3" s="1" t="s">
        <v>215</v>
      </c>
      <c r="K3" s="1" t="s">
        <v>227</v>
      </c>
      <c r="L3" s="1" t="s">
        <v>214</v>
      </c>
      <c r="M3" s="1" t="s">
        <v>216</v>
      </c>
      <c r="N3" s="1" t="s">
        <v>215</v>
      </c>
      <c r="O3" s="1" t="s">
        <v>228</v>
      </c>
      <c r="P3" s="1" t="s">
        <v>214</v>
      </c>
    </row>
    <row r="4" spans="1:16" x14ac:dyDescent="0.2">
      <c r="C4" s="1" t="s">
        <v>95</v>
      </c>
      <c r="D4" s="1" t="s">
        <v>49</v>
      </c>
      <c r="E4" s="11" t="s">
        <v>50</v>
      </c>
      <c r="F4" s="1" t="s">
        <v>51</v>
      </c>
      <c r="G4" s="1" t="s">
        <v>126</v>
      </c>
      <c r="H4" s="1" t="s">
        <v>49</v>
      </c>
      <c r="I4" s="11" t="s">
        <v>50</v>
      </c>
      <c r="J4" s="1" t="s">
        <v>51</v>
      </c>
      <c r="K4" s="1" t="s">
        <v>181</v>
      </c>
      <c r="L4" s="1" t="s">
        <v>49</v>
      </c>
      <c r="M4" s="11" t="s">
        <v>50</v>
      </c>
      <c r="N4" s="1" t="s">
        <v>51</v>
      </c>
      <c r="O4" s="1" t="s">
        <v>209</v>
      </c>
      <c r="P4" s="1" t="s">
        <v>49</v>
      </c>
    </row>
    <row r="5" spans="1:16" x14ac:dyDescent="0.2">
      <c r="A5" s="50" t="s">
        <v>196</v>
      </c>
      <c r="B5" s="50" t="s">
        <v>229</v>
      </c>
      <c r="C5" s="7">
        <v>24.300530151751037</v>
      </c>
      <c r="D5" s="7">
        <v>22.460920501221686</v>
      </c>
      <c r="E5" s="7">
        <v>20.333373372277009</v>
      </c>
      <c r="F5" s="7">
        <v>19.18126543424647</v>
      </c>
      <c r="G5" s="7">
        <v>18.425362737047411</v>
      </c>
      <c r="H5" s="7">
        <v>16.728083988217534</v>
      </c>
      <c r="I5" s="7">
        <v>15.631339246347148</v>
      </c>
      <c r="J5" s="7">
        <v>13.910076440005199</v>
      </c>
      <c r="K5" s="7">
        <v>11.890258796290327</v>
      </c>
      <c r="L5" s="7">
        <v>10.67689974443871</v>
      </c>
      <c r="M5" s="7">
        <v>9.5370955493233787</v>
      </c>
      <c r="N5" s="7">
        <v>8.9968958464740112</v>
      </c>
      <c r="O5" s="6">
        <v>8.257222939707372</v>
      </c>
      <c r="P5" s="6">
        <v>8.8128531749969365</v>
      </c>
    </row>
    <row r="6" spans="1:16" x14ac:dyDescent="0.2">
      <c r="A6" s="50" t="s">
        <v>197</v>
      </c>
      <c r="B6" s="50" t="s">
        <v>198</v>
      </c>
      <c r="C6" s="6">
        <v>-0.54844368199068683</v>
      </c>
      <c r="D6" s="6">
        <v>-1.8396096505293507</v>
      </c>
      <c r="E6" s="6">
        <v>-2.127547128944677</v>
      </c>
      <c r="F6" s="6">
        <v>-1.1521079380305395</v>
      </c>
      <c r="G6" s="6">
        <v>-0.75590269719905834</v>
      </c>
      <c r="H6" s="6">
        <v>-1.6972787488298771</v>
      </c>
      <c r="I6" s="6">
        <v>-1.0967447418703866</v>
      </c>
      <c r="J6" s="6">
        <v>-1.7212628063419491</v>
      </c>
      <c r="K6" s="6">
        <v>-2.0198176437148714</v>
      </c>
      <c r="L6" s="6">
        <v>-1.2133590518516169</v>
      </c>
      <c r="M6" s="6">
        <v>-1.1398041951153317</v>
      </c>
      <c r="N6" s="6">
        <v>-0.54019970284936747</v>
      </c>
      <c r="O6" s="6">
        <v>-0.73967290676663922</v>
      </c>
      <c r="P6" s="6">
        <v>0.55563023528956457</v>
      </c>
    </row>
    <row r="7" spans="1:16" x14ac:dyDescent="0.2">
      <c r="A7" s="50" t="s">
        <v>199</v>
      </c>
      <c r="B7" s="50" t="s">
        <v>200</v>
      </c>
      <c r="C7" s="6">
        <v>-0.25365591736155946</v>
      </c>
      <c r="D7" s="6">
        <v>-1.1658503853679254</v>
      </c>
      <c r="E7" s="6">
        <v>-2.2587227969045429</v>
      </c>
      <c r="F7" s="6">
        <v>-1.5130022700269994</v>
      </c>
      <c r="G7" s="6">
        <v>-0.34201821240463937</v>
      </c>
      <c r="H7" s="6">
        <v>-1.1202453574997042</v>
      </c>
      <c r="I7" s="6">
        <v>-0.77322027248243841</v>
      </c>
      <c r="J7" s="6">
        <v>-1.2261329137495742</v>
      </c>
      <c r="K7" s="6">
        <v>-0.86729767337853092</v>
      </c>
      <c r="L7" s="6">
        <v>-0.48100544509877569</v>
      </c>
      <c r="M7" s="6">
        <v>-1.1876468123311226</v>
      </c>
      <c r="N7" s="6">
        <v>-0.38942274955573414</v>
      </c>
      <c r="O7" s="6">
        <v>-0.59352706033633085</v>
      </c>
      <c r="P7" s="6">
        <v>0.16692585197387128</v>
      </c>
    </row>
    <row r="8" spans="1:16" x14ac:dyDescent="0.2">
      <c r="A8" s="50" t="s">
        <v>201</v>
      </c>
      <c r="B8" s="50" t="s">
        <v>202</v>
      </c>
      <c r="C8" s="6">
        <v>-0.65715687518775778</v>
      </c>
      <c r="D8" s="6">
        <v>-0.13151652869275013</v>
      </c>
      <c r="E8" s="6">
        <v>-0.28276521553926415</v>
      </c>
      <c r="F8" s="6">
        <v>1.0722598119787723</v>
      </c>
      <c r="G8" s="6">
        <v>-0.27446639960637331</v>
      </c>
      <c r="H8" s="6">
        <v>-0.49743467999913127</v>
      </c>
      <c r="I8" s="6">
        <v>-0.22052544829909629</v>
      </c>
      <c r="J8" s="6">
        <v>-7.3504751138928917E-2</v>
      </c>
      <c r="K8" s="6">
        <v>-0.3305620088026302</v>
      </c>
      <c r="L8" s="6">
        <v>0.19384376109475671</v>
      </c>
      <c r="M8" s="6">
        <v>0.18420486548764314</v>
      </c>
      <c r="N8" s="6">
        <v>-7.112517748646352E-3</v>
      </c>
      <c r="O8" s="6">
        <v>2.8418808146568116E-2</v>
      </c>
      <c r="P8" s="6">
        <v>-0.15957365196154485</v>
      </c>
    </row>
    <row r="9" spans="1:16" x14ac:dyDescent="0.2">
      <c r="A9" s="50" t="s">
        <v>203</v>
      </c>
      <c r="B9" s="50" t="s">
        <v>204</v>
      </c>
      <c r="C9" s="6">
        <v>0.53263261549855645</v>
      </c>
      <c r="D9" s="6">
        <v>-0.24051014576475524</v>
      </c>
      <c r="E9" s="6">
        <v>0.59487906925357259</v>
      </c>
      <c r="F9" s="6">
        <v>-0.63195832421299247</v>
      </c>
      <c r="G9" s="6">
        <v>0.16291100312236134</v>
      </c>
      <c r="H9" s="6">
        <v>0.22906197291693453</v>
      </c>
      <c r="I9" s="6">
        <v>0.22705876328606772</v>
      </c>
      <c r="J9" s="6">
        <v>-2.9992290793809367E-2</v>
      </c>
      <c r="K9" s="6">
        <v>-0.53822776582152332</v>
      </c>
      <c r="L9" s="6">
        <v>-0.66364718789294097</v>
      </c>
      <c r="M9" s="6">
        <v>0.12935391673487026</v>
      </c>
      <c r="N9" s="6">
        <v>8.598617609064442E-2</v>
      </c>
      <c r="O9" s="6">
        <v>2.3193483881300922E-2</v>
      </c>
      <c r="P9" s="6">
        <v>0.74200518994340425</v>
      </c>
    </row>
    <row r="10" spans="1:16" x14ac:dyDescent="0.2">
      <c r="A10" s="50" t="s">
        <v>205</v>
      </c>
      <c r="B10" s="50" t="s">
        <v>206</v>
      </c>
      <c r="C10" s="6">
        <v>-0.17026350493992604</v>
      </c>
      <c r="D10" s="6">
        <v>-0.30173259070391989</v>
      </c>
      <c r="E10" s="6">
        <v>-0.18093818575444254</v>
      </c>
      <c r="F10" s="6">
        <v>-7.9407155769319893E-2</v>
      </c>
      <c r="G10" s="6">
        <v>-0.302329088310407</v>
      </c>
      <c r="H10" s="6">
        <v>-0.3086606842479761</v>
      </c>
      <c r="I10" s="6">
        <v>-0.33005778437491962</v>
      </c>
      <c r="J10" s="6">
        <v>-0.39163285065963654</v>
      </c>
      <c r="K10" s="6">
        <v>-0.28373019571218694</v>
      </c>
      <c r="L10" s="6">
        <v>-0.2625501799546569</v>
      </c>
      <c r="M10" s="6">
        <v>-0.26571616500672257</v>
      </c>
      <c r="N10" s="6">
        <v>-0.22965061163563139</v>
      </c>
      <c r="O10" s="6">
        <v>-0.19775813845817741</v>
      </c>
      <c r="P10" s="6">
        <v>-0.19372715466616608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>
    <tabColor theme="3"/>
  </sheetPr>
  <dimension ref="A1:AV49"/>
  <sheetViews>
    <sheetView showGridLines="0" zoomScaleNormal="100" workbookViewId="0">
      <pane xSplit="2" ySplit="2" topLeftCell="AW3" activePane="bottomRight" state="frozen"/>
      <selection activeCell="AY35" sqref="AY35"/>
      <selection pane="topRight" activeCell="AY35" sqref="AY35"/>
      <selection pane="bottomLeft" activeCell="AY35" sqref="AY35"/>
      <selection pane="bottomRight" activeCell="AV15" sqref="AV15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16384" width="9" style="1"/>
  </cols>
  <sheetData>
    <row r="1" spans="1:48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81</v>
      </c>
      <c r="AF1" s="1" t="s">
        <v>13</v>
      </c>
      <c r="AG1" s="1" t="s">
        <v>5</v>
      </c>
      <c r="AH1" s="1" t="s">
        <v>18</v>
      </c>
      <c r="AI1" s="1" t="s">
        <v>89</v>
      </c>
      <c r="AJ1" s="1" t="s">
        <v>13</v>
      </c>
      <c r="AK1" s="1" t="s">
        <v>5</v>
      </c>
      <c r="AL1" s="1" t="s">
        <v>18</v>
      </c>
      <c r="AM1" s="1" t="s">
        <v>102</v>
      </c>
      <c r="AN1" s="1" t="s">
        <v>13</v>
      </c>
      <c r="AO1" s="1" t="s">
        <v>5</v>
      </c>
      <c r="AP1" s="1" t="s">
        <v>18</v>
      </c>
      <c r="AQ1" s="1" t="s">
        <v>180</v>
      </c>
      <c r="AR1" s="1" t="s">
        <v>13</v>
      </c>
      <c r="AS1" s="1" t="s">
        <v>5</v>
      </c>
      <c r="AT1" s="1" t="s">
        <v>18</v>
      </c>
      <c r="AU1" s="1" t="s">
        <v>208</v>
      </c>
      <c r="AV1" s="1" t="s">
        <v>13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" t="s">
        <v>16</v>
      </c>
      <c r="B3" s="1" t="s">
        <v>167</v>
      </c>
      <c r="C3" s="6">
        <v>22.721729067007232</v>
      </c>
      <c r="D3" s="6">
        <v>22.343498519147257</v>
      </c>
      <c r="E3" s="6">
        <v>22.594671720150803</v>
      </c>
      <c r="F3" s="6">
        <v>29.035321430781284</v>
      </c>
      <c r="G3" s="6">
        <v>33.969358803635402</v>
      </c>
      <c r="H3" s="6">
        <v>26.917852401732308</v>
      </c>
      <c r="I3" s="6">
        <v>26.353082933919545</v>
      </c>
      <c r="J3" s="6">
        <v>26.436729505668247</v>
      </c>
      <c r="K3" s="6">
        <v>26.663770811796276</v>
      </c>
      <c r="L3" s="6">
        <v>28.685949491984196</v>
      </c>
      <c r="M3" s="6">
        <v>26.387850696132876</v>
      </c>
      <c r="N3" s="6">
        <v>23.613577520950344</v>
      </c>
      <c r="O3" s="6">
        <v>24.151466684358837</v>
      </c>
      <c r="P3" s="6">
        <v>23.848797576320539</v>
      </c>
      <c r="Q3" s="6">
        <v>23.428737715149996</v>
      </c>
      <c r="R3" s="6">
        <v>20.321820627141488</v>
      </c>
      <c r="S3" s="6">
        <v>19.221710359991885</v>
      </c>
      <c r="T3" s="6">
        <v>19.230773412148807</v>
      </c>
      <c r="U3" s="6">
        <v>16.397506751814465</v>
      </c>
      <c r="V3" s="6">
        <v>14.865615109744377</v>
      </c>
      <c r="W3" s="6">
        <v>15.183324018855222</v>
      </c>
      <c r="X3" s="6">
        <v>13.687277306228342</v>
      </c>
      <c r="Y3" s="6">
        <v>13.930973610250797</v>
      </c>
      <c r="Z3" s="6">
        <v>11.757928041209036</v>
      </c>
      <c r="AA3" s="6">
        <v>12.703588849063006</v>
      </c>
      <c r="AB3" s="6">
        <v>12.509188632900992</v>
      </c>
      <c r="AC3" s="6">
        <v>12.119550947896141</v>
      </c>
      <c r="AD3" s="6">
        <v>10.42294807935478</v>
      </c>
      <c r="AE3" s="6">
        <v>10.663444365847727</v>
      </c>
      <c r="AF3" s="6">
        <v>10.663551856571441</v>
      </c>
      <c r="AG3" s="6">
        <v>8.4709332385179756</v>
      </c>
      <c r="AH3" s="6">
        <v>5.7823848857743538</v>
      </c>
      <c r="AI3" s="6">
        <v>4.0461810939626073</v>
      </c>
      <c r="AJ3" s="6">
        <v>1.8556822581594155</v>
      </c>
      <c r="AK3" s="6">
        <v>-6.8383025528502756E-2</v>
      </c>
      <c r="AL3" s="6">
        <v>-1.3948289243743948</v>
      </c>
      <c r="AM3" s="6">
        <v>-0.63305104869890394</v>
      </c>
      <c r="AN3" s="6">
        <v>0.35215814308404531</v>
      </c>
      <c r="AO3" s="6">
        <v>-0.61768676698724501</v>
      </c>
      <c r="AP3" s="6">
        <v>-0.43762186840498174</v>
      </c>
      <c r="AQ3" s="6">
        <v>-1.023676175409995</v>
      </c>
      <c r="AR3" s="6">
        <v>-0.91101021660527337</v>
      </c>
      <c r="AS3" s="6">
        <v>-1.1834650906597111</v>
      </c>
      <c r="AT3" s="6">
        <v>-1.685242215744563</v>
      </c>
      <c r="AU3" s="6">
        <v>-0.89998758001830892</v>
      </c>
      <c r="AV3" s="6">
        <v>-1.3042024240198593</v>
      </c>
    </row>
    <row r="4" spans="1:48" x14ac:dyDescent="0.2">
      <c r="A4" s="1" t="s">
        <v>15</v>
      </c>
      <c r="B4" s="1" t="s">
        <v>168</v>
      </c>
      <c r="C4" s="6">
        <v>16.40786509332451</v>
      </c>
      <c r="D4" s="6">
        <v>15.660405057239183</v>
      </c>
      <c r="E4" s="6">
        <v>16.862154267725455</v>
      </c>
      <c r="F4" s="6">
        <v>14.058802319180643</v>
      </c>
      <c r="G4" s="6">
        <v>14.955517920098686</v>
      </c>
      <c r="H4" s="6">
        <v>16.476867193230472</v>
      </c>
      <c r="I4" s="6">
        <v>17.646380892371649</v>
      </c>
      <c r="J4" s="6">
        <v>16.418893426861906</v>
      </c>
      <c r="K4" s="6">
        <v>17.281763457435591</v>
      </c>
      <c r="L4" s="6">
        <v>16.624582916559543</v>
      </c>
      <c r="M4" s="6">
        <v>17.488723435851032</v>
      </c>
      <c r="N4" s="6">
        <v>18.323715025634112</v>
      </c>
      <c r="O4" s="6">
        <v>17.137980342610845</v>
      </c>
      <c r="P4" s="6">
        <v>17.970715502898592</v>
      </c>
      <c r="Q4" s="6">
        <v>19.462553399485742</v>
      </c>
      <c r="R4" s="6">
        <v>18.249141643717316</v>
      </c>
      <c r="S4" s="6">
        <v>18.844343759058045</v>
      </c>
      <c r="T4" s="6">
        <v>18.651575900916541</v>
      </c>
      <c r="U4" s="6">
        <v>20.572282548252268</v>
      </c>
      <c r="V4" s="6">
        <v>20.497448171801203</v>
      </c>
      <c r="W4" s="6">
        <v>17.071448181300941</v>
      </c>
      <c r="X4" s="6">
        <v>17.321971077269172</v>
      </c>
      <c r="Y4" s="6">
        <v>16.785106609119531</v>
      </c>
      <c r="Z4" s="6">
        <v>15.444924385259393</v>
      </c>
      <c r="AA4" s="6">
        <v>13.784411110965973</v>
      </c>
      <c r="AB4" s="6">
        <v>15.921439213443486</v>
      </c>
      <c r="AC4" s="6">
        <v>14.743421967278341</v>
      </c>
      <c r="AD4" s="6">
        <v>14.995158753499524</v>
      </c>
      <c r="AE4" s="6">
        <v>15.492849159028889</v>
      </c>
      <c r="AF4" s="6">
        <v>13.77192749051963</v>
      </c>
      <c r="AG4" s="6">
        <v>14.263748589983129</v>
      </c>
      <c r="AH4" s="6">
        <v>13.207424611913037</v>
      </c>
      <c r="AI4" s="6">
        <v>14.292414042934677</v>
      </c>
      <c r="AJ4" s="6">
        <v>15.063153839058407</v>
      </c>
      <c r="AK4" s="6">
        <v>16.273424434648891</v>
      </c>
      <c r="AL4" s="6">
        <v>16.176655607733998</v>
      </c>
      <c r="AM4" s="6">
        <v>15.528750113417411</v>
      </c>
      <c r="AN4" s="6">
        <v>13.799282730935811</v>
      </c>
      <c r="AO4" s="6">
        <v>14.040053884858136</v>
      </c>
      <c r="AP4" s="6">
        <v>12.423962135288566</v>
      </c>
      <c r="AQ4" s="6">
        <v>11.616705426396106</v>
      </c>
      <c r="AR4" s="6">
        <v>9.7241289678444325</v>
      </c>
      <c r="AS4" s="6">
        <v>9.4227054951254772</v>
      </c>
      <c r="AT4" s="6">
        <v>9.0790411892387048</v>
      </c>
      <c r="AU4" s="6">
        <v>8.5976595207155508</v>
      </c>
      <c r="AV4" s="6">
        <v>9.594775334023435</v>
      </c>
    </row>
    <row r="5" spans="1:48" x14ac:dyDescent="0.2">
      <c r="A5" s="1" t="s">
        <v>25</v>
      </c>
      <c r="B5" s="1" t="s">
        <v>169</v>
      </c>
      <c r="C5" s="6">
        <v>8.918496643833361</v>
      </c>
      <c r="D5" s="6">
        <v>7.4777050967531551</v>
      </c>
      <c r="E5" s="6">
        <v>8.6872998479329802</v>
      </c>
      <c r="F5" s="6">
        <v>9.5106055668603613</v>
      </c>
      <c r="G5" s="6">
        <v>11.059277071828745</v>
      </c>
      <c r="H5" s="6">
        <v>10.556493006715053</v>
      </c>
      <c r="I5" s="6">
        <v>10.38812133347459</v>
      </c>
      <c r="J5" s="6">
        <v>11.315388404377348</v>
      </c>
      <c r="K5" s="6">
        <v>11.158211413709823</v>
      </c>
      <c r="L5" s="6">
        <v>12.830590183964208</v>
      </c>
      <c r="M5" s="6">
        <v>12.006759801500175</v>
      </c>
      <c r="N5" s="6">
        <v>12.1355686589468</v>
      </c>
      <c r="O5" s="6">
        <v>11.207020948849499</v>
      </c>
      <c r="P5" s="6">
        <v>10.595005680264002</v>
      </c>
      <c r="Q5" s="6">
        <v>10.816285107977054</v>
      </c>
      <c r="R5" s="6">
        <v>12.621735638950309</v>
      </c>
      <c r="S5" s="6">
        <v>12.070187773447401</v>
      </c>
      <c r="T5" s="6">
        <v>11.187614778753892</v>
      </c>
      <c r="U5" s="6">
        <v>9.7183067816743449</v>
      </c>
      <c r="V5" s="6">
        <v>9.98492452003258</v>
      </c>
      <c r="W5" s="6">
        <v>11.536916093887429</v>
      </c>
      <c r="X5" s="6">
        <v>10.637033545650741</v>
      </c>
      <c r="Y5" s="6">
        <v>9.6280094486605954</v>
      </c>
      <c r="Z5" s="6">
        <v>9.3973627280236407</v>
      </c>
      <c r="AA5" s="6">
        <v>9.7732477977884162</v>
      </c>
      <c r="AB5" s="6">
        <v>9.4686670446762253</v>
      </c>
      <c r="AC5" s="6">
        <v>8.8647124818752889</v>
      </c>
      <c r="AD5" s="6">
        <v>7.9103974455732624</v>
      </c>
      <c r="AE5" s="6">
        <v>7.6854335804838687</v>
      </c>
      <c r="AF5" s="6">
        <v>7.3133452808329817</v>
      </c>
      <c r="AG5" s="6">
        <v>6.2888068966625887</v>
      </c>
      <c r="AH5" s="6">
        <v>5.8591643360562129</v>
      </c>
      <c r="AI5" s="6">
        <v>5.9619350148551051</v>
      </c>
      <c r="AJ5" s="6">
        <v>5.5420844040039245</v>
      </c>
      <c r="AK5" s="6">
        <v>4.1283319631597575</v>
      </c>
      <c r="AL5" s="6">
        <v>4.3994387508866772</v>
      </c>
      <c r="AM5" s="6">
        <v>3.5296636723237298</v>
      </c>
      <c r="AN5" s="6">
        <v>2.5766431141988817</v>
      </c>
      <c r="AO5" s="6">
        <v>2.2089721284751471</v>
      </c>
      <c r="AP5" s="6">
        <v>1.9237361731240494</v>
      </c>
      <c r="AQ5" s="6">
        <v>1.2972295453018046</v>
      </c>
      <c r="AR5" s="6">
        <v>1.8637809931966185</v>
      </c>
      <c r="AS5" s="6">
        <v>1.2978551448560158</v>
      </c>
      <c r="AT5" s="6">
        <v>1.6030968729796087</v>
      </c>
      <c r="AU5" s="6">
        <v>0.55955099900428373</v>
      </c>
      <c r="AV5" s="6">
        <v>0.52228026499551949</v>
      </c>
    </row>
    <row r="6" spans="1:48" x14ac:dyDescent="0.2">
      <c r="A6" s="1" t="s">
        <v>38</v>
      </c>
      <c r="B6" s="1" t="s">
        <v>166</v>
      </c>
      <c r="C6" s="6">
        <v>48.048090804165092</v>
      </c>
      <c r="D6" s="6">
        <v>45.481608673139604</v>
      </c>
      <c r="E6" s="6">
        <v>48.144125835809234</v>
      </c>
      <c r="F6" s="6">
        <v>52.604729316822294</v>
      </c>
      <c r="G6" s="6">
        <v>59.984153795562825</v>
      </c>
      <c r="H6" s="6">
        <v>53.951212601677845</v>
      </c>
      <c r="I6" s="6">
        <v>54.387585159765784</v>
      </c>
      <c r="J6" s="6">
        <v>54.171011336907497</v>
      </c>
      <c r="K6" s="6">
        <v>55.103745682941693</v>
      </c>
      <c r="L6" s="6">
        <v>58.141122592507955</v>
      </c>
      <c r="M6" s="6">
        <v>55.883333933484074</v>
      </c>
      <c r="N6" s="6">
        <v>54.072861205531254</v>
      </c>
      <c r="O6" s="6">
        <v>52.496467975819179</v>
      </c>
      <c r="P6" s="6">
        <v>52.414518759483123</v>
      </c>
      <c r="Q6" s="6">
        <v>53.707576222612808</v>
      </c>
      <c r="R6" s="6">
        <v>51.192697909809112</v>
      </c>
      <c r="S6" s="6">
        <v>50.136241892497338</v>
      </c>
      <c r="T6" s="6">
        <v>49.069964091819244</v>
      </c>
      <c r="U6" s="6">
        <v>46.688096081741087</v>
      </c>
      <c r="V6" s="6">
        <v>45.347987801578149</v>
      </c>
      <c r="W6" s="6">
        <v>43.791688294043588</v>
      </c>
      <c r="X6" s="6">
        <v>41.646281929148245</v>
      </c>
      <c r="Y6" s="6">
        <v>40.344089668030925</v>
      </c>
      <c r="Z6" s="6">
        <v>36.600215154492084</v>
      </c>
      <c r="AA6" s="6">
        <v>36.261247757817401</v>
      </c>
      <c r="AB6" s="6">
        <v>37.899294891020695</v>
      </c>
      <c r="AC6" s="6">
        <v>35.727685397049761</v>
      </c>
      <c r="AD6" s="6">
        <v>33.328504278427566</v>
      </c>
      <c r="AE6" s="6">
        <v>33.841727105360498</v>
      </c>
      <c r="AF6" s="6">
        <v>31.748824627924044</v>
      </c>
      <c r="AG6" s="6">
        <v>29.023488725163702</v>
      </c>
      <c r="AH6" s="6">
        <v>24.84897383374361</v>
      </c>
      <c r="AI6" s="6">
        <v>24.300530151752383</v>
      </c>
      <c r="AJ6" s="6">
        <v>22.46092050122175</v>
      </c>
      <c r="AK6" s="6">
        <v>20.333373372280146</v>
      </c>
      <c r="AL6" s="6">
        <v>19.181265434246278</v>
      </c>
      <c r="AM6" s="6">
        <v>18.425362737042242</v>
      </c>
      <c r="AN6" s="6">
        <v>16.728083988218742</v>
      </c>
      <c r="AO6" s="6">
        <v>15.63133924634603</v>
      </c>
      <c r="AP6" s="6">
        <v>13.910076440007638</v>
      </c>
      <c r="AQ6" s="6">
        <v>11.890258796287906</v>
      </c>
      <c r="AR6" s="6">
        <v>10.676899744435776</v>
      </c>
      <c r="AS6" s="6">
        <v>9.5370955493217799</v>
      </c>
      <c r="AT6" s="6">
        <v>8.9968958464737412</v>
      </c>
      <c r="AU6" s="6">
        <v>8.2572229397015242</v>
      </c>
      <c r="AV6" s="6">
        <v>8.8128531749991037</v>
      </c>
    </row>
    <row r="7" spans="1:48" x14ac:dyDescent="0.2">
      <c r="A7" s="1" t="s">
        <v>63</v>
      </c>
      <c r="B7" s="1" t="s">
        <v>170</v>
      </c>
      <c r="C7" s="6">
        <v>83.985734123784127</v>
      </c>
      <c r="D7" s="6">
        <v>80.108162293403126</v>
      </c>
      <c r="E7" s="6">
        <v>86.508318675595234</v>
      </c>
      <c r="F7" s="6">
        <v>97.070354893392775</v>
      </c>
      <c r="G7" s="6">
        <v>117.68892395382045</v>
      </c>
      <c r="H7" s="6">
        <v>105.85572793212677</v>
      </c>
      <c r="I7" s="6">
        <v>108.55201342868649</v>
      </c>
      <c r="J7" s="6">
        <v>108.5928679832534</v>
      </c>
      <c r="K7" s="6">
        <v>111.87776045734267</v>
      </c>
      <c r="L7" s="6">
        <v>120.44504501061525</v>
      </c>
      <c r="M7" s="6">
        <v>113.64521212918899</v>
      </c>
      <c r="N7" s="6">
        <v>111.95587198883784</v>
      </c>
      <c r="O7" s="6">
        <v>107.86676630616117</v>
      </c>
      <c r="P7" s="6">
        <v>108.39783078196385</v>
      </c>
      <c r="Q7" s="6">
        <v>116.30858061268466</v>
      </c>
      <c r="R7" s="6">
        <v>115.3335544111474</v>
      </c>
      <c r="S7" s="6">
        <v>106.85704428928061</v>
      </c>
      <c r="T7" s="6">
        <v>103.52358734484847</v>
      </c>
      <c r="U7" s="6">
        <v>99.969726625024833</v>
      </c>
      <c r="V7" s="6">
        <v>98.796846399144172</v>
      </c>
      <c r="W7" s="6">
        <v>100.13483007335573</v>
      </c>
      <c r="X7" s="6">
        <v>94.484811471551865</v>
      </c>
      <c r="Y7" s="6">
        <v>89.256400125665522</v>
      </c>
      <c r="Z7" s="6">
        <v>87.682488664754189</v>
      </c>
      <c r="AA7" s="6">
        <v>90.016092299758199</v>
      </c>
      <c r="AB7" s="6">
        <v>90.044742713776969</v>
      </c>
      <c r="AC7" s="6">
        <v>86.881424565308151</v>
      </c>
      <c r="AD7" s="6">
        <v>84.664090134841501</v>
      </c>
      <c r="AE7" s="6">
        <v>85.491027653783874</v>
      </c>
      <c r="AF7" s="6">
        <v>84.165380875079336</v>
      </c>
      <c r="AG7" s="6">
        <v>78.911624529135764</v>
      </c>
      <c r="AH7" s="6">
        <v>74.987526591212202</v>
      </c>
      <c r="AI7" s="6">
        <v>73.698250556138035</v>
      </c>
      <c r="AJ7" s="6">
        <v>72.249687680625414</v>
      </c>
      <c r="AK7" s="6">
        <v>68.787693929628347</v>
      </c>
      <c r="AL7" s="6">
        <v>68.776978858310727</v>
      </c>
      <c r="AM7" s="6">
        <v>68.612467775261393</v>
      </c>
      <c r="AN7" s="6">
        <v>66.443225397247502</v>
      </c>
      <c r="AO7" s="6">
        <v>64.112883717675174</v>
      </c>
      <c r="AP7" s="6">
        <v>60.754382514219117</v>
      </c>
      <c r="AQ7" s="6">
        <v>59.228911571928379</v>
      </c>
      <c r="AR7" s="6">
        <v>60.334556873271652</v>
      </c>
      <c r="AS7" s="6">
        <v>58.354816318193045</v>
      </c>
      <c r="AT7" s="6">
        <v>57.15595729677343</v>
      </c>
      <c r="AU7" s="6">
        <v>56.877483533405396</v>
      </c>
      <c r="AV7" s="6">
        <v>56.198675489105845</v>
      </c>
    </row>
    <row r="9" spans="1:48" x14ac:dyDescent="0.2">
      <c r="W9" s="6"/>
      <c r="X9" s="6"/>
      <c r="Y9" s="6"/>
      <c r="Z9" s="6"/>
      <c r="AA9" s="6"/>
      <c r="AB9" s="6"/>
      <c r="AC9" s="6"/>
      <c r="AD9" s="6"/>
      <c r="AK9" s="42"/>
      <c r="AL9" s="42"/>
    </row>
    <row r="10" spans="1:48" x14ac:dyDescent="0.2">
      <c r="W10" s="6"/>
      <c r="X10" s="6"/>
      <c r="Y10" s="6"/>
      <c r="Z10" s="6"/>
      <c r="AA10" s="6"/>
      <c r="AB10" s="6"/>
      <c r="AC10" s="6"/>
      <c r="AD10" s="6"/>
      <c r="AJ10" s="6"/>
      <c r="AK10" s="42"/>
      <c r="AL10" s="42"/>
      <c r="AM10" s="6"/>
    </row>
    <row r="11" spans="1:48" x14ac:dyDescent="0.2">
      <c r="W11" s="6"/>
      <c r="X11" s="6"/>
      <c r="Y11" s="6"/>
      <c r="Z11" s="6"/>
      <c r="AA11" s="6"/>
      <c r="AB11" s="6"/>
      <c r="AC11" s="6"/>
      <c r="AD11" s="6"/>
      <c r="AK11" s="42"/>
      <c r="AL11" s="42"/>
      <c r="AM11" s="6"/>
    </row>
    <row r="12" spans="1:48" x14ac:dyDescent="0.2">
      <c r="W12" s="6"/>
      <c r="X12" s="6"/>
      <c r="Y12" s="6"/>
      <c r="Z12" s="6"/>
      <c r="AA12" s="6"/>
      <c r="AB12" s="6"/>
      <c r="AC12" s="6"/>
      <c r="AD12" s="6"/>
      <c r="AK12" s="42"/>
      <c r="AL12" s="42"/>
      <c r="AM12" s="6"/>
    </row>
    <row r="13" spans="1:48" x14ac:dyDescent="0.2">
      <c r="W13" s="6"/>
      <c r="X13" s="6"/>
      <c r="Y13" s="6"/>
      <c r="Z13" s="6"/>
      <c r="AA13" s="6"/>
      <c r="AB13" s="6"/>
      <c r="AC13" s="6"/>
      <c r="AD13" s="6"/>
      <c r="AK13" s="42"/>
      <c r="AL13" s="42"/>
      <c r="AM13" s="6"/>
    </row>
    <row r="14" spans="1:48" x14ac:dyDescent="0.2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42"/>
      <c r="AL14" s="42"/>
      <c r="AM14" s="6"/>
    </row>
    <row r="15" spans="1:48" x14ac:dyDescent="0.2">
      <c r="W15" s="43"/>
      <c r="X15" s="43"/>
      <c r="Y15" s="43"/>
      <c r="Z15" s="43"/>
      <c r="AA15" s="43"/>
      <c r="AB15" s="43"/>
      <c r="AC15" s="43"/>
      <c r="AK15" s="42"/>
      <c r="AL15" s="42"/>
      <c r="AM15" s="6"/>
    </row>
    <row r="16" spans="1:48" x14ac:dyDescent="0.2">
      <c r="W16" s="44"/>
      <c r="X16" s="44"/>
      <c r="Y16" s="44"/>
      <c r="Z16" s="44"/>
      <c r="AA16" s="44"/>
      <c r="AB16" s="44"/>
      <c r="AC16" s="44"/>
      <c r="AK16" s="42"/>
      <c r="AL16" s="42"/>
      <c r="AM16" s="6"/>
    </row>
    <row r="17" spans="23:29" x14ac:dyDescent="0.2">
      <c r="W17" s="6"/>
      <c r="X17" s="6"/>
      <c r="Y17" s="6"/>
      <c r="Z17" s="6"/>
      <c r="AA17" s="6"/>
      <c r="AB17" s="6"/>
      <c r="AC17" s="6"/>
    </row>
    <row r="18" spans="23:29" x14ac:dyDescent="0.2">
      <c r="W18" s="6"/>
      <c r="X18" s="6"/>
      <c r="Y18" s="6"/>
      <c r="Z18" s="6"/>
      <c r="AA18" s="6"/>
      <c r="AB18" s="6"/>
      <c r="AC18" s="6"/>
    </row>
    <row r="19" spans="23:29" x14ac:dyDescent="0.2">
      <c r="W19" s="6"/>
      <c r="X19" s="6"/>
      <c r="Y19" s="6"/>
      <c r="Z19" s="6"/>
      <c r="AA19" s="6"/>
      <c r="AB19" s="6"/>
      <c r="AC19" s="6"/>
    </row>
    <row r="20" spans="23:29" x14ac:dyDescent="0.2">
      <c r="W20" s="6"/>
      <c r="X20" s="6"/>
      <c r="Y20" s="6"/>
      <c r="Z20" s="6"/>
      <c r="AA20" s="6"/>
      <c r="AB20" s="6"/>
      <c r="AC20" s="6"/>
    </row>
    <row r="21" spans="23:29" x14ac:dyDescent="0.2">
      <c r="AC21" s="6"/>
    </row>
    <row r="22" spans="23:29" x14ac:dyDescent="0.2">
      <c r="AA22" s="6"/>
    </row>
    <row r="23" spans="23:29" x14ac:dyDescent="0.2">
      <c r="W23" s="3"/>
      <c r="X23" s="3"/>
      <c r="Y23" s="3"/>
      <c r="Z23" s="3"/>
      <c r="AA23" s="3"/>
      <c r="AB23" s="3"/>
      <c r="AC23" s="6"/>
    </row>
    <row r="24" spans="23:29" x14ac:dyDescent="0.2">
      <c r="W24" s="6"/>
      <c r="X24" s="6"/>
      <c r="Y24" s="6"/>
      <c r="Z24" s="6"/>
      <c r="AA24" s="6"/>
      <c r="AC24" s="6"/>
    </row>
    <row r="25" spans="23:29" x14ac:dyDescent="0.2">
      <c r="W25" s="6"/>
      <c r="X25" s="6"/>
      <c r="Y25" s="6"/>
      <c r="Z25" s="6"/>
      <c r="AA25" s="6"/>
      <c r="AC25" s="6"/>
    </row>
    <row r="26" spans="23:29" x14ac:dyDescent="0.2">
      <c r="W26" s="6"/>
      <c r="X26" s="6"/>
      <c r="Y26" s="6"/>
      <c r="Z26" s="6"/>
      <c r="AC26" s="6"/>
    </row>
    <row r="28" spans="23:29" x14ac:dyDescent="0.2">
      <c r="AC28" s="12"/>
    </row>
    <row r="29" spans="23:29" x14ac:dyDescent="0.2">
      <c r="AC29" s="12"/>
    </row>
    <row r="30" spans="23:29" x14ac:dyDescent="0.2">
      <c r="W30" s="6"/>
      <c r="X30" s="6"/>
      <c r="Y30" s="6"/>
      <c r="Z30" s="6"/>
      <c r="AC30" s="12"/>
    </row>
    <row r="31" spans="23:29" x14ac:dyDescent="0.2">
      <c r="W31" s="6"/>
      <c r="X31" s="6"/>
      <c r="Y31" s="6"/>
      <c r="Z31" s="6"/>
      <c r="AA31" s="6"/>
      <c r="AC31" s="12"/>
    </row>
    <row r="32" spans="23:29" x14ac:dyDescent="0.2">
      <c r="W32" s="6"/>
      <c r="X32" s="6"/>
      <c r="Y32" s="6"/>
      <c r="Z32" s="6"/>
      <c r="AA32" s="6"/>
    </row>
    <row r="33" spans="23:32" x14ac:dyDescent="0.2">
      <c r="W33" s="6"/>
      <c r="X33" s="6"/>
      <c r="Y33" s="6"/>
      <c r="Z33" s="6"/>
      <c r="AA33" s="6"/>
    </row>
    <row r="34" spans="23:32" x14ac:dyDescent="0.2">
      <c r="W34" s="6"/>
      <c r="X34" s="6"/>
      <c r="Y34" s="6"/>
      <c r="Z34" s="6"/>
      <c r="AA34" s="6"/>
    </row>
    <row r="35" spans="23:32" x14ac:dyDescent="0.2">
      <c r="W35" s="6"/>
      <c r="X35" s="6"/>
      <c r="Y35" s="6"/>
      <c r="Z35" s="6"/>
      <c r="AA35" s="6"/>
      <c r="AB35" s="42"/>
      <c r="AC35" s="42"/>
    </row>
    <row r="36" spans="23:32" x14ac:dyDescent="0.2">
      <c r="W36" s="6"/>
      <c r="X36" s="6"/>
      <c r="Y36" s="6"/>
      <c r="Z36" s="6"/>
      <c r="AA36" s="6"/>
      <c r="AB36" s="42"/>
      <c r="AC36" s="42"/>
    </row>
    <row r="37" spans="23:32" x14ac:dyDescent="0.2">
      <c r="W37" s="6"/>
      <c r="X37" s="6"/>
      <c r="Y37" s="6"/>
      <c r="Z37" s="6"/>
      <c r="AA37" s="6"/>
      <c r="AB37" s="42"/>
      <c r="AC37" s="42"/>
    </row>
    <row r="38" spans="23:32" x14ac:dyDescent="0.2">
      <c r="AB38" s="42"/>
      <c r="AC38" s="42"/>
    </row>
    <row r="39" spans="23:32" x14ac:dyDescent="0.2">
      <c r="AB39" s="42"/>
      <c r="AC39" s="42"/>
    </row>
    <row r="40" spans="23:32" x14ac:dyDescent="0.2">
      <c r="AB40" s="42"/>
      <c r="AC40" s="42"/>
    </row>
    <row r="41" spans="23:32" x14ac:dyDescent="0.2">
      <c r="AB41" s="42"/>
      <c r="AC41" s="42"/>
    </row>
    <row r="42" spans="23:32" x14ac:dyDescent="0.2">
      <c r="AB42" s="42"/>
      <c r="AC42" s="42"/>
    </row>
    <row r="43" spans="23:32" x14ac:dyDescent="0.2">
      <c r="W43" s="6"/>
      <c r="X43" s="6"/>
      <c r="Y43" s="6"/>
      <c r="Z43" s="6"/>
      <c r="AA43" s="6"/>
      <c r="AB43" s="42"/>
      <c r="AC43" s="42"/>
    </row>
    <row r="44" spans="23:32" x14ac:dyDescent="0.2">
      <c r="AB44" s="42"/>
      <c r="AC44" s="42"/>
    </row>
    <row r="45" spans="23:32" x14ac:dyDescent="0.2">
      <c r="AB45" s="42"/>
      <c r="AC45" s="42"/>
    </row>
    <row r="46" spans="23:32" x14ac:dyDescent="0.2">
      <c r="AB46" s="42"/>
      <c r="AC46" s="42"/>
    </row>
    <row r="47" spans="23:32" x14ac:dyDescent="0.2">
      <c r="AB47" s="42"/>
      <c r="AC47" s="42"/>
      <c r="AD47" s="42"/>
      <c r="AE47" s="42"/>
      <c r="AF47" s="42"/>
    </row>
    <row r="48" spans="23:32" x14ac:dyDescent="0.2">
      <c r="AB48" s="42"/>
      <c r="AC48" s="42"/>
      <c r="AD48" s="42"/>
      <c r="AE48" s="42"/>
      <c r="AF48" s="42"/>
    </row>
    <row r="49" spans="28:32" x14ac:dyDescent="0.2">
      <c r="AB49" s="42"/>
      <c r="AC49" s="42"/>
      <c r="AD49" s="42"/>
      <c r="AE49" s="42"/>
      <c r="AF49" s="42"/>
    </row>
  </sheetData>
  <pageMargins left="0.7" right="0.7" top="0.75" bottom="0.7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CB6E-14A8-4C97-94A3-B9CCC04164F8}">
  <sheetPr codeName="Sheet2">
    <tabColor theme="4"/>
  </sheetPr>
  <dimension ref="A1:N32"/>
  <sheetViews>
    <sheetView showGridLines="0" zoomScaleNormal="100" workbookViewId="0">
      <pane xSplit="2" ySplit="1" topLeftCell="C2" activePane="bottomRight" state="frozen"/>
      <selection activeCell="K5" sqref="K5"/>
      <selection pane="topRight" activeCell="K5" sqref="K5"/>
      <selection pane="bottomLeft" activeCell="K5" sqref="K5"/>
      <selection pane="bottomRight" activeCell="A16" sqref="A16"/>
    </sheetView>
  </sheetViews>
  <sheetFormatPr defaultRowHeight="12" x14ac:dyDescent="0.2"/>
  <cols>
    <col min="1" max="1" width="36.85546875" style="57" bestFit="1" customWidth="1"/>
    <col min="2" max="2" width="34.5703125" style="57" customWidth="1"/>
    <col min="3" max="4" width="9.140625" style="57"/>
    <col min="5" max="5" width="10" style="57" bestFit="1" customWidth="1"/>
    <col min="6" max="12" width="9.140625" style="57"/>
    <col min="13" max="13" width="13.7109375" style="57" bestFit="1" customWidth="1"/>
    <col min="14" max="16384" width="9.140625" style="57"/>
  </cols>
  <sheetData>
    <row r="1" spans="1:14" x14ac:dyDescent="0.2">
      <c r="C1" s="57">
        <v>2008</v>
      </c>
      <c r="D1" s="57">
        <v>2009</v>
      </c>
      <c r="E1" s="57">
        <v>2010</v>
      </c>
      <c r="F1" s="57">
        <v>2011</v>
      </c>
      <c r="G1" s="57">
        <v>2012</v>
      </c>
      <c r="H1" s="57">
        <v>2013</v>
      </c>
      <c r="I1" s="57">
        <v>2014</v>
      </c>
      <c r="J1" s="57">
        <v>2015</v>
      </c>
      <c r="K1" s="57">
        <v>2016</v>
      </c>
      <c r="L1" s="57">
        <v>2017</v>
      </c>
      <c r="M1" s="57">
        <v>2018</v>
      </c>
    </row>
    <row r="2" spans="1:14" x14ac:dyDescent="0.2">
      <c r="A2" s="57" t="s">
        <v>352</v>
      </c>
      <c r="B2" s="57" t="s">
        <v>353</v>
      </c>
      <c r="C2" s="58">
        <v>-6.0919032414922727</v>
      </c>
      <c r="D2" s="58">
        <v>0.95551353922014171</v>
      </c>
      <c r="E2" s="58">
        <v>2.0935292198723707</v>
      </c>
      <c r="F2" s="58">
        <v>3.0653557725303977</v>
      </c>
      <c r="G2" s="58">
        <v>4.2909580947271238</v>
      </c>
      <c r="H2" s="58">
        <v>7.3810674328400436</v>
      </c>
      <c r="I2" s="58">
        <v>5.2289567146402556</v>
      </c>
      <c r="J2" s="58">
        <v>7.4388556884803378</v>
      </c>
      <c r="K2" s="58">
        <v>6.1603422559977155</v>
      </c>
      <c r="L2" s="58">
        <v>3.9317666934887399</v>
      </c>
      <c r="M2" s="58">
        <v>2.2397636712177413</v>
      </c>
    </row>
    <row r="3" spans="1:14" x14ac:dyDescent="0.2">
      <c r="A3" s="57" t="s">
        <v>354</v>
      </c>
      <c r="B3" s="57" t="s">
        <v>355</v>
      </c>
      <c r="C3" s="58">
        <v>-6.2124761320583488</v>
      </c>
      <c r="D3" s="58">
        <v>1.029633147279081</v>
      </c>
      <c r="E3" s="58">
        <v>2.1028308029262432</v>
      </c>
      <c r="F3" s="58">
        <v>2.9315758927733304</v>
      </c>
      <c r="G3" s="58">
        <v>4.1614403036741976</v>
      </c>
      <c r="H3" s="58">
        <v>7.2875204537894396</v>
      </c>
      <c r="I3" s="58">
        <v>4.8955366748279001</v>
      </c>
      <c r="J3" s="58">
        <v>7.0379179634328448</v>
      </c>
      <c r="K3" s="58">
        <v>4.5553034364752856</v>
      </c>
      <c r="L3" s="58">
        <v>3.1639524124500178</v>
      </c>
      <c r="M3" s="58">
        <v>2.0776812142064069</v>
      </c>
    </row>
    <row r="4" spans="1:14" x14ac:dyDescent="0.2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x14ac:dyDescent="0.2">
      <c r="A5" s="57" t="s">
        <v>356</v>
      </c>
      <c r="B5" s="57" t="s">
        <v>357</v>
      </c>
      <c r="C5" s="58">
        <v>-7.0464431566147541</v>
      </c>
      <c r="D5" s="58">
        <v>-0.80095982272336241</v>
      </c>
      <c r="E5" s="58">
        <v>0.27689336955005839</v>
      </c>
      <c r="F5" s="58">
        <v>0.74374375657790681</v>
      </c>
      <c r="G5" s="58">
        <v>1.7583857539658081</v>
      </c>
      <c r="H5" s="58">
        <v>3.8218478660196316</v>
      </c>
      <c r="I5" s="58">
        <v>1.5037732279225831</v>
      </c>
      <c r="J5" s="58">
        <v>2.8186359094410594</v>
      </c>
      <c r="K5" s="58">
        <v>6.1765807147752119</v>
      </c>
      <c r="L5" s="58">
        <v>2.7953626466779351</v>
      </c>
      <c r="M5" s="58">
        <v>0.37013641943294118</v>
      </c>
    </row>
    <row r="6" spans="1:14" x14ac:dyDescent="0.2">
      <c r="A6" s="57" t="s">
        <v>358</v>
      </c>
      <c r="B6" s="57" t="s">
        <v>359</v>
      </c>
      <c r="C6" s="58">
        <v>-7.1670160471812006</v>
      </c>
      <c r="D6" s="58">
        <v>-0.72684574066607777</v>
      </c>
      <c r="E6" s="58">
        <v>0.27469160704084572</v>
      </c>
      <c r="F6" s="58">
        <v>0.56960282359579928</v>
      </c>
      <c r="G6" s="58">
        <v>1.6033026325586588</v>
      </c>
      <c r="H6" s="58">
        <v>3.5055697531645391</v>
      </c>
      <c r="I6" s="58">
        <v>1.1937636014780815</v>
      </c>
      <c r="J6" s="58">
        <v>2.3870553014387057</v>
      </c>
      <c r="K6" s="58">
        <v>4.5738556292021482</v>
      </c>
      <c r="L6" s="58">
        <v>2.2928033152221161</v>
      </c>
      <c r="M6" s="58">
        <v>-0.54355211867756192</v>
      </c>
    </row>
    <row r="7" spans="1:14" x14ac:dyDescent="0.2">
      <c r="A7" s="57" t="s">
        <v>360</v>
      </c>
      <c r="B7" s="57" t="s">
        <v>365</v>
      </c>
      <c r="C7" s="58">
        <v>-0.47295055175474054</v>
      </c>
      <c r="D7" s="58">
        <v>0.16928840348112484</v>
      </c>
      <c r="E7" s="58">
        <v>9.7999837871472373E-2</v>
      </c>
      <c r="F7" s="58">
        <v>-4.8249486938227726E-2</v>
      </c>
      <c r="G7" s="58">
        <v>-2.3492057180866333E-2</v>
      </c>
      <c r="H7" s="58">
        <v>-0.22289889547269492</v>
      </c>
      <c r="I7" s="58">
        <v>-0.15839820526204562</v>
      </c>
      <c r="J7" s="58">
        <v>-0.172693627146284</v>
      </c>
      <c r="K7" s="58">
        <v>-0.1338149246437248</v>
      </c>
      <c r="L7" s="58">
        <v>-4.0003981972595248E-2</v>
      </c>
      <c r="M7" s="58">
        <v>-0.19118329642640575</v>
      </c>
    </row>
    <row r="8" spans="1:14" x14ac:dyDescent="0.2">
      <c r="A8" s="57" t="s">
        <v>361</v>
      </c>
      <c r="B8" s="57" t="s">
        <v>362</v>
      </c>
      <c r="C8" s="59">
        <v>-9.2454286903768113E-3</v>
      </c>
      <c r="D8" s="59">
        <v>4.7317092700254193E-3</v>
      </c>
      <c r="E8" s="59">
        <v>-1.3276164828223358E-2</v>
      </c>
      <c r="F8" s="59">
        <v>2.9787853945465237E-2</v>
      </c>
      <c r="G8" s="59">
        <v>4.6654238212328281E-2</v>
      </c>
      <c r="H8" s="59">
        <v>3.1168320219016721E-2</v>
      </c>
      <c r="I8" s="59">
        <v>-1.8846250555630384E-2</v>
      </c>
      <c r="J8" s="59">
        <v>-1.7827089324077505E-2</v>
      </c>
      <c r="K8" s="59">
        <v>-1.1285024998701036</v>
      </c>
      <c r="L8" s="59">
        <v>-6.7134156515407106E-2</v>
      </c>
      <c r="M8" s="59">
        <v>-0.26207603839986149</v>
      </c>
    </row>
    <row r="9" spans="1:14" x14ac:dyDescent="0.2">
      <c r="A9" s="57" t="s">
        <v>363</v>
      </c>
      <c r="B9" s="57" t="s">
        <v>366</v>
      </c>
      <c r="C9" s="60">
        <v>3.7014835641002719E-13</v>
      </c>
      <c r="D9" s="60">
        <v>5.5260016544877999E-6</v>
      </c>
      <c r="E9" s="60">
        <v>1.1503345563084855E-2</v>
      </c>
      <c r="F9" s="60">
        <v>4.03610532250398E-2</v>
      </c>
      <c r="G9" s="60">
        <v>2.5565330354223814E-2</v>
      </c>
      <c r="H9" s="60">
        <v>0.22273113380448883</v>
      </c>
      <c r="I9" s="60">
        <v>-2.3410413367852989E-2</v>
      </c>
      <c r="J9" s="60">
        <v>3.0642882954862394E-2</v>
      </c>
      <c r="K9" s="60">
        <v>-2.3137339493662402E-3</v>
      </c>
      <c r="L9" s="60">
        <v>-0.26525494958290308</v>
      </c>
      <c r="M9" s="60">
        <v>0.75160608109916893</v>
      </c>
      <c r="N9" s="60"/>
    </row>
    <row r="10" spans="1:14" x14ac:dyDescent="0.2">
      <c r="A10" s="57" t="s">
        <v>364</v>
      </c>
      <c r="B10" s="57" t="s">
        <v>367</v>
      </c>
      <c r="C10" s="59">
        <v>0.3616230898786702</v>
      </c>
      <c r="D10" s="59">
        <v>-9.9906030693865722E-2</v>
      </c>
      <c r="E10" s="59">
        <v>-8.6925435552463459E-2</v>
      </c>
      <c r="F10" s="59">
        <v>-0.15567929998934538</v>
      </c>
      <c r="G10" s="59">
        <v>-0.17824530243861053</v>
      </c>
      <c r="H10" s="59">
        <v>-0.12454753760141357</v>
      </c>
      <c r="I10" s="59">
        <v>-0.13276517062682525</v>
      </c>
      <c r="J10" s="59">
        <v>-0.24105989153199742</v>
      </c>
      <c r="K10" s="59">
        <v>-0.34040766105923642</v>
      </c>
      <c r="L10" s="59">
        <v>-0.39542119296781725</v>
      </c>
      <c r="M10" s="59">
        <v>-0.46042920328423631</v>
      </c>
    </row>
    <row r="11" spans="1:14" s="61" customFormat="1" x14ac:dyDescent="0.2"/>
    <row r="12" spans="1:14" s="61" customFormat="1" x14ac:dyDescent="0.2"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4" s="61" customFormat="1" x14ac:dyDescent="0.2"/>
    <row r="14" spans="1:14" s="61" customFormat="1" ht="18" customHeight="1" x14ac:dyDescent="0.2"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4" s="61" customFormat="1" x14ac:dyDescent="0.2"/>
    <row r="16" spans="1:14" s="61" customFormat="1" x14ac:dyDescent="0.2"/>
    <row r="17" spans="3:13" s="61" customFormat="1" x14ac:dyDescent="0.2"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3:13" s="61" customFormat="1" x14ac:dyDescent="0.2"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3:13" s="61" customFormat="1" x14ac:dyDescent="0.2"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3:13" s="61" customFormat="1" x14ac:dyDescent="0.2"/>
    <row r="21" spans="3:13" s="61" customFormat="1" x14ac:dyDescent="0.2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3:13" s="61" customFormat="1" x14ac:dyDescent="0.2"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3:13" s="61" customFormat="1" x14ac:dyDescent="0.2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3:13" s="61" customFormat="1" x14ac:dyDescent="0.2"/>
    <row r="25" spans="3:13" s="61" customFormat="1" x14ac:dyDescent="0.2"/>
    <row r="26" spans="3:13" s="61" customFormat="1" x14ac:dyDescent="0.2"/>
    <row r="27" spans="3:13" s="61" customFormat="1" x14ac:dyDescent="0.2"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3:13" s="61" customFormat="1" x14ac:dyDescent="0.2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3:13" s="61" customFormat="1" x14ac:dyDescent="0.2"/>
    <row r="30" spans="3:13" s="61" customFormat="1" x14ac:dyDescent="0.2"/>
    <row r="31" spans="3:13" s="61" customFormat="1" x14ac:dyDescent="0.2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3:13" s="61" customFormat="1" x14ac:dyDescent="0.2"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</sheetData>
  <pageMargins left="0.7" right="0.7" top="0.75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39">
    <tabColor theme="3"/>
  </sheetPr>
  <dimension ref="A1:AW35"/>
  <sheetViews>
    <sheetView showGridLines="0" zoomScaleNormal="100" workbookViewId="0">
      <pane xSplit="2" ySplit="2" topLeftCell="AP3" activePane="bottomRight" state="frozen"/>
      <selection activeCell="AY35" sqref="AY35"/>
      <selection pane="topRight" activeCell="AY35" sqref="AY35"/>
      <selection pane="bottomLeft" activeCell="AY35" sqref="AY35"/>
      <selection pane="bottomRight" activeCell="BG35" sqref="BG35"/>
    </sheetView>
  </sheetViews>
  <sheetFormatPr defaultRowHeight="12" x14ac:dyDescent="0.2"/>
  <cols>
    <col min="1" max="1" width="19.42578125" style="1" bestFit="1" customWidth="1"/>
    <col min="2" max="2" width="22.7109375" style="1" bestFit="1" customWidth="1"/>
    <col min="3" max="43" width="9.85546875" style="1" bestFit="1" customWidth="1"/>
    <col min="44" max="16384" width="9.140625" style="1"/>
  </cols>
  <sheetData>
    <row r="1" spans="1:49" x14ac:dyDescent="0.2">
      <c r="C1" s="3">
        <v>39538</v>
      </c>
      <c r="D1" s="3">
        <v>39629</v>
      </c>
      <c r="E1" s="3">
        <v>39721</v>
      </c>
      <c r="F1" s="3">
        <v>39813</v>
      </c>
      <c r="G1" s="3">
        <v>39903</v>
      </c>
      <c r="H1" s="3">
        <v>39994</v>
      </c>
      <c r="I1" s="3">
        <v>40086</v>
      </c>
      <c r="J1" s="3">
        <v>40178</v>
      </c>
      <c r="K1" s="3">
        <v>40268</v>
      </c>
      <c r="L1" s="3">
        <v>40359</v>
      </c>
      <c r="M1" s="3">
        <v>40451</v>
      </c>
      <c r="N1" s="3">
        <v>40543</v>
      </c>
      <c r="O1" s="3">
        <v>40633</v>
      </c>
      <c r="P1" s="3">
        <v>40724</v>
      </c>
      <c r="Q1" s="3">
        <v>40816</v>
      </c>
      <c r="R1" s="3">
        <v>40908</v>
      </c>
      <c r="S1" s="3">
        <v>40999</v>
      </c>
      <c r="T1" s="3">
        <v>41090</v>
      </c>
      <c r="U1" s="3">
        <v>41182</v>
      </c>
      <c r="V1" s="3">
        <v>41274</v>
      </c>
      <c r="W1" s="3">
        <v>41364</v>
      </c>
      <c r="X1" s="3">
        <v>41455</v>
      </c>
      <c r="Y1" s="3">
        <v>41547</v>
      </c>
      <c r="Z1" s="3">
        <v>41639</v>
      </c>
      <c r="AA1" s="3">
        <v>41729</v>
      </c>
      <c r="AB1" s="3">
        <v>41820</v>
      </c>
      <c r="AC1" s="3">
        <v>41912</v>
      </c>
      <c r="AD1" s="3">
        <v>42004</v>
      </c>
      <c r="AE1" s="3">
        <v>42094</v>
      </c>
      <c r="AF1" s="3">
        <v>42185</v>
      </c>
      <c r="AG1" s="3">
        <v>42277</v>
      </c>
      <c r="AH1" s="3">
        <v>42369</v>
      </c>
      <c r="AI1" s="3">
        <v>42460</v>
      </c>
      <c r="AJ1" s="3">
        <v>42551</v>
      </c>
      <c r="AK1" s="3">
        <v>42643</v>
      </c>
      <c r="AL1" s="3">
        <v>42735</v>
      </c>
      <c r="AM1" s="3">
        <v>42825</v>
      </c>
      <c r="AN1" s="3">
        <v>42916</v>
      </c>
      <c r="AO1" s="3">
        <v>43008</v>
      </c>
      <c r="AP1" s="3">
        <v>43100</v>
      </c>
      <c r="AQ1" s="3">
        <v>43190</v>
      </c>
      <c r="AR1" s="3">
        <v>43281</v>
      </c>
      <c r="AS1" s="3">
        <v>43373</v>
      </c>
      <c r="AT1" s="3">
        <v>43465</v>
      </c>
      <c r="AU1" s="3">
        <v>43555</v>
      </c>
      <c r="AV1" s="3">
        <v>43646</v>
      </c>
    </row>
    <row r="2" spans="1:49" x14ac:dyDescent="0.2">
      <c r="C2" s="1" t="s">
        <v>7</v>
      </c>
      <c r="D2" s="1" t="s">
        <v>4</v>
      </c>
      <c r="E2" s="1" t="s">
        <v>5</v>
      </c>
      <c r="F2" s="1" t="s">
        <v>6</v>
      </c>
      <c r="G2" s="1" t="s">
        <v>8</v>
      </c>
      <c r="H2" s="1" t="s">
        <v>4</v>
      </c>
      <c r="I2" s="1" t="s">
        <v>5</v>
      </c>
      <c r="J2" s="1" t="s">
        <v>6</v>
      </c>
      <c r="K2" s="1" t="s">
        <v>9</v>
      </c>
      <c r="L2" s="1" t="s">
        <v>4</v>
      </c>
      <c r="M2" s="1" t="s">
        <v>5</v>
      </c>
      <c r="N2" s="1" t="s">
        <v>6</v>
      </c>
      <c r="O2" s="1" t="s">
        <v>10</v>
      </c>
      <c r="P2" s="1" t="s">
        <v>4</v>
      </c>
      <c r="Q2" s="1" t="s">
        <v>5</v>
      </c>
      <c r="R2" s="1" t="s">
        <v>6</v>
      </c>
      <c r="S2" s="1" t="s">
        <v>11</v>
      </c>
      <c r="T2" s="1" t="s">
        <v>4</v>
      </c>
      <c r="U2" s="1" t="s">
        <v>5</v>
      </c>
      <c r="V2" s="1" t="s">
        <v>6</v>
      </c>
      <c r="W2" s="1" t="s">
        <v>12</v>
      </c>
      <c r="X2" s="1" t="s">
        <v>13</v>
      </c>
      <c r="Y2" s="1" t="s">
        <v>5</v>
      </c>
      <c r="Z2" s="1" t="s">
        <v>18</v>
      </c>
      <c r="AA2" s="1" t="s">
        <v>46</v>
      </c>
      <c r="AB2" s="1" t="s">
        <v>4</v>
      </c>
      <c r="AC2" s="1" t="s">
        <v>17</v>
      </c>
      <c r="AD2" s="1" t="s">
        <v>18</v>
      </c>
      <c r="AE2" s="1" t="s">
        <v>82</v>
      </c>
      <c r="AF2" s="1" t="s">
        <v>4</v>
      </c>
      <c r="AG2" s="1" t="s">
        <v>17</v>
      </c>
      <c r="AH2" s="1" t="s">
        <v>18</v>
      </c>
      <c r="AI2" s="1" t="s">
        <v>90</v>
      </c>
      <c r="AJ2" s="1" t="s">
        <v>4</v>
      </c>
      <c r="AK2" s="1" t="s">
        <v>17</v>
      </c>
      <c r="AL2" s="1" t="s">
        <v>18</v>
      </c>
      <c r="AM2" s="1" t="s">
        <v>103</v>
      </c>
      <c r="AN2" s="1" t="s">
        <v>4</v>
      </c>
      <c r="AO2" s="1" t="s">
        <v>17</v>
      </c>
      <c r="AP2" s="1" t="s">
        <v>18</v>
      </c>
      <c r="AQ2" s="1" t="s">
        <v>186</v>
      </c>
      <c r="AR2" s="1" t="s">
        <v>4</v>
      </c>
      <c r="AS2" s="1" t="s">
        <v>17</v>
      </c>
      <c r="AT2" s="1" t="s">
        <v>18</v>
      </c>
      <c r="AU2" s="1" t="s">
        <v>210</v>
      </c>
      <c r="AV2" s="1" t="s">
        <v>4</v>
      </c>
    </row>
    <row r="3" spans="1:49" x14ac:dyDescent="0.2">
      <c r="C3" s="1" t="s">
        <v>54</v>
      </c>
      <c r="D3" s="1" t="s">
        <v>49</v>
      </c>
      <c r="E3" s="1" t="s">
        <v>50</v>
      </c>
      <c r="F3" s="1" t="s">
        <v>51</v>
      </c>
      <c r="G3" s="1" t="s">
        <v>55</v>
      </c>
      <c r="H3" s="1" t="s">
        <v>49</v>
      </c>
      <c r="I3" s="1" t="s">
        <v>50</v>
      </c>
      <c r="J3" s="1" t="s">
        <v>51</v>
      </c>
      <c r="K3" s="1" t="s">
        <v>56</v>
      </c>
      <c r="L3" s="1" t="s">
        <v>49</v>
      </c>
      <c r="M3" s="1" t="s">
        <v>50</v>
      </c>
      <c r="N3" s="1" t="s">
        <v>51</v>
      </c>
      <c r="O3" s="1" t="s">
        <v>57</v>
      </c>
      <c r="P3" s="1" t="s">
        <v>49</v>
      </c>
      <c r="Q3" s="1" t="s">
        <v>50</v>
      </c>
      <c r="R3" s="1" t="s">
        <v>51</v>
      </c>
      <c r="S3" s="1" t="s">
        <v>58</v>
      </c>
      <c r="T3" s="1" t="s">
        <v>49</v>
      </c>
      <c r="U3" s="1" t="s">
        <v>50</v>
      </c>
      <c r="V3" s="1" t="s">
        <v>51</v>
      </c>
      <c r="W3" s="1" t="s">
        <v>59</v>
      </c>
      <c r="X3" s="1" t="s">
        <v>49</v>
      </c>
      <c r="Y3" s="1" t="s">
        <v>50</v>
      </c>
      <c r="Z3" s="1" t="s">
        <v>51</v>
      </c>
      <c r="AA3" s="1" t="s">
        <v>60</v>
      </c>
      <c r="AB3" s="1" t="s">
        <v>49</v>
      </c>
      <c r="AC3" s="1" t="s">
        <v>50</v>
      </c>
      <c r="AD3" s="1" t="s">
        <v>51</v>
      </c>
      <c r="AE3" s="1" t="s">
        <v>75</v>
      </c>
      <c r="AF3" s="1" t="s">
        <v>49</v>
      </c>
      <c r="AG3" s="1" t="s">
        <v>50</v>
      </c>
      <c r="AH3" s="1" t="s">
        <v>51</v>
      </c>
      <c r="AI3" s="1" t="s">
        <v>95</v>
      </c>
      <c r="AJ3" s="1" t="s">
        <v>49</v>
      </c>
      <c r="AK3" s="11" t="s">
        <v>50</v>
      </c>
      <c r="AL3" s="1" t="s">
        <v>51</v>
      </c>
      <c r="AM3" s="1" t="s">
        <v>126</v>
      </c>
      <c r="AN3" s="1" t="s">
        <v>49</v>
      </c>
      <c r="AO3" s="11" t="s">
        <v>50</v>
      </c>
      <c r="AP3" s="1" t="s">
        <v>51</v>
      </c>
      <c r="AQ3" s="1" t="s">
        <v>181</v>
      </c>
      <c r="AR3" s="1" t="s">
        <v>49</v>
      </c>
      <c r="AS3" s="1" t="s">
        <v>50</v>
      </c>
      <c r="AT3" s="1" t="s">
        <v>51</v>
      </c>
      <c r="AU3" s="1" t="s">
        <v>209</v>
      </c>
      <c r="AV3" s="1" t="s">
        <v>49</v>
      </c>
    </row>
    <row r="4" spans="1:49" s="53" customFormat="1" x14ac:dyDescent="0.2">
      <c r="A4" s="53" t="s">
        <v>16</v>
      </c>
      <c r="B4" s="53" t="s">
        <v>167</v>
      </c>
      <c r="C4" s="54">
        <v>12.63782325632277</v>
      </c>
      <c r="D4" s="54">
        <v>14.867656937817399</v>
      </c>
      <c r="E4" s="54">
        <v>15.688421353732469</v>
      </c>
      <c r="F4" s="54">
        <v>18.501534568431548</v>
      </c>
      <c r="G4" s="54">
        <v>19.957408079353801</v>
      </c>
      <c r="H4" s="54">
        <v>18.577887718440621</v>
      </c>
      <c r="I4" s="54">
        <v>18.142990374631239</v>
      </c>
      <c r="J4" s="54">
        <v>18.471253092817634</v>
      </c>
      <c r="K4" s="54">
        <v>19.915197345555537</v>
      </c>
      <c r="L4" s="54">
        <v>21.441061540014328</v>
      </c>
      <c r="M4" s="54">
        <v>21.802970329446179</v>
      </c>
      <c r="N4" s="54">
        <v>18.4650394172487</v>
      </c>
      <c r="O4" s="55">
        <v>18.569187166926298</v>
      </c>
      <c r="P4" s="55">
        <v>17.765111821263201</v>
      </c>
      <c r="Q4" s="55">
        <v>18.656732695197903</v>
      </c>
      <c r="R4" s="55">
        <v>14.9983769243024</v>
      </c>
      <c r="S4" s="55">
        <v>15.3576317123929</v>
      </c>
      <c r="T4" s="55">
        <v>13.814316857866599</v>
      </c>
      <c r="U4" s="55">
        <v>11.956634951330098</v>
      </c>
      <c r="V4" s="55">
        <v>10.1960451650792</v>
      </c>
      <c r="W4" s="55">
        <v>11.5542262629763</v>
      </c>
      <c r="X4" s="55">
        <v>11.396558422295701</v>
      </c>
      <c r="Y4" s="55">
        <v>11.2704005697341</v>
      </c>
      <c r="Z4" s="55">
        <v>10.0965133905184</v>
      </c>
      <c r="AA4" s="55">
        <v>10.284500644503</v>
      </c>
      <c r="AB4" s="55">
        <v>9.6201305176257996</v>
      </c>
      <c r="AC4" s="55">
        <v>9.9450516515173</v>
      </c>
      <c r="AD4" s="55">
        <v>8.9283966351219011</v>
      </c>
      <c r="AE4" s="55">
        <v>9.6991833893862012</v>
      </c>
      <c r="AF4" s="55">
        <v>10.398037561288399</v>
      </c>
      <c r="AG4" s="55">
        <v>8.2113604146932992</v>
      </c>
      <c r="AH4" s="55">
        <v>7.9579303924087998</v>
      </c>
      <c r="AI4" s="55">
        <v>7.1017291265200999</v>
      </c>
      <c r="AJ4" s="55">
        <v>7.0791834457430003</v>
      </c>
      <c r="AK4" s="55">
        <v>6.2617716716886997</v>
      </c>
      <c r="AL4" s="55">
        <v>5.2811549670896998</v>
      </c>
      <c r="AM4" s="55">
        <v>7.1020923352042997</v>
      </c>
      <c r="AN4" s="55">
        <v>6.7697830514496999</v>
      </c>
      <c r="AO4" s="55">
        <v>6.8204618063128004</v>
      </c>
      <c r="AP4" s="55">
        <v>5.8221629213734998</v>
      </c>
      <c r="AQ4" s="56">
        <v>6.2628081747930997</v>
      </c>
      <c r="AR4" s="56">
        <v>5.7297497114185001</v>
      </c>
      <c r="AS4" s="56">
        <v>6.1190640968691996</v>
      </c>
      <c r="AT4" s="56">
        <v>5.1612629987226999</v>
      </c>
      <c r="AU4" s="56">
        <v>6.0872789284169002</v>
      </c>
      <c r="AV4" s="56">
        <v>5.5688935273286999</v>
      </c>
      <c r="AW4" s="56"/>
    </row>
    <row r="5" spans="1:49" s="53" customFormat="1" x14ac:dyDescent="0.2">
      <c r="A5" s="53" t="s">
        <v>39</v>
      </c>
      <c r="B5" s="53" t="s">
        <v>169</v>
      </c>
      <c r="C5" s="54">
        <v>4.0828933741262006</v>
      </c>
      <c r="D5" s="54">
        <v>5.6143883373071493</v>
      </c>
      <c r="E5" s="54">
        <v>6.009968108973716</v>
      </c>
      <c r="F5" s="54">
        <v>5.1350522568380184</v>
      </c>
      <c r="G5" s="54">
        <v>5.0440222661098009</v>
      </c>
      <c r="H5" s="54">
        <v>5.4296144713245029</v>
      </c>
      <c r="I5" s="54">
        <v>5.7485488468572195</v>
      </c>
      <c r="J5" s="54">
        <v>6.1904871125233711</v>
      </c>
      <c r="K5" s="54">
        <v>6.0692198178961325</v>
      </c>
      <c r="L5" s="54">
        <v>7.0136936970949133</v>
      </c>
      <c r="M5" s="54">
        <v>6.8768707136142417</v>
      </c>
      <c r="N5" s="54">
        <v>7.0577800849112009</v>
      </c>
      <c r="O5" s="55">
        <v>7.1585289690181995</v>
      </c>
      <c r="P5" s="55">
        <v>6.7875133575830997</v>
      </c>
      <c r="Q5" s="55">
        <v>6.4870345520289003</v>
      </c>
      <c r="R5" s="55">
        <v>6.7143153908948001</v>
      </c>
      <c r="S5" s="55">
        <v>6.7703025318063998</v>
      </c>
      <c r="T5" s="55">
        <v>6.0265628540709004</v>
      </c>
      <c r="U5" s="55">
        <v>6.1329307764754004</v>
      </c>
      <c r="V5" s="55">
        <v>5.8271593321898001</v>
      </c>
      <c r="W5" s="55">
        <v>6.4298683149310998</v>
      </c>
      <c r="X5" s="55">
        <v>6.6475759388939997</v>
      </c>
      <c r="Y5" s="55">
        <v>6.0300150822622003</v>
      </c>
      <c r="Z5" s="55">
        <v>7.1057800183521005</v>
      </c>
      <c r="AA5" s="55">
        <v>7.4792965604093995</v>
      </c>
      <c r="AB5" s="55">
        <v>7.7013321876509995</v>
      </c>
      <c r="AC5" s="55">
        <v>6.7108590157841004</v>
      </c>
      <c r="AD5" s="55">
        <v>7.0818085437147005</v>
      </c>
      <c r="AE5" s="55">
        <v>7.8621133243903998</v>
      </c>
      <c r="AF5" s="55">
        <v>7.5797339530073993</v>
      </c>
      <c r="AG5" s="55">
        <v>7.4048474440943002</v>
      </c>
      <c r="AH5" s="55">
        <v>7.2009408628811995</v>
      </c>
      <c r="AI5" s="55">
        <v>7.9221052964877998</v>
      </c>
      <c r="AJ5" s="55">
        <v>8.0639193677066991</v>
      </c>
      <c r="AK5" s="55">
        <v>7.8791338931852994</v>
      </c>
      <c r="AL5" s="55">
        <v>8.2656695633652006</v>
      </c>
      <c r="AM5" s="55">
        <v>8.6405055783977005</v>
      </c>
      <c r="AN5" s="55">
        <v>7.8762495530956</v>
      </c>
      <c r="AO5" s="55">
        <v>7.8756465477140001</v>
      </c>
      <c r="AP5" s="55">
        <v>7.5491366652302005</v>
      </c>
      <c r="AQ5" s="56">
        <v>7.9784705307035999</v>
      </c>
      <c r="AR5" s="56">
        <v>8.3539521940904997</v>
      </c>
      <c r="AS5" s="56">
        <v>8.1822053318255001</v>
      </c>
      <c r="AT5" s="56">
        <v>8.0953068272311999</v>
      </c>
      <c r="AU5" s="56">
        <v>8.8597121588363006</v>
      </c>
      <c r="AV5" s="56">
        <v>8.2773953816715</v>
      </c>
      <c r="AW5" s="56"/>
    </row>
    <row r="6" spans="1:49" s="53" customFormat="1" x14ac:dyDescent="0.2">
      <c r="A6" s="53" t="s">
        <v>15</v>
      </c>
      <c r="B6" s="53" t="s">
        <v>168</v>
      </c>
      <c r="C6" s="54">
        <v>5.4752181517103491</v>
      </c>
      <c r="D6" s="54">
        <v>5.7503135761440678</v>
      </c>
      <c r="E6" s="54">
        <v>6.6653178957117563</v>
      </c>
      <c r="F6" s="54">
        <v>5.9151225784000783</v>
      </c>
      <c r="G6" s="54">
        <v>5.7041451230710001</v>
      </c>
      <c r="H6" s="54">
        <v>6.035075422566992</v>
      </c>
      <c r="I6" s="54">
        <v>6.7555247799201599</v>
      </c>
      <c r="J6" s="54">
        <v>6.2310526402856423</v>
      </c>
      <c r="K6" s="54">
        <v>7.1409714519483281</v>
      </c>
      <c r="L6" s="54">
        <v>8.3548622334699143</v>
      </c>
      <c r="M6" s="54">
        <v>7.6541979791326877</v>
      </c>
      <c r="N6" s="54">
        <v>12.424172022824202</v>
      </c>
      <c r="O6" s="55">
        <v>7.7178440414497</v>
      </c>
      <c r="P6" s="55">
        <v>9.5979339604968992</v>
      </c>
      <c r="Q6" s="55">
        <v>13.449184581932698</v>
      </c>
      <c r="R6" s="55">
        <v>14.989403185425999</v>
      </c>
      <c r="S6" s="55">
        <v>14.6011774158553</v>
      </c>
      <c r="T6" s="55">
        <v>14.155313379743101</v>
      </c>
      <c r="U6" s="55">
        <v>13.292039712846799</v>
      </c>
      <c r="V6" s="55">
        <v>12.472468853593201</v>
      </c>
      <c r="W6" s="55">
        <v>10.3342784485944</v>
      </c>
      <c r="X6" s="55">
        <v>10.320444803054901</v>
      </c>
      <c r="Y6" s="55">
        <v>9.1938638077213994</v>
      </c>
      <c r="Z6" s="55">
        <v>10.978807504590801</v>
      </c>
      <c r="AA6" s="55">
        <v>10.9329718130997</v>
      </c>
      <c r="AB6" s="55">
        <v>9.6128579555242997</v>
      </c>
      <c r="AC6" s="55">
        <v>7.5071515303377003</v>
      </c>
      <c r="AD6" s="55">
        <v>5.3635175107951003</v>
      </c>
      <c r="AE6" s="55">
        <v>5.8340917735024007</v>
      </c>
      <c r="AF6" s="55">
        <v>6.4198538626576998</v>
      </c>
      <c r="AG6" s="55">
        <v>6.8731558284916003</v>
      </c>
      <c r="AH6" s="55">
        <v>6.5696409805123999</v>
      </c>
      <c r="AI6" s="55">
        <v>5.7277866139932003</v>
      </c>
      <c r="AJ6" s="55">
        <v>4.6847389881182</v>
      </c>
      <c r="AK6" s="55">
        <v>4.3519378139054998</v>
      </c>
      <c r="AL6" s="55">
        <v>5.2529640405939002</v>
      </c>
      <c r="AM6" s="55">
        <v>5.1572716604566002</v>
      </c>
      <c r="AN6" s="55">
        <v>5.5717569050445999</v>
      </c>
      <c r="AO6" s="55">
        <v>4.4828044382631997</v>
      </c>
      <c r="AP6" s="55">
        <v>3.7547629345757998</v>
      </c>
      <c r="AQ6" s="56">
        <v>4.0317825425375</v>
      </c>
      <c r="AR6" s="56">
        <v>4.8262252965852994</v>
      </c>
      <c r="AS6" s="56">
        <v>4.2645930623478998</v>
      </c>
      <c r="AT6" s="56">
        <v>4.2333393811895004</v>
      </c>
      <c r="AU6" s="56">
        <v>4.4880094374067001</v>
      </c>
      <c r="AV6" s="56">
        <v>3.9426270691751002</v>
      </c>
      <c r="AW6" s="56"/>
    </row>
    <row r="7" spans="1:49" s="53" customFormat="1" x14ac:dyDescent="0.2">
      <c r="A7" s="53" t="s">
        <v>40</v>
      </c>
      <c r="B7" s="53" t="s">
        <v>171</v>
      </c>
      <c r="C7" s="54">
        <v>22.19593478215932</v>
      </c>
      <c r="D7" s="54">
        <v>26.232358851268614</v>
      </c>
      <c r="E7" s="54">
        <v>28.36370735841794</v>
      </c>
      <c r="F7" s="54">
        <v>29.551709403669648</v>
      </c>
      <c r="G7" s="54">
        <v>30.705575468534605</v>
      </c>
      <c r="H7" s="54">
        <v>30.042577612332117</v>
      </c>
      <c r="I7" s="54">
        <v>30.647064001408616</v>
      </c>
      <c r="J7" s="54">
        <v>30.892792845626648</v>
      </c>
      <c r="K7" s="54">
        <v>33.125388615399999</v>
      </c>
      <c r="L7" s="54">
        <v>36.809617470579155</v>
      </c>
      <c r="M7" s="54">
        <v>36.33403902219311</v>
      </c>
      <c r="N7" s="54">
        <v>37.946991524984099</v>
      </c>
      <c r="O7" s="55">
        <f t="shared" ref="O7:V7" si="0">+O4+O5+O6</f>
        <v>33.445560177394199</v>
      </c>
      <c r="P7" s="55">
        <f t="shared" si="0"/>
        <v>34.150559139343201</v>
      </c>
      <c r="Q7" s="55">
        <f t="shared" si="0"/>
        <v>38.592951829159503</v>
      </c>
      <c r="R7" s="55">
        <f t="shared" si="0"/>
        <v>36.702095500623201</v>
      </c>
      <c r="S7" s="55">
        <f t="shared" si="0"/>
        <v>36.729111660054599</v>
      </c>
      <c r="T7" s="55">
        <f t="shared" si="0"/>
        <v>33.996193091680603</v>
      </c>
      <c r="U7" s="55">
        <f t="shared" si="0"/>
        <v>31.381605440652301</v>
      </c>
      <c r="V7" s="55">
        <f t="shared" si="0"/>
        <v>28.495673350862198</v>
      </c>
      <c r="W7" s="55">
        <f>+W4+W5+W6</f>
        <v>28.318373026501799</v>
      </c>
      <c r="X7" s="55">
        <f t="shared" ref="X7:AB7" si="1">+X4+X5+X6</f>
        <v>28.364579164244603</v>
      </c>
      <c r="Y7" s="55">
        <f t="shared" si="1"/>
        <v>26.494279459717699</v>
      </c>
      <c r="Z7" s="55">
        <f t="shared" si="1"/>
        <v>28.1811009134613</v>
      </c>
      <c r="AA7" s="55">
        <f t="shared" si="1"/>
        <v>28.696769018012098</v>
      </c>
      <c r="AB7" s="55">
        <f t="shared" si="1"/>
        <v>26.934320660801099</v>
      </c>
      <c r="AC7" s="55">
        <f t="shared" ref="AC7:AD7" si="2">+AC4+AC5+AC6</f>
        <v>24.1630621976391</v>
      </c>
      <c r="AD7" s="55">
        <f t="shared" si="2"/>
        <v>21.373722689631698</v>
      </c>
      <c r="AE7" s="55">
        <f t="shared" ref="AE7:AF7" si="3">+AE4+AE5+AE6</f>
        <v>23.395388487279</v>
      </c>
      <c r="AF7" s="55">
        <f t="shared" si="3"/>
        <v>24.397625376953499</v>
      </c>
      <c r="AG7" s="55">
        <f t="shared" ref="AG7:AH7" si="4">+AG4+AG5+AG6</f>
        <v>22.489363687279202</v>
      </c>
      <c r="AH7" s="55">
        <f t="shared" si="4"/>
        <v>21.728512235802398</v>
      </c>
      <c r="AI7" s="55">
        <f t="shared" ref="AI7:AJ7" si="5">+AI4+AI5+AI6</f>
        <v>20.751621037001101</v>
      </c>
      <c r="AJ7" s="55">
        <f t="shared" si="5"/>
        <v>19.827841801567899</v>
      </c>
      <c r="AK7" s="55">
        <f t="shared" ref="AK7:AL7" si="6">+AK4+AK5+AK6</f>
        <v>18.492843378779501</v>
      </c>
      <c r="AL7" s="55">
        <f t="shared" si="6"/>
        <v>18.799788571048801</v>
      </c>
      <c r="AM7" s="55">
        <f t="shared" ref="AM7:AN7" si="7">+AM4+AM5+AM6</f>
        <v>20.899869574058602</v>
      </c>
      <c r="AN7" s="55">
        <f t="shared" si="7"/>
        <v>20.217789509589899</v>
      </c>
      <c r="AO7" s="55">
        <f t="shared" ref="AO7:AQ7" si="8">+AO4+AO5+AO6</f>
        <v>19.178912792289999</v>
      </c>
      <c r="AP7" s="55">
        <f t="shared" si="8"/>
        <v>17.126062521179502</v>
      </c>
      <c r="AQ7" s="56">
        <f t="shared" si="8"/>
        <v>18.2730612480342</v>
      </c>
      <c r="AR7" s="56">
        <f t="shared" ref="AR7:AS7" si="9">+AR4+AR5+AR6</f>
        <v>18.909927202094298</v>
      </c>
      <c r="AS7" s="56">
        <f t="shared" si="9"/>
        <v>18.565862491042598</v>
      </c>
      <c r="AT7" s="56">
        <f t="shared" ref="AT7:AU7" si="10">+AT4+AT5+AT6</f>
        <v>17.489909207143398</v>
      </c>
      <c r="AU7" s="56">
        <f t="shared" si="10"/>
        <v>19.435000524659902</v>
      </c>
      <c r="AV7" s="56">
        <f t="shared" ref="AV7" si="11">+AV4+AV5+AV6</f>
        <v>17.7889159781753</v>
      </c>
      <c r="AW7" s="56"/>
    </row>
    <row r="8" spans="1:49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51"/>
      <c r="AV8" s="51"/>
      <c r="AW8" s="6"/>
    </row>
    <row r="9" spans="1:49" x14ac:dyDescent="0.2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L9" s="12"/>
      <c r="AM9" s="12"/>
      <c r="AN9" s="12"/>
      <c r="AO9" s="12"/>
      <c r="AP9" s="12"/>
      <c r="AQ9" s="6"/>
      <c r="AR9" s="6"/>
      <c r="AS9" s="6"/>
      <c r="AT9" s="6"/>
      <c r="AU9" s="6"/>
      <c r="AV9" s="6"/>
      <c r="AW9" s="6"/>
    </row>
    <row r="10" spans="1:49" x14ac:dyDescent="0.2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L10" s="12"/>
      <c r="AM10" s="12"/>
      <c r="AN10" s="12"/>
      <c r="AO10" s="12"/>
      <c r="AP10" s="12"/>
      <c r="AQ10" s="6"/>
      <c r="AR10" s="6"/>
      <c r="AS10" s="6"/>
      <c r="AT10" s="6"/>
      <c r="AU10" s="6"/>
      <c r="AV10" s="6"/>
      <c r="AW10" s="6"/>
    </row>
    <row r="11" spans="1:49" x14ac:dyDescent="0.2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L11" s="12"/>
      <c r="AM11" s="12"/>
      <c r="AN11" s="12"/>
      <c r="AO11" s="12"/>
      <c r="AP11" s="12"/>
      <c r="AQ11" s="6"/>
      <c r="AR11" s="6"/>
      <c r="AS11" s="6"/>
      <c r="AT11" s="6"/>
      <c r="AU11" s="6"/>
      <c r="AV11" s="6"/>
      <c r="AW11" s="6"/>
    </row>
    <row r="12" spans="1:49" x14ac:dyDescent="0.2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6"/>
      <c r="AR12" s="6"/>
      <c r="AS12" s="6"/>
      <c r="AT12" s="6"/>
      <c r="AU12" s="6"/>
      <c r="AV12" s="6"/>
      <c r="AW12" s="6"/>
    </row>
    <row r="13" spans="1:49" x14ac:dyDescent="0.2">
      <c r="AB13" s="45"/>
      <c r="AC13" s="45"/>
      <c r="AD13" s="45"/>
      <c r="AE13" s="45"/>
      <c r="AG13" s="45"/>
      <c r="AH13" s="45"/>
      <c r="AI13" s="45"/>
      <c r="AJ13" s="6"/>
      <c r="AL13" s="45"/>
      <c r="AM13" s="45"/>
      <c r="AN13" s="45"/>
      <c r="AO13" s="45"/>
      <c r="AP13" s="45"/>
      <c r="AQ13" s="6"/>
      <c r="AR13" s="6"/>
      <c r="AS13" s="6"/>
      <c r="AT13" s="6"/>
      <c r="AU13" s="52"/>
      <c r="AV13" s="52"/>
      <c r="AW13" s="6"/>
    </row>
    <row r="14" spans="1:49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L14" s="12"/>
      <c r="AM14" s="12"/>
      <c r="AN14" s="12"/>
      <c r="AO14" s="12"/>
      <c r="AP14" s="12"/>
      <c r="AQ14" s="6"/>
      <c r="AR14" s="6"/>
      <c r="AS14" s="6"/>
      <c r="AT14" s="6"/>
      <c r="AU14" s="6"/>
      <c r="AV14" s="6"/>
      <c r="AW14" s="6"/>
    </row>
    <row r="15" spans="1:49" x14ac:dyDescent="0.2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L15" s="12"/>
      <c r="AM15" s="12"/>
      <c r="AN15" s="12"/>
      <c r="AO15" s="12"/>
      <c r="AP15" s="12"/>
      <c r="AQ15" s="6"/>
      <c r="AR15" s="6"/>
      <c r="AS15" s="6"/>
      <c r="AT15" s="6"/>
      <c r="AU15" s="6"/>
      <c r="AV15" s="6"/>
      <c r="AW15" s="6"/>
    </row>
    <row r="16" spans="1:49" x14ac:dyDescent="0.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L16" s="12"/>
      <c r="AM16" s="12"/>
      <c r="AN16" s="12"/>
      <c r="AO16" s="12"/>
      <c r="AP16" s="12"/>
      <c r="AQ16" s="6"/>
      <c r="AR16" s="6"/>
      <c r="AS16" s="6"/>
      <c r="AT16" s="6"/>
      <c r="AU16" s="6"/>
      <c r="AV16" s="6"/>
      <c r="AW16" s="6"/>
    </row>
    <row r="17" spans="3:49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6"/>
      <c r="AR17" s="6"/>
      <c r="AS17" s="6"/>
      <c r="AT17" s="6"/>
      <c r="AU17" s="6"/>
      <c r="AV17" s="6"/>
      <c r="AW17" s="6"/>
    </row>
    <row r="18" spans="3:49" ht="12.75" customHeight="1" x14ac:dyDescent="0.2">
      <c r="AU18" s="6"/>
    </row>
    <row r="19" spans="3:49" ht="12.75" customHeight="1" x14ac:dyDescent="0.2">
      <c r="AU19" s="6"/>
    </row>
    <row r="20" spans="3:49" ht="12.75" customHeight="1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3:49" ht="12.75" customHeight="1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3:49" ht="12.75" customHeight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3:49" ht="12.75" customHeight="1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3:49" ht="12.75" customHeight="1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3:49" ht="12.75" customHeight="1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3:49" ht="12.75" customHeight="1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3:49" ht="12.75" customHeight="1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3:49" ht="12.75" customHeight="1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</row>
    <row r="29" spans="3:49" ht="12.75" customHeight="1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</row>
    <row r="30" spans="3:49" ht="13.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</row>
    <row r="31" spans="3:49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</row>
    <row r="32" spans="3:49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</row>
    <row r="33" spans="3:48" x14ac:dyDescent="0.2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3:48" x14ac:dyDescent="0.2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</row>
    <row r="35" spans="3:48" x14ac:dyDescent="0.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</row>
  </sheetData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>
    <tabColor theme="3"/>
  </sheetPr>
  <dimension ref="A1:AV7"/>
  <sheetViews>
    <sheetView showGridLines="0" zoomScaleNormal="100" workbookViewId="0">
      <pane xSplit="2" ySplit="2" topLeftCell="AV3" activePane="bottomRight" state="frozen"/>
      <selection activeCell="AY35" sqref="AY35"/>
      <selection pane="topRight" activeCell="AY35" sqref="AY35"/>
      <selection pane="bottomLeft" activeCell="AY35" sqref="AY35"/>
      <selection pane="bottomRight" activeCell="BK27" sqref="BK27"/>
    </sheetView>
  </sheetViews>
  <sheetFormatPr defaultRowHeight="12" x14ac:dyDescent="0.2"/>
  <cols>
    <col min="1" max="1" width="23.85546875" style="1" bestFit="1" customWidth="1"/>
    <col min="2" max="2" width="21.42578125" style="1" bestFit="1" customWidth="1"/>
    <col min="3" max="32" width="9.85546875" style="1" bestFit="1" customWidth="1"/>
    <col min="33" max="39" width="9.140625" style="1"/>
    <col min="40" max="40" width="12" style="1" bestFit="1" customWidth="1"/>
    <col min="41" max="16384" width="9.140625" style="1"/>
  </cols>
  <sheetData>
    <row r="1" spans="1:48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4</v>
      </c>
      <c r="AC1" s="1" t="s">
        <v>17</v>
      </c>
      <c r="AD1" s="1" t="s">
        <v>18</v>
      </c>
      <c r="AE1" s="1" t="s">
        <v>82</v>
      </c>
      <c r="AF1" s="1" t="s">
        <v>4</v>
      </c>
      <c r="AG1" s="1" t="s">
        <v>17</v>
      </c>
      <c r="AH1" s="1" t="s">
        <v>18</v>
      </c>
      <c r="AI1" s="1" t="s">
        <v>90</v>
      </c>
      <c r="AJ1" s="1" t="s">
        <v>4</v>
      </c>
      <c r="AK1" s="1" t="s">
        <v>17</v>
      </c>
      <c r="AL1" s="1" t="s">
        <v>18</v>
      </c>
      <c r="AM1" s="1" t="s">
        <v>103</v>
      </c>
      <c r="AN1" s="1" t="s">
        <v>4</v>
      </c>
      <c r="AO1" s="1" t="s">
        <v>17</v>
      </c>
      <c r="AP1" s="1" t="s">
        <v>18</v>
      </c>
      <c r="AQ1" s="1" t="s">
        <v>186</v>
      </c>
      <c r="AR1" s="1" t="s">
        <v>13</v>
      </c>
      <c r="AS1" s="1" t="s">
        <v>17</v>
      </c>
      <c r="AT1" s="1" t="s">
        <v>18</v>
      </c>
      <c r="AU1" s="1" t="s">
        <v>210</v>
      </c>
      <c r="AV1" s="1" t="s">
        <v>13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" t="s">
        <v>193</v>
      </c>
      <c r="B3" s="1" t="s">
        <v>192</v>
      </c>
      <c r="C3" s="6">
        <f>+'19. adat'!C7</f>
        <v>22.19593478215932</v>
      </c>
      <c r="D3" s="6">
        <f>+'19. adat'!D7</f>
        <v>26.232358851268614</v>
      </c>
      <c r="E3" s="6">
        <f>+'19. adat'!E7</f>
        <v>28.36370735841794</v>
      </c>
      <c r="F3" s="6">
        <f>+'19. adat'!F7</f>
        <v>29.551709403669648</v>
      </c>
      <c r="G3" s="6">
        <f>+'19. adat'!G7</f>
        <v>30.705575468534605</v>
      </c>
      <c r="H3" s="6">
        <f>+'19. adat'!H7</f>
        <v>30.042577612332117</v>
      </c>
      <c r="I3" s="6">
        <f>+'19. adat'!I7</f>
        <v>30.647064001408616</v>
      </c>
      <c r="J3" s="6">
        <f>+'19. adat'!J7</f>
        <v>30.892792845626648</v>
      </c>
      <c r="K3" s="6">
        <f>+'19. adat'!K7</f>
        <v>33.125388615399999</v>
      </c>
      <c r="L3" s="6">
        <f>+'19. adat'!L7</f>
        <v>36.809617470579155</v>
      </c>
      <c r="M3" s="6">
        <f>+'19. adat'!M7</f>
        <v>36.33403902219311</v>
      </c>
      <c r="N3" s="6">
        <f>+'19. adat'!N7</f>
        <v>37.946991524984099</v>
      </c>
      <c r="O3" s="6">
        <f>+'19. adat'!O7</f>
        <v>33.445560177394199</v>
      </c>
      <c r="P3" s="6">
        <f>+'19. adat'!P7</f>
        <v>34.150559139343201</v>
      </c>
      <c r="Q3" s="6">
        <f>+'19. adat'!Q7</f>
        <v>38.592951829159503</v>
      </c>
      <c r="R3" s="6">
        <f>+'19. adat'!R7</f>
        <v>36.702095500623201</v>
      </c>
      <c r="S3" s="6">
        <f>+'19. adat'!S7</f>
        <v>36.729111660054599</v>
      </c>
      <c r="T3" s="6">
        <f>+'19. adat'!T7</f>
        <v>33.996193091680603</v>
      </c>
      <c r="U3" s="6">
        <f>+'19. adat'!U7</f>
        <v>31.381605440652301</v>
      </c>
      <c r="V3" s="6">
        <f>+'19. adat'!V7</f>
        <v>28.495673350862198</v>
      </c>
      <c r="W3" s="6">
        <f>+'19. adat'!W7</f>
        <v>28.318373026501799</v>
      </c>
      <c r="X3" s="6">
        <f>+'19. adat'!X7</f>
        <v>28.364579164244603</v>
      </c>
      <c r="Y3" s="6">
        <f>+'19. adat'!Y7</f>
        <v>26.494279459717699</v>
      </c>
      <c r="Z3" s="6">
        <f>+'19. adat'!Z7</f>
        <v>28.1811009134613</v>
      </c>
      <c r="AA3" s="6">
        <f>+'19. adat'!AA7</f>
        <v>28.696769018012098</v>
      </c>
      <c r="AB3" s="6">
        <f>+'19. adat'!AB7</f>
        <v>26.934320660801099</v>
      </c>
      <c r="AC3" s="6">
        <f>+'19. adat'!AC7</f>
        <v>24.1630621976391</v>
      </c>
      <c r="AD3" s="6">
        <f>+'19. adat'!AD7</f>
        <v>21.373722689631698</v>
      </c>
      <c r="AE3" s="6">
        <f>+'19. adat'!AE7</f>
        <v>23.395388487279</v>
      </c>
      <c r="AF3" s="6">
        <f>+'19. adat'!AF7</f>
        <v>24.397625376953499</v>
      </c>
      <c r="AG3" s="6">
        <f>+'19. adat'!AG7</f>
        <v>22.489363687279202</v>
      </c>
      <c r="AH3" s="6">
        <f>+'19. adat'!AH7</f>
        <v>21.728512235802398</v>
      </c>
      <c r="AI3" s="6">
        <f>+'19. adat'!AI7</f>
        <v>20.751621037001101</v>
      </c>
      <c r="AJ3" s="6">
        <f>+'19. adat'!AJ7</f>
        <v>19.827841801567899</v>
      </c>
      <c r="AK3" s="6">
        <f>+'19. adat'!AK7</f>
        <v>18.492843378779501</v>
      </c>
      <c r="AL3" s="6">
        <f>+'19. adat'!AL7</f>
        <v>18.799788571048801</v>
      </c>
      <c r="AM3" s="6">
        <f>+'19. adat'!AM7</f>
        <v>20.899869574058602</v>
      </c>
      <c r="AN3" s="6">
        <f>+'19. adat'!AN7</f>
        <v>20.217789509589899</v>
      </c>
      <c r="AO3" s="6">
        <f>+'19. adat'!AO7</f>
        <v>19.178912792289999</v>
      </c>
      <c r="AP3" s="6">
        <f>+'19. adat'!AP7</f>
        <v>17.126062521179502</v>
      </c>
      <c r="AQ3" s="6">
        <f>+'19. adat'!AQ7</f>
        <v>18.2730612480342</v>
      </c>
      <c r="AR3" s="6">
        <f>+'19. adat'!AR7</f>
        <v>18.909927202094298</v>
      </c>
      <c r="AS3" s="6">
        <f>+'19. adat'!AS7</f>
        <v>18.565862491042598</v>
      </c>
      <c r="AT3" s="6">
        <f>+'19. adat'!AT7</f>
        <v>17.489909207143398</v>
      </c>
      <c r="AU3" s="6">
        <f>+'19. adat'!AU7</f>
        <v>19.435000524659902</v>
      </c>
      <c r="AV3" s="6">
        <f>+'19. adat'!AV7</f>
        <v>17.7889159781753</v>
      </c>
    </row>
    <row r="4" spans="1:48" x14ac:dyDescent="0.2">
      <c r="A4" s="1" t="s">
        <v>86</v>
      </c>
      <c r="B4" s="1" t="s">
        <v>172</v>
      </c>
      <c r="C4" s="6">
        <v>16.815373236377599</v>
      </c>
      <c r="D4" s="6">
        <v>17.2899208186899</v>
      </c>
      <c r="E4" s="6">
        <v>17.4091495614311</v>
      </c>
      <c r="F4" s="6">
        <v>24.040096489220801</v>
      </c>
      <c r="G4" s="6">
        <v>27.889611909898203</v>
      </c>
      <c r="H4" s="6">
        <v>26.949769083012299</v>
      </c>
      <c r="I4" s="6">
        <v>30.602756250325498</v>
      </c>
      <c r="J4" s="6">
        <v>30.6765030092761</v>
      </c>
      <c r="K4" s="6">
        <v>33.852421377584101</v>
      </c>
      <c r="L4" s="6">
        <v>35.173628335882505</v>
      </c>
      <c r="M4" s="6">
        <v>33.675912760676596</v>
      </c>
      <c r="N4" s="6">
        <v>33.674484305903597</v>
      </c>
      <c r="O4" s="6">
        <v>35.692021652890205</v>
      </c>
      <c r="P4" s="6">
        <v>37.0025176050016</v>
      </c>
      <c r="Q4" s="6">
        <v>38.763665695027299</v>
      </c>
      <c r="R4" s="6">
        <v>37.774495790921399</v>
      </c>
      <c r="S4" s="6">
        <v>34.696509871292506</v>
      </c>
      <c r="T4" s="6">
        <v>35.575259895366202</v>
      </c>
      <c r="U4" s="6">
        <v>34.576731545045604</v>
      </c>
      <c r="V4" s="6">
        <v>33.881319204484598</v>
      </c>
      <c r="W4" s="6">
        <v>35.466862749824998</v>
      </c>
      <c r="X4" s="6">
        <v>34.329140313021405</v>
      </c>
      <c r="Y4" s="6">
        <v>30.815128028888701</v>
      </c>
      <c r="Z4" s="6">
        <v>33.782474656428604</v>
      </c>
      <c r="AA4" s="6">
        <v>36.196514171843596</v>
      </c>
      <c r="AB4" s="6">
        <v>36.079979503341903</v>
      </c>
      <c r="AC4" s="6">
        <v>35.6839566592312</v>
      </c>
      <c r="AD4" s="6">
        <v>34.578278784205303</v>
      </c>
      <c r="AE4" s="6">
        <v>36.907730637108202</v>
      </c>
      <c r="AF4" s="6">
        <v>34.760983971123501</v>
      </c>
      <c r="AG4" s="6">
        <v>32.126605008000595</v>
      </c>
      <c r="AH4" s="6">
        <v>30.322119670870098</v>
      </c>
      <c r="AI4" s="6">
        <v>27.5509913543187</v>
      </c>
      <c r="AJ4" s="6">
        <v>24.784807814902699</v>
      </c>
      <c r="AK4" s="6">
        <v>23.6605663109038</v>
      </c>
      <c r="AL4" s="6">
        <v>24.3838578465894</v>
      </c>
      <c r="AM4" s="6">
        <v>24.398329143521501</v>
      </c>
      <c r="AN4" s="6">
        <v>23.461261394862198</v>
      </c>
      <c r="AO4" s="6">
        <v>22.2259414022102</v>
      </c>
      <c r="AP4" s="6">
        <v>23.3679392950399</v>
      </c>
      <c r="AQ4" s="6">
        <v>23.058556102937001</v>
      </c>
      <c r="AR4" s="6">
        <v>24.061006343293801</v>
      </c>
      <c r="AS4" s="6">
        <v>23.7267393252326</v>
      </c>
      <c r="AT4" s="6">
        <v>27.402533909176899</v>
      </c>
      <c r="AU4" s="6">
        <v>27.477832287063297</v>
      </c>
      <c r="AV4" s="6">
        <v>27.065409422022501</v>
      </c>
    </row>
    <row r="5" spans="1:48" x14ac:dyDescent="0.2">
      <c r="S5" s="46">
        <f t="shared" ref="S5:U5" si="0">+S4-S3</f>
        <v>-2.0326017887620935</v>
      </c>
      <c r="T5" s="46">
        <f t="shared" si="0"/>
        <v>1.579066803685599</v>
      </c>
      <c r="U5" s="46">
        <f t="shared" si="0"/>
        <v>3.195126104393303</v>
      </c>
      <c r="V5" s="46">
        <f>+V4-V3</f>
        <v>5.3856458536223997</v>
      </c>
      <c r="AH5" s="1">
        <f t="shared" ref="AH5:AQ5" si="1">+AH4/AH3*100</f>
        <v>139.54991184765925</v>
      </c>
      <c r="AI5" s="1">
        <f t="shared" si="1"/>
        <v>132.76549000771558</v>
      </c>
      <c r="AJ5" s="1">
        <f t="shared" si="1"/>
        <v>125.00002805621952</v>
      </c>
      <c r="AK5" s="1">
        <f t="shared" si="1"/>
        <v>127.94444762374535</v>
      </c>
      <c r="AL5" s="1">
        <f t="shared" si="1"/>
        <v>129.7028301910795</v>
      </c>
      <c r="AM5" s="1">
        <f t="shared" si="1"/>
        <v>116.73914546244472</v>
      </c>
      <c r="AN5" s="1">
        <f t="shared" si="1"/>
        <v>116.04266323840113</v>
      </c>
      <c r="AO5" s="1">
        <f t="shared" si="1"/>
        <v>115.88738967072794</v>
      </c>
      <c r="AP5" s="1">
        <f t="shared" si="1"/>
        <v>136.44665413396206</v>
      </c>
      <c r="AQ5" s="1">
        <f t="shared" si="1"/>
        <v>126.1887966660081</v>
      </c>
      <c r="AR5" s="1">
        <f>+AR4/AR3*100</f>
        <v>127.24007917190193</v>
      </c>
      <c r="AS5" s="1">
        <f>+AS4/AS3*100</f>
        <v>127.79766809476236</v>
      </c>
      <c r="AT5" s="1">
        <f>+AT4/AT3*100</f>
        <v>156.67625020022911</v>
      </c>
      <c r="AU5" s="1">
        <f>+AU4/AU3*100</f>
        <v>141.38323408943739</v>
      </c>
      <c r="AV5" s="1">
        <f>+AV4/AV3*100</f>
        <v>152.14760390812043</v>
      </c>
    </row>
    <row r="6" spans="1:48" x14ac:dyDescent="0.2">
      <c r="AM6" s="45"/>
      <c r="AN6" s="45"/>
      <c r="AO6" s="45"/>
      <c r="AQ6" s="45"/>
    </row>
    <row r="7" spans="1:48" x14ac:dyDescent="0.2">
      <c r="AJ7" s="45"/>
    </row>
  </sheetData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>
    <tabColor theme="6"/>
  </sheetPr>
  <dimension ref="A1:BF9"/>
  <sheetViews>
    <sheetView showGridLines="0" zoomScaleNormal="100" workbookViewId="0">
      <pane xSplit="2" ySplit="2" topLeftCell="BD3" activePane="bottomRight" state="frozen"/>
      <selection activeCell="BB6" sqref="BB6"/>
      <selection pane="topRight" activeCell="BB6" sqref="BB6"/>
      <selection pane="bottomLeft" activeCell="BB6" sqref="BB6"/>
      <selection pane="bottomRight" activeCell="BO21" sqref="BO21"/>
    </sheetView>
  </sheetViews>
  <sheetFormatPr defaultRowHeight="12" x14ac:dyDescent="0.2"/>
  <cols>
    <col min="1" max="1" width="43.85546875" style="18" bestFit="1" customWidth="1"/>
    <col min="2" max="2" width="36.85546875" style="18" bestFit="1" customWidth="1"/>
    <col min="3" max="16384" width="9.140625" style="18"/>
  </cols>
  <sheetData>
    <row r="1" spans="1:58" s="47" customFormat="1" x14ac:dyDescent="0.2">
      <c r="C1" s="47" t="s">
        <v>231</v>
      </c>
      <c r="D1" s="47" t="s">
        <v>211</v>
      </c>
      <c r="E1" s="47" t="s">
        <v>212</v>
      </c>
      <c r="F1" s="47" t="s">
        <v>213</v>
      </c>
      <c r="G1" s="47" t="s">
        <v>232</v>
      </c>
      <c r="H1" s="47" t="s">
        <v>211</v>
      </c>
      <c r="I1" s="47" t="s">
        <v>212</v>
      </c>
      <c r="J1" s="47" t="s">
        <v>213</v>
      </c>
      <c r="K1" s="47" t="s">
        <v>217</v>
      </c>
      <c r="L1" s="47" t="s">
        <v>211</v>
      </c>
      <c r="M1" s="47" t="s">
        <v>212</v>
      </c>
      <c r="N1" s="47" t="s">
        <v>213</v>
      </c>
      <c r="O1" s="47" t="s">
        <v>218</v>
      </c>
      <c r="P1" s="47" t="s">
        <v>211</v>
      </c>
      <c r="Q1" s="47" t="s">
        <v>212</v>
      </c>
      <c r="R1" s="47" t="s">
        <v>213</v>
      </c>
      <c r="S1" s="47" t="s">
        <v>219</v>
      </c>
      <c r="T1" s="47" t="s">
        <v>211</v>
      </c>
      <c r="U1" s="47" t="s">
        <v>212</v>
      </c>
      <c r="V1" s="47" t="s">
        <v>213</v>
      </c>
      <c r="W1" s="47" t="s">
        <v>220</v>
      </c>
      <c r="X1" s="47" t="s">
        <v>211</v>
      </c>
      <c r="Y1" s="47" t="s">
        <v>212</v>
      </c>
      <c r="Z1" s="47" t="s">
        <v>213</v>
      </c>
      <c r="AA1" s="47" t="s">
        <v>221</v>
      </c>
      <c r="AB1" s="47" t="s">
        <v>211</v>
      </c>
      <c r="AC1" s="47" t="s">
        <v>212</v>
      </c>
      <c r="AD1" s="47" t="s">
        <v>213</v>
      </c>
      <c r="AE1" s="47" t="s">
        <v>222</v>
      </c>
      <c r="AF1" s="47" t="s">
        <v>214</v>
      </c>
      <c r="AG1" s="47" t="s">
        <v>212</v>
      </c>
      <c r="AH1" s="47" t="s">
        <v>213</v>
      </c>
      <c r="AI1" s="47" t="s">
        <v>223</v>
      </c>
      <c r="AJ1" s="47" t="s">
        <v>211</v>
      </c>
      <c r="AK1" s="47" t="s">
        <v>212</v>
      </c>
      <c r="AL1" s="47" t="s">
        <v>213</v>
      </c>
      <c r="AM1" s="47" t="s">
        <v>224</v>
      </c>
      <c r="AN1" s="47" t="s">
        <v>211</v>
      </c>
      <c r="AO1" s="47" t="s">
        <v>212</v>
      </c>
      <c r="AP1" s="47" t="s">
        <v>215</v>
      </c>
      <c r="AQ1" s="47" t="s">
        <v>225</v>
      </c>
      <c r="AR1" s="47" t="s">
        <v>214</v>
      </c>
      <c r="AS1" s="47" t="s">
        <v>212</v>
      </c>
      <c r="AT1" s="47" t="s">
        <v>215</v>
      </c>
      <c r="AU1" s="47" t="s">
        <v>226</v>
      </c>
      <c r="AV1" s="47" t="s">
        <v>214</v>
      </c>
      <c r="AW1" s="47" t="s">
        <v>216</v>
      </c>
      <c r="AX1" s="18" t="s">
        <v>215</v>
      </c>
      <c r="AY1" s="1" t="s">
        <v>227</v>
      </c>
      <c r="AZ1" s="47" t="s">
        <v>214</v>
      </c>
      <c r="BA1" s="47" t="s">
        <v>216</v>
      </c>
      <c r="BB1" s="47" t="s">
        <v>215</v>
      </c>
      <c r="BC1" s="47" t="s">
        <v>230</v>
      </c>
      <c r="BD1" s="47" t="s">
        <v>214</v>
      </c>
    </row>
    <row r="2" spans="1:58" s="47" customFormat="1" x14ac:dyDescent="0.2">
      <c r="C2" s="1" t="s">
        <v>52</v>
      </c>
      <c r="D2" s="1" t="s">
        <v>49</v>
      </c>
      <c r="E2" s="1" t="s">
        <v>50</v>
      </c>
      <c r="F2" s="1" t="s">
        <v>51</v>
      </c>
      <c r="G2" s="1" t="s">
        <v>53</v>
      </c>
      <c r="H2" s="1" t="s">
        <v>49</v>
      </c>
      <c r="I2" s="1" t="s">
        <v>50</v>
      </c>
      <c r="J2" s="1" t="s">
        <v>51</v>
      </c>
      <c r="K2" s="1" t="s">
        <v>54</v>
      </c>
      <c r="L2" s="1" t="s">
        <v>49</v>
      </c>
      <c r="M2" s="1" t="s">
        <v>50</v>
      </c>
      <c r="N2" s="1" t="s">
        <v>51</v>
      </c>
      <c r="O2" s="1" t="s">
        <v>55</v>
      </c>
      <c r="P2" s="1" t="s">
        <v>49</v>
      </c>
      <c r="Q2" s="1" t="s">
        <v>50</v>
      </c>
      <c r="R2" s="1" t="s">
        <v>51</v>
      </c>
      <c r="S2" s="1" t="s">
        <v>56</v>
      </c>
      <c r="T2" s="1" t="s">
        <v>49</v>
      </c>
      <c r="U2" s="1" t="s">
        <v>50</v>
      </c>
      <c r="V2" s="1" t="s">
        <v>51</v>
      </c>
      <c r="W2" s="1" t="s">
        <v>57</v>
      </c>
      <c r="X2" s="1" t="s">
        <v>49</v>
      </c>
      <c r="Y2" s="1" t="s">
        <v>50</v>
      </c>
      <c r="Z2" s="1" t="s">
        <v>51</v>
      </c>
      <c r="AA2" s="1" t="s">
        <v>58</v>
      </c>
      <c r="AB2" s="1" t="s">
        <v>49</v>
      </c>
      <c r="AC2" s="1" t="s">
        <v>50</v>
      </c>
      <c r="AD2" s="1" t="s">
        <v>51</v>
      </c>
      <c r="AE2" s="1" t="s">
        <v>59</v>
      </c>
      <c r="AF2" s="1" t="s">
        <v>49</v>
      </c>
      <c r="AG2" s="1" t="s">
        <v>50</v>
      </c>
      <c r="AH2" s="1" t="s">
        <v>51</v>
      </c>
      <c r="AI2" s="1" t="s">
        <v>60</v>
      </c>
      <c r="AJ2" s="1" t="s">
        <v>49</v>
      </c>
      <c r="AK2" s="1" t="s">
        <v>50</v>
      </c>
      <c r="AL2" s="1" t="s">
        <v>51</v>
      </c>
      <c r="AM2" s="1" t="s">
        <v>75</v>
      </c>
      <c r="AN2" s="1" t="s">
        <v>49</v>
      </c>
      <c r="AO2" s="1" t="s">
        <v>50</v>
      </c>
      <c r="AP2" s="1" t="s">
        <v>51</v>
      </c>
      <c r="AQ2" s="1" t="s">
        <v>95</v>
      </c>
      <c r="AR2" s="1" t="s">
        <v>49</v>
      </c>
      <c r="AS2" s="11" t="s">
        <v>50</v>
      </c>
      <c r="AT2" s="1" t="s">
        <v>51</v>
      </c>
      <c r="AU2" s="1" t="s">
        <v>126</v>
      </c>
      <c r="AV2" s="1" t="s">
        <v>49</v>
      </c>
      <c r="AW2" s="1" t="s">
        <v>50</v>
      </c>
      <c r="AX2" s="1" t="s">
        <v>51</v>
      </c>
      <c r="AY2" s="1" t="s">
        <v>181</v>
      </c>
      <c r="AZ2" s="1" t="s">
        <v>49</v>
      </c>
      <c r="BA2" s="1" t="s">
        <v>50</v>
      </c>
      <c r="BB2" s="1" t="s">
        <v>51</v>
      </c>
      <c r="BC2" s="49" t="s">
        <v>209</v>
      </c>
      <c r="BD2" s="47" t="s">
        <v>49</v>
      </c>
    </row>
    <row r="3" spans="1:58" x14ac:dyDescent="0.2">
      <c r="A3" s="18" t="s">
        <v>15</v>
      </c>
      <c r="B3" s="18" t="s">
        <v>168</v>
      </c>
      <c r="C3" s="19">
        <v>-8.6005513991211693</v>
      </c>
      <c r="D3" s="19">
        <v>-8.4660630431487593</v>
      </c>
      <c r="E3" s="19">
        <v>-8.5064570019002161</v>
      </c>
      <c r="F3" s="19">
        <v>-9.2377333232688681</v>
      </c>
      <c r="G3" s="19">
        <v>-7.7996092273171707</v>
      </c>
      <c r="H3" s="19">
        <v>-6.4184258003323835</v>
      </c>
      <c r="I3" s="19">
        <v>-6.1379246584811167</v>
      </c>
      <c r="J3" s="19">
        <v>-4.7963891578162086</v>
      </c>
      <c r="K3" s="19">
        <v>-3.5797797276768373</v>
      </c>
      <c r="L3" s="19">
        <v>-3.4278612927726839</v>
      </c>
      <c r="M3" s="19">
        <v>-2.6262863454498473</v>
      </c>
      <c r="N3" s="19">
        <v>-3.3213440059308006</v>
      </c>
      <c r="O3" s="19">
        <v>-4.2604587651954935</v>
      </c>
      <c r="P3" s="19">
        <v>-4.5683066825712295</v>
      </c>
      <c r="Q3" s="19">
        <v>-5.7370999087043879</v>
      </c>
      <c r="R3" s="19">
        <v>-4.5234017508833819</v>
      </c>
      <c r="S3" s="19">
        <v>-4.5955516006163251</v>
      </c>
      <c r="T3" s="19">
        <v>-5.5146592679034123</v>
      </c>
      <c r="U3" s="19">
        <v>-4.7690551731196233</v>
      </c>
      <c r="V3" s="19">
        <v>-4.4775278416405699</v>
      </c>
      <c r="W3" s="19">
        <v>-4.2320682642714473</v>
      </c>
      <c r="X3" s="19">
        <v>-3.9141056334411028</v>
      </c>
      <c r="Y3" s="19">
        <v>-4.3775424852747813</v>
      </c>
      <c r="Z3" s="19">
        <v>-5.3858270242457333</v>
      </c>
      <c r="AA3" s="19">
        <v>-4.6940390008441808</v>
      </c>
      <c r="AB3" s="19">
        <v>-3.9586783987783534</v>
      </c>
      <c r="AC3" s="19">
        <v>-3.3388844775444513</v>
      </c>
      <c r="AD3" s="19">
        <v>-2.5111371838094656</v>
      </c>
      <c r="AE3" s="19">
        <v>-2.438188520983064</v>
      </c>
      <c r="AF3" s="19">
        <v>-2.4524088410498521</v>
      </c>
      <c r="AG3" s="19">
        <v>-2.7040771372019305</v>
      </c>
      <c r="AH3" s="19">
        <v>-2.5339627254284425</v>
      </c>
      <c r="AI3" s="19">
        <v>-2.8179273364628661</v>
      </c>
      <c r="AJ3" s="19">
        <v>-3.1729935621663943</v>
      </c>
      <c r="AK3" s="19">
        <v>-2.6235032472255648</v>
      </c>
      <c r="AL3" s="19">
        <v>-2.6143998862734623</v>
      </c>
      <c r="AM3" s="19">
        <v>-2.4738690002613155</v>
      </c>
      <c r="AN3" s="19">
        <v>-1.9264939677354858</v>
      </c>
      <c r="AO3" s="19">
        <v>-2.0461899273938844</v>
      </c>
      <c r="AP3" s="19">
        <v>-2.0337364582158308</v>
      </c>
      <c r="AQ3" s="19">
        <v>-0.75456340300762847</v>
      </c>
      <c r="AR3" s="19">
        <v>-0.47930448312212054</v>
      </c>
      <c r="AS3" s="19">
        <v>3.4361897969897283E-2</v>
      </c>
      <c r="AT3" s="19">
        <v>-1.7766834734417865</v>
      </c>
      <c r="AU3" s="19">
        <v>-1.5614997422609833</v>
      </c>
      <c r="AV3" s="19">
        <v>-1.5558373561483418</v>
      </c>
      <c r="AW3" s="19">
        <v>-2.5260259271014904</v>
      </c>
      <c r="AX3" s="19">
        <v>-2.2401392878107647</v>
      </c>
      <c r="AY3" s="19">
        <v>-2.9028584540250444</v>
      </c>
      <c r="AZ3" s="19">
        <v>-3.3533633889067724</v>
      </c>
      <c r="BA3" s="19">
        <v>-2.3016080128232841</v>
      </c>
      <c r="BB3" s="19">
        <v>-2.1601374342074702</v>
      </c>
      <c r="BC3" s="19">
        <v>-2.0104997029175449</v>
      </c>
      <c r="BD3" s="19">
        <v>-1.1733527407510482</v>
      </c>
    </row>
    <row r="4" spans="1:58" x14ac:dyDescent="0.2">
      <c r="A4" s="18" t="s">
        <v>41</v>
      </c>
      <c r="B4" s="18" t="s">
        <v>173</v>
      </c>
      <c r="C4" s="19">
        <v>3.5860754196505744</v>
      </c>
      <c r="D4" s="19">
        <v>3.3499466768186545</v>
      </c>
      <c r="E4" s="19">
        <v>3.5567313911680865</v>
      </c>
      <c r="F4" s="19">
        <v>3.273386682426819</v>
      </c>
      <c r="G4" s="19">
        <v>2.6095827560885683</v>
      </c>
      <c r="H4" s="19">
        <v>2.1251931993817625</v>
      </c>
      <c r="I4" s="19">
        <v>1.8649131204052771</v>
      </c>
      <c r="J4" s="19">
        <v>1.6971509661095503</v>
      </c>
      <c r="K4" s="19">
        <v>1.5262224019251798</v>
      </c>
      <c r="L4" s="19">
        <v>1.2351269881959568</v>
      </c>
      <c r="M4" s="19">
        <v>0.73879197791786722</v>
      </c>
      <c r="N4" s="19">
        <v>1.174260295517737</v>
      </c>
      <c r="O4" s="19">
        <v>2.1596753548976837</v>
      </c>
      <c r="P4" s="19">
        <v>2.8502930478615656</v>
      </c>
      <c r="Q4" s="19">
        <v>3.8282783778269298</v>
      </c>
      <c r="R4" s="19">
        <v>3.65563094152707</v>
      </c>
      <c r="S4" s="19">
        <v>3.6006533714176849</v>
      </c>
      <c r="T4" s="19">
        <v>4.5453893334262734</v>
      </c>
      <c r="U4" s="19">
        <v>4.8407674725261689</v>
      </c>
      <c r="V4" s="19">
        <v>4.5049956475024659</v>
      </c>
      <c r="W4" s="19">
        <v>4.5936139905629556</v>
      </c>
      <c r="X4" s="19">
        <v>4.2785224270634901</v>
      </c>
      <c r="Y4" s="19">
        <v>4.1371945135332062</v>
      </c>
      <c r="Z4" s="19">
        <v>5.2642192680301934</v>
      </c>
      <c r="AA4" s="19">
        <v>5.0204291339754654</v>
      </c>
      <c r="AB4" s="19">
        <v>5.2580634880975303</v>
      </c>
      <c r="AC4" s="19">
        <v>5.653573477067499</v>
      </c>
      <c r="AD4" s="19">
        <v>5.2310956954197376</v>
      </c>
      <c r="AE4" s="19">
        <v>5.3403885451007165</v>
      </c>
      <c r="AF4" s="19">
        <v>5.3026409986815803</v>
      </c>
      <c r="AG4" s="19">
        <v>4.9129056020953952</v>
      </c>
      <c r="AH4" s="19">
        <v>4.9115460786389686</v>
      </c>
      <c r="AI4" s="19">
        <v>5.2999485485092706</v>
      </c>
      <c r="AJ4" s="19">
        <v>5.4310148752323464</v>
      </c>
      <c r="AK4" s="19">
        <v>5.6281451320680063</v>
      </c>
      <c r="AL4" s="19">
        <v>5.4430129872170587</v>
      </c>
      <c r="AM4" s="19">
        <v>7.0123719724306426</v>
      </c>
      <c r="AN4" s="19">
        <v>7.2939813156106705</v>
      </c>
      <c r="AO4" s="19">
        <v>7.6803473760562628</v>
      </c>
      <c r="AP4" s="19">
        <v>7.996813365898559</v>
      </c>
      <c r="AQ4" s="19">
        <v>6.1348698811602649</v>
      </c>
      <c r="AR4" s="19">
        <v>5.8359224418067184</v>
      </c>
      <c r="AS4" s="19">
        <v>5.171420364419502</v>
      </c>
      <c r="AT4" s="19">
        <v>4.7744013069108906</v>
      </c>
      <c r="AU4" s="19">
        <v>4.5094686453321087</v>
      </c>
      <c r="AV4" s="19">
        <v>4.5394878233608607</v>
      </c>
      <c r="AW4" s="19">
        <v>4.6890084661096605</v>
      </c>
      <c r="AX4" s="19">
        <v>5.1844610555854143</v>
      </c>
      <c r="AY4" s="19">
        <v>5.7026156778027302</v>
      </c>
      <c r="AZ4" s="19">
        <v>5.8743015855603788</v>
      </c>
      <c r="BA4" s="19">
        <v>6.174489648422778</v>
      </c>
      <c r="BB4" s="19">
        <v>5.8513001729906833</v>
      </c>
      <c r="BC4" s="19">
        <v>5.3131546623348731</v>
      </c>
      <c r="BD4" s="19">
        <v>5.1923589648887898</v>
      </c>
    </row>
    <row r="5" spans="1:58" x14ac:dyDescent="0.2">
      <c r="A5" s="18" t="s">
        <v>25</v>
      </c>
      <c r="B5" s="18" t="s">
        <v>169</v>
      </c>
      <c r="C5" s="19">
        <f t="shared" ref="C5:AZ5" si="0">+C6-C4-C3</f>
        <v>-4.8004220879024366</v>
      </c>
      <c r="D5" s="19">
        <f t="shared" si="0"/>
        <v>-4.4044781945513893</v>
      </c>
      <c r="E5" s="19">
        <f t="shared" si="0"/>
        <v>-4.5466409136095756</v>
      </c>
      <c r="F5" s="19">
        <f t="shared" si="0"/>
        <v>-2.6017041552202933</v>
      </c>
      <c r="G5" s="19">
        <f t="shared" si="0"/>
        <v>-2.5928289668292566</v>
      </c>
      <c r="H5" s="19">
        <f t="shared" si="0"/>
        <v>-3.5213551520780557</v>
      </c>
      <c r="I5" s="19">
        <f t="shared" si="0"/>
        <v>-2.1147853729035404</v>
      </c>
      <c r="J5" s="19">
        <f t="shared" si="0"/>
        <v>-3.2955779079644758</v>
      </c>
      <c r="K5" s="19">
        <f t="shared" si="0"/>
        <v>-4.8046996202077219</v>
      </c>
      <c r="L5" s="19">
        <f t="shared" si="0"/>
        <v>-4.3906067431543274</v>
      </c>
      <c r="M5" s="19">
        <f t="shared" si="0"/>
        <v>-5.9016603248185557</v>
      </c>
      <c r="N5" s="19">
        <f t="shared" si="0"/>
        <v>-6.1934799985897726</v>
      </c>
      <c r="O5" s="19">
        <f t="shared" si="0"/>
        <v>-3.9873415581314555</v>
      </c>
      <c r="P5" s="19">
        <f t="shared" si="0"/>
        <v>-1.3455222301531773</v>
      </c>
      <c r="Q5" s="19">
        <f t="shared" si="0"/>
        <v>0.67792263003446251</v>
      </c>
      <c r="R5" s="19">
        <f t="shared" si="0"/>
        <v>1.4802993030836227</v>
      </c>
      <c r="S5" s="19">
        <f t="shared" si="0"/>
        <v>2.26532444913025</v>
      </c>
      <c r="T5" s="19">
        <f t="shared" si="0"/>
        <v>1.4996811878147698</v>
      </c>
      <c r="U5" s="19">
        <f t="shared" si="0"/>
        <v>0.83294336780685363</v>
      </c>
      <c r="V5" s="19">
        <f t="shared" si="0"/>
        <v>1.2097510851012752</v>
      </c>
      <c r="W5" s="19">
        <f t="shared" si="0"/>
        <v>0.41473410263762389</v>
      </c>
      <c r="X5" s="19">
        <f t="shared" si="0"/>
        <v>-0.18628092832307575</v>
      </c>
      <c r="Y5" s="19">
        <f t="shared" si="0"/>
        <v>0.62579229263460689</v>
      </c>
      <c r="Z5" s="19">
        <f t="shared" si="0"/>
        <v>0.96016408085790061</v>
      </c>
      <c r="AA5" s="19">
        <f t="shared" si="0"/>
        <v>0.30194489112412892</v>
      </c>
      <c r="AB5" s="19">
        <f t="shared" si="0"/>
        <v>1.2019544882319062</v>
      </c>
      <c r="AC5" s="19">
        <f t="shared" si="0"/>
        <v>1.8400403986549581</v>
      </c>
      <c r="AD5" s="19">
        <f t="shared" si="0"/>
        <v>2.1472686116100292</v>
      </c>
      <c r="AE5" s="19">
        <f t="shared" si="0"/>
        <v>3.7838752158300437</v>
      </c>
      <c r="AF5" s="19">
        <f t="shared" si="0"/>
        <v>3.5283491886692868</v>
      </c>
      <c r="AG5" s="19">
        <f t="shared" si="0"/>
        <v>4.0374901421789087</v>
      </c>
      <c r="AH5" s="19">
        <f t="shared" si="0"/>
        <v>3.8923564637596204</v>
      </c>
      <c r="AI5" s="19">
        <f t="shared" si="0"/>
        <v>2.5900496969646887</v>
      </c>
      <c r="AJ5" s="19">
        <f t="shared" si="0"/>
        <v>1.8618396584159971</v>
      </c>
      <c r="AK5" s="19">
        <f t="shared" si="0"/>
        <v>0.60315617947611155</v>
      </c>
      <c r="AL5" s="19">
        <f t="shared" si="0"/>
        <v>1.4461825140510101</v>
      </c>
      <c r="AM5" s="19">
        <f t="shared" si="0"/>
        <v>0.26217997764984124</v>
      </c>
      <c r="AN5" s="19">
        <f t="shared" si="0"/>
        <v>0.40447438149906079</v>
      </c>
      <c r="AO5" s="19">
        <f t="shared" si="0"/>
        <v>8.1117353202682096E-2</v>
      </c>
      <c r="AP5" s="19">
        <f t="shared" si="0"/>
        <v>5.5987042584988878E-2</v>
      </c>
      <c r="AQ5" s="19">
        <f t="shared" si="0"/>
        <v>0.415207720605973</v>
      </c>
      <c r="AR5" s="19">
        <f t="shared" si="0"/>
        <v>0.69281733298799031</v>
      </c>
      <c r="AS5" s="19">
        <f t="shared" si="0"/>
        <v>0.40176772507198855</v>
      </c>
      <c r="AT5" s="19">
        <f t="shared" si="0"/>
        <v>0.11306697914703312</v>
      </c>
      <c r="AU5" s="19">
        <f t="shared" si="0"/>
        <v>-0.80768478752269779</v>
      </c>
      <c r="AV5" s="19">
        <f t="shared" si="0"/>
        <v>-0.55012224993505887</v>
      </c>
      <c r="AW5" s="19">
        <f t="shared" si="0"/>
        <v>-0.82934632876936654</v>
      </c>
      <c r="AX5" s="19">
        <f t="shared" si="0"/>
        <v>-1.5245402434441924</v>
      </c>
      <c r="AY5" s="19">
        <f t="shared" si="0"/>
        <v>-0.63962463330615238</v>
      </c>
      <c r="AZ5" s="19">
        <f t="shared" si="0"/>
        <v>-1.8667130589768215</v>
      </c>
      <c r="BA5" s="19">
        <f>+BA6-BA4-BA3</f>
        <v>-3.3662309143881646</v>
      </c>
      <c r="BB5" s="19">
        <f>+BB6-BB4-BB3</f>
        <v>-2.8220416127950272</v>
      </c>
      <c r="BC5" s="19">
        <f>+BC6-BC4-BC3</f>
        <v>-3.620359113319755</v>
      </c>
      <c r="BD5" s="19">
        <f>+BD6-BD4-BD3</f>
        <v>-4.533924347806229</v>
      </c>
      <c r="BF5" s="21"/>
    </row>
    <row r="6" spans="1:58" x14ac:dyDescent="0.2">
      <c r="A6" s="18" t="s">
        <v>42</v>
      </c>
      <c r="B6" s="18" t="s">
        <v>174</v>
      </c>
      <c r="C6" s="19">
        <v>-9.8148980673730311</v>
      </c>
      <c r="D6" s="19">
        <v>-9.520594560881495</v>
      </c>
      <c r="E6" s="19">
        <v>-9.4963665243417061</v>
      </c>
      <c r="F6" s="19">
        <v>-8.566050796062342</v>
      </c>
      <c r="G6" s="19">
        <v>-7.782855438057859</v>
      </c>
      <c r="H6" s="19">
        <v>-7.8145877530286763</v>
      </c>
      <c r="I6" s="19">
        <v>-6.3877969109793806</v>
      </c>
      <c r="J6" s="19">
        <v>-6.3948160996711341</v>
      </c>
      <c r="K6" s="19">
        <v>-6.8582569459593801</v>
      </c>
      <c r="L6" s="19">
        <v>-6.5833410477310546</v>
      </c>
      <c r="M6" s="19">
        <v>-7.7891546923505359</v>
      </c>
      <c r="N6" s="19">
        <v>-8.3405637090028364</v>
      </c>
      <c r="O6" s="19">
        <v>-6.0881249684292644</v>
      </c>
      <c r="P6" s="19">
        <v>-3.0635358648628412</v>
      </c>
      <c r="Q6" s="19">
        <v>-1.2308989008429954</v>
      </c>
      <c r="R6" s="19">
        <v>0.61252849372731055</v>
      </c>
      <c r="S6" s="19">
        <v>1.2704262199316096</v>
      </c>
      <c r="T6" s="19">
        <v>0.53041125333763051</v>
      </c>
      <c r="U6" s="19">
        <v>0.90465566721339918</v>
      </c>
      <c r="V6" s="19">
        <v>1.2372188909631714</v>
      </c>
      <c r="W6" s="19">
        <v>0.77627982892913239</v>
      </c>
      <c r="X6" s="19">
        <v>0.17813586529931144</v>
      </c>
      <c r="Y6" s="19">
        <v>0.38544432089303182</v>
      </c>
      <c r="Z6" s="19">
        <v>0.83855632464236018</v>
      </c>
      <c r="AA6" s="19">
        <v>0.62833502425541354</v>
      </c>
      <c r="AB6" s="19">
        <v>2.5013395775510832</v>
      </c>
      <c r="AC6" s="19">
        <v>4.1547293981780058</v>
      </c>
      <c r="AD6" s="19">
        <v>4.8672271232203013</v>
      </c>
      <c r="AE6" s="19">
        <v>6.6860752399476961</v>
      </c>
      <c r="AF6" s="19">
        <v>6.378581346301015</v>
      </c>
      <c r="AG6" s="19">
        <v>6.2463186070723733</v>
      </c>
      <c r="AH6" s="19">
        <v>6.2699398169701466</v>
      </c>
      <c r="AI6" s="19">
        <v>5.0720709090110931</v>
      </c>
      <c r="AJ6" s="19">
        <v>4.1198609714819492</v>
      </c>
      <c r="AK6" s="19">
        <v>3.607798064318553</v>
      </c>
      <c r="AL6" s="19">
        <v>4.2747956149946065</v>
      </c>
      <c r="AM6" s="19">
        <v>4.8006829498191683</v>
      </c>
      <c r="AN6" s="19">
        <v>5.7719617293742456</v>
      </c>
      <c r="AO6" s="19">
        <v>5.7152748018650605</v>
      </c>
      <c r="AP6" s="19">
        <v>6.019063950267717</v>
      </c>
      <c r="AQ6" s="19">
        <v>5.7955141987586094</v>
      </c>
      <c r="AR6" s="19">
        <v>6.0494352916725882</v>
      </c>
      <c r="AS6" s="19">
        <v>5.6075499874613879</v>
      </c>
      <c r="AT6" s="19">
        <v>3.1107848126161373</v>
      </c>
      <c r="AU6" s="19">
        <v>2.1402841155484276</v>
      </c>
      <c r="AV6" s="19">
        <v>2.4335282172774599</v>
      </c>
      <c r="AW6" s="19">
        <v>1.3336362102388037</v>
      </c>
      <c r="AX6" s="19">
        <v>1.4197815243304572</v>
      </c>
      <c r="AY6" s="19">
        <v>2.1601325904715334</v>
      </c>
      <c r="AZ6" s="19">
        <v>0.65422513767678536</v>
      </c>
      <c r="BA6" s="19">
        <v>0.50665072121132959</v>
      </c>
      <c r="BB6" s="19">
        <v>0.86912112598818614</v>
      </c>
      <c r="BC6" s="19">
        <v>-0.31770415390242668</v>
      </c>
      <c r="BD6" s="19">
        <v>-0.51491812366848777</v>
      </c>
      <c r="BF6" s="21"/>
    </row>
    <row r="7" spans="1:58" x14ac:dyDescent="0.2">
      <c r="C7" s="19"/>
      <c r="D7" s="19"/>
      <c r="E7" s="19"/>
      <c r="F7" s="19"/>
      <c r="G7" s="19"/>
      <c r="H7" s="19"/>
      <c r="I7" s="19"/>
      <c r="J7" s="19"/>
    </row>
    <row r="8" spans="1:58" x14ac:dyDescent="0.2">
      <c r="C8" s="19"/>
      <c r="D8" s="19"/>
      <c r="E8" s="19"/>
      <c r="F8" s="19"/>
      <c r="G8" s="19"/>
      <c r="H8" s="19"/>
      <c r="I8" s="19"/>
      <c r="J8" s="19"/>
    </row>
    <row r="9" spans="1:58" x14ac:dyDescent="0.2">
      <c r="C9" s="19"/>
      <c r="D9" s="19"/>
      <c r="E9" s="19"/>
      <c r="F9" s="19"/>
      <c r="G9" s="19"/>
      <c r="H9" s="19"/>
      <c r="I9" s="19"/>
      <c r="J9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>
    <tabColor theme="6"/>
  </sheetPr>
  <dimension ref="A1:BD6"/>
  <sheetViews>
    <sheetView showGridLines="0" zoomScaleNormal="100" workbookViewId="0">
      <pane xSplit="2" ySplit="3" topLeftCell="AQ4" activePane="bottomRight" state="frozen"/>
      <selection activeCell="BB6" sqref="BB6"/>
      <selection pane="topRight" activeCell="BB6" sqref="BB6"/>
      <selection pane="bottomLeft" activeCell="BB6" sqref="BB6"/>
      <selection pane="bottomRight" activeCell="AY39" sqref="AY39"/>
    </sheetView>
  </sheetViews>
  <sheetFormatPr defaultRowHeight="12" x14ac:dyDescent="0.2"/>
  <cols>
    <col min="1" max="1" width="24.85546875" style="1" bestFit="1" customWidth="1"/>
    <col min="2" max="2" width="10.140625" style="1" bestFit="1" customWidth="1"/>
    <col min="3" max="9" width="12" style="1" bestFit="1" customWidth="1"/>
    <col min="10" max="11" width="12.5703125" style="1" bestFit="1" customWidth="1"/>
    <col min="12" max="18" width="12" style="1" bestFit="1" customWidth="1"/>
    <col min="19" max="27" width="12.5703125" style="1" bestFit="1" customWidth="1"/>
    <col min="28" max="29" width="12" style="1" bestFit="1" customWidth="1"/>
    <col min="30" max="34" width="12.5703125" style="1" bestFit="1" customWidth="1"/>
    <col min="35" max="35" width="12" style="1" bestFit="1" customWidth="1"/>
    <col min="36" max="37" width="12.5703125" style="1" bestFit="1" customWidth="1"/>
    <col min="38" max="38" width="12" style="1" bestFit="1" customWidth="1"/>
    <col min="39" max="39" width="12.5703125" style="1" bestFit="1" customWidth="1"/>
    <col min="40" max="40" width="12" style="1" bestFit="1" customWidth="1"/>
    <col min="41" max="43" width="12.5703125" style="1" bestFit="1" customWidth="1"/>
    <col min="44" max="49" width="12" style="1" bestFit="1" customWidth="1"/>
    <col min="50" max="51" width="9.85546875" style="1" bestFit="1" customWidth="1"/>
    <col min="52" max="16384" width="9.140625" style="1"/>
  </cols>
  <sheetData>
    <row r="1" spans="1:56" x14ac:dyDescent="0.2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</row>
    <row r="2" spans="1:56" x14ac:dyDescent="0.2">
      <c r="A2" s="1" t="s">
        <v>77</v>
      </c>
      <c r="C2" s="1" t="s">
        <v>231</v>
      </c>
      <c r="D2" s="1" t="s">
        <v>214</v>
      </c>
      <c r="E2" s="1" t="s">
        <v>216</v>
      </c>
      <c r="F2" s="1" t="s">
        <v>215</v>
      </c>
      <c r="G2" s="1" t="s">
        <v>232</v>
      </c>
      <c r="H2" s="1" t="s">
        <v>214</v>
      </c>
      <c r="I2" s="1" t="s">
        <v>216</v>
      </c>
      <c r="J2" s="1" t="s">
        <v>215</v>
      </c>
      <c r="K2" s="1" t="s">
        <v>217</v>
      </c>
      <c r="L2" s="1" t="s">
        <v>214</v>
      </c>
      <c r="M2" s="1" t="s">
        <v>216</v>
      </c>
      <c r="N2" s="1" t="s">
        <v>215</v>
      </c>
      <c r="O2" s="1" t="s">
        <v>218</v>
      </c>
      <c r="P2" s="1" t="s">
        <v>214</v>
      </c>
      <c r="Q2" s="1" t="s">
        <v>216</v>
      </c>
      <c r="R2" s="1" t="s">
        <v>215</v>
      </c>
      <c r="S2" s="1" t="s">
        <v>219</v>
      </c>
      <c r="T2" s="1" t="s">
        <v>214</v>
      </c>
      <c r="U2" s="1" t="s">
        <v>216</v>
      </c>
      <c r="V2" s="1" t="s">
        <v>215</v>
      </c>
      <c r="W2" s="1" t="s">
        <v>220</v>
      </c>
      <c r="X2" s="1" t="s">
        <v>214</v>
      </c>
      <c r="Y2" s="1" t="s">
        <v>216</v>
      </c>
      <c r="Z2" s="1" t="s">
        <v>215</v>
      </c>
      <c r="AA2" s="1" t="s">
        <v>221</v>
      </c>
      <c r="AB2" s="1" t="s">
        <v>214</v>
      </c>
      <c r="AC2" s="1" t="s">
        <v>216</v>
      </c>
      <c r="AD2" s="1" t="s">
        <v>215</v>
      </c>
      <c r="AE2" s="1" t="s">
        <v>222</v>
      </c>
      <c r="AF2" s="1" t="s">
        <v>214</v>
      </c>
      <c r="AG2" s="1" t="s">
        <v>216</v>
      </c>
      <c r="AH2" s="1" t="s">
        <v>215</v>
      </c>
      <c r="AI2" s="1" t="s">
        <v>223</v>
      </c>
      <c r="AJ2" s="1" t="s">
        <v>214</v>
      </c>
      <c r="AK2" s="1" t="s">
        <v>216</v>
      </c>
      <c r="AL2" s="1" t="s">
        <v>215</v>
      </c>
      <c r="AM2" s="1" t="s">
        <v>224</v>
      </c>
      <c r="AN2" s="1" t="s">
        <v>214</v>
      </c>
      <c r="AO2" s="1" t="s">
        <v>216</v>
      </c>
      <c r="AP2" s="1" t="s">
        <v>215</v>
      </c>
      <c r="AQ2" s="1" t="s">
        <v>225</v>
      </c>
      <c r="AR2" s="1" t="s">
        <v>214</v>
      </c>
      <c r="AS2" s="1" t="s">
        <v>216</v>
      </c>
      <c r="AT2" s="1" t="s">
        <v>215</v>
      </c>
      <c r="AU2" s="1" t="s">
        <v>226</v>
      </c>
      <c r="AV2" s="1" t="s">
        <v>214</v>
      </c>
      <c r="AW2" s="1" t="s">
        <v>216</v>
      </c>
      <c r="AX2" s="18" t="s">
        <v>215</v>
      </c>
      <c r="AY2" s="1" t="s">
        <v>227</v>
      </c>
      <c r="AZ2" s="1" t="s">
        <v>214</v>
      </c>
      <c r="BA2" s="1" t="s">
        <v>216</v>
      </c>
      <c r="BB2" s="18" t="s">
        <v>215</v>
      </c>
      <c r="BC2" s="18" t="s">
        <v>228</v>
      </c>
      <c r="BD2" s="1" t="s">
        <v>214</v>
      </c>
    </row>
    <row r="3" spans="1:56" x14ac:dyDescent="0.2">
      <c r="C3" s="1" t="s">
        <v>52</v>
      </c>
      <c r="D3" s="1" t="s">
        <v>51</v>
      </c>
      <c r="E3" s="1" t="s">
        <v>142</v>
      </c>
      <c r="F3" s="1" t="s">
        <v>49</v>
      </c>
      <c r="G3" s="1" t="s">
        <v>53</v>
      </c>
      <c r="H3" s="1" t="s">
        <v>50</v>
      </c>
      <c r="I3" s="1" t="s">
        <v>51</v>
      </c>
      <c r="J3" s="1" t="s">
        <v>142</v>
      </c>
      <c r="K3" s="1" t="s">
        <v>54</v>
      </c>
      <c r="L3" s="1" t="s">
        <v>49</v>
      </c>
      <c r="M3" s="1" t="s">
        <v>50</v>
      </c>
      <c r="N3" s="1" t="s">
        <v>51</v>
      </c>
      <c r="O3" s="1" t="s">
        <v>55</v>
      </c>
      <c r="P3" s="1" t="s">
        <v>49</v>
      </c>
      <c r="Q3" s="1" t="s">
        <v>50</v>
      </c>
      <c r="R3" s="1" t="s">
        <v>51</v>
      </c>
      <c r="S3" s="1" t="s">
        <v>56</v>
      </c>
      <c r="T3" s="1" t="s">
        <v>49</v>
      </c>
      <c r="U3" s="1" t="s">
        <v>50</v>
      </c>
      <c r="V3" s="1" t="s">
        <v>51</v>
      </c>
      <c r="W3" s="1" t="s">
        <v>57</v>
      </c>
      <c r="X3" s="1" t="s">
        <v>49</v>
      </c>
      <c r="Y3" s="1" t="s">
        <v>50</v>
      </c>
      <c r="Z3" s="1" t="s">
        <v>51</v>
      </c>
      <c r="AA3" s="1" t="s">
        <v>58</v>
      </c>
      <c r="AB3" s="1" t="s">
        <v>49</v>
      </c>
      <c r="AC3" s="1" t="s">
        <v>50</v>
      </c>
      <c r="AD3" s="1" t="s">
        <v>51</v>
      </c>
      <c r="AE3" s="1" t="s">
        <v>59</v>
      </c>
      <c r="AF3" s="1" t="s">
        <v>49</v>
      </c>
      <c r="AG3" s="1" t="s">
        <v>50</v>
      </c>
      <c r="AH3" s="1" t="s">
        <v>51</v>
      </c>
      <c r="AI3" s="1" t="s">
        <v>60</v>
      </c>
      <c r="AJ3" s="1" t="s">
        <v>49</v>
      </c>
      <c r="AK3" s="1" t="s">
        <v>50</v>
      </c>
      <c r="AL3" s="1" t="s">
        <v>51</v>
      </c>
      <c r="AM3" s="1" t="s">
        <v>75</v>
      </c>
      <c r="AN3" s="1" t="s">
        <v>49</v>
      </c>
      <c r="AO3" s="1" t="s">
        <v>50</v>
      </c>
      <c r="AP3" s="1" t="s">
        <v>51</v>
      </c>
      <c r="AQ3" s="1" t="s">
        <v>95</v>
      </c>
      <c r="AR3" s="1" t="s">
        <v>49</v>
      </c>
      <c r="AS3" s="11" t="s">
        <v>50</v>
      </c>
      <c r="AT3" s="1" t="s">
        <v>51</v>
      </c>
      <c r="AU3" s="1" t="s">
        <v>126</v>
      </c>
      <c r="AV3" s="1" t="s">
        <v>49</v>
      </c>
      <c r="AW3" s="1" t="s">
        <v>50</v>
      </c>
      <c r="AX3" s="1" t="s">
        <v>51</v>
      </c>
      <c r="AY3" s="1" t="s">
        <v>181</v>
      </c>
      <c r="AZ3" s="1" t="s">
        <v>49</v>
      </c>
      <c r="BA3" s="1" t="s">
        <v>50</v>
      </c>
      <c r="BB3" s="1" t="s">
        <v>51</v>
      </c>
      <c r="BC3" s="1" t="s">
        <v>209</v>
      </c>
      <c r="BD3" s="1" t="s">
        <v>49</v>
      </c>
    </row>
    <row r="4" spans="1:56" s="53" customFormat="1" x14ac:dyDescent="0.2">
      <c r="A4" s="53" t="s">
        <v>70</v>
      </c>
      <c r="B4" s="53" t="s">
        <v>125</v>
      </c>
      <c r="C4" s="55">
        <v>1.1024673607840647</v>
      </c>
      <c r="D4" s="55">
        <v>1.1328088642461245</v>
      </c>
      <c r="E4" s="55">
        <v>0.63862354738508731</v>
      </c>
      <c r="F4" s="55">
        <v>0.58225436769904315</v>
      </c>
      <c r="G4" s="55">
        <v>0.26339300021717132</v>
      </c>
      <c r="H4" s="55">
        <v>0.2621431868040639</v>
      </c>
      <c r="I4" s="55">
        <v>0.66256174514090127</v>
      </c>
      <c r="J4" s="55">
        <v>-8.6836465436953128E-2</v>
      </c>
      <c r="K4" s="55">
        <v>0.27999389519066009</v>
      </c>
      <c r="L4" s="55">
        <v>7.9859625010747726E-2</v>
      </c>
      <c r="M4" s="55">
        <v>0.10876291847615824</v>
      </c>
      <c r="N4" s="55">
        <v>1.440801440090137</v>
      </c>
      <c r="O4" s="55">
        <v>1.7023050067715015</v>
      </c>
      <c r="P4" s="55">
        <v>1.6811676654563166</v>
      </c>
      <c r="Q4" s="55">
        <v>2.5111151970231718</v>
      </c>
      <c r="R4" s="55">
        <v>2.5209896704579111</v>
      </c>
      <c r="S4" s="55">
        <v>2.5081521730781473</v>
      </c>
      <c r="T4" s="55">
        <v>3.6756464915577705</v>
      </c>
      <c r="U4" s="55">
        <v>3.4474239521653045</v>
      </c>
      <c r="V4" s="55">
        <v>3.2045981766168516</v>
      </c>
      <c r="W4" s="55">
        <v>4.7900143550416789</v>
      </c>
      <c r="X4" s="55">
        <v>3.8543290868342859</v>
      </c>
      <c r="Y4" s="55">
        <v>4.5631300243452229</v>
      </c>
      <c r="Z4" s="55">
        <v>4.7732782696093468</v>
      </c>
      <c r="AA4" s="55">
        <v>3.9497594957899778</v>
      </c>
      <c r="AB4" s="55">
        <v>5.0354713325896032</v>
      </c>
      <c r="AC4" s="55">
        <v>4.9137495257217427</v>
      </c>
      <c r="AD4" s="55">
        <v>5.1710750699001595</v>
      </c>
      <c r="AE4" s="55">
        <v>5.0085207611057072</v>
      </c>
      <c r="AF4" s="55">
        <v>5.1888869815593885</v>
      </c>
      <c r="AG4" s="55">
        <v>4.8055547094130322</v>
      </c>
      <c r="AH4" s="55">
        <v>5.4278260711414994</v>
      </c>
      <c r="AI4" s="55">
        <v>5.1780022335627338</v>
      </c>
      <c r="AJ4" s="55">
        <v>5.2673606178120922</v>
      </c>
      <c r="AK4" s="55">
        <v>5.3629829413491343</v>
      </c>
      <c r="AL4" s="55">
        <v>4.7468458764301813</v>
      </c>
      <c r="AM4" s="55">
        <v>5.9017723364121188</v>
      </c>
      <c r="AN4" s="55">
        <v>5.0317532902733069</v>
      </c>
      <c r="AO4" s="55">
        <v>6.0320859072434692</v>
      </c>
      <c r="AP4" s="55">
        <v>5.398564970117647</v>
      </c>
      <c r="AQ4" s="55">
        <v>5.5102865789926705</v>
      </c>
      <c r="AR4" s="55">
        <v>5.2194905976222667</v>
      </c>
      <c r="AS4" s="55">
        <v>4.618464078981777</v>
      </c>
      <c r="AT4" s="55">
        <v>4.7927785179507518</v>
      </c>
      <c r="AU4" s="55">
        <v>4.2855212580772166</v>
      </c>
      <c r="AV4" s="55">
        <v>5.3627433569194682</v>
      </c>
      <c r="AW4" s="55">
        <v>5.0921406695072173</v>
      </c>
      <c r="AX4" s="55">
        <v>5.9873654270051473</v>
      </c>
      <c r="AY4" s="55">
        <v>6.138776376492463</v>
      </c>
      <c r="AZ4" s="55">
        <v>5.7266300587353385</v>
      </c>
      <c r="BA4" s="55">
        <v>5.8076267687689995</v>
      </c>
      <c r="BB4" s="55">
        <v>5.3129510779749021</v>
      </c>
      <c r="BC4" s="55">
        <v>5.1169930617899428</v>
      </c>
      <c r="BD4" s="55">
        <v>5.1827996732974002</v>
      </c>
    </row>
    <row r="5" spans="1:56" s="53" customFormat="1" x14ac:dyDescent="0.2">
      <c r="A5" s="53" t="s">
        <v>71</v>
      </c>
      <c r="B5" s="53" t="s">
        <v>159</v>
      </c>
      <c r="C5" s="55">
        <v>6.9700612634713002</v>
      </c>
      <c r="D5" s="55">
        <v>7.3461024627028344</v>
      </c>
      <c r="E5" s="55">
        <v>6.862699287402986</v>
      </c>
      <c r="F5" s="55">
        <v>6.3024516685345811</v>
      </c>
      <c r="G5" s="55">
        <v>6.2085478377767451</v>
      </c>
      <c r="H5" s="55">
        <v>6.0755368444176794</v>
      </c>
      <c r="I5" s="55">
        <v>6.4466324454089907</v>
      </c>
      <c r="J5" s="55">
        <v>5.8660743164025408</v>
      </c>
      <c r="K5" s="55">
        <v>5.5100738513780252</v>
      </c>
      <c r="L5" s="55">
        <v>4.9475198969710785</v>
      </c>
      <c r="M5" s="55">
        <v>5.191781840400342</v>
      </c>
      <c r="N5" s="55">
        <v>5.4988520401445786</v>
      </c>
      <c r="O5" s="55">
        <v>2.646976161948694</v>
      </c>
      <c r="P5" s="55">
        <v>1.2607970269077955</v>
      </c>
      <c r="Q5" s="55">
        <v>2.2855347876511498</v>
      </c>
      <c r="R5" s="55">
        <v>2.4757006204594183</v>
      </c>
      <c r="S5" s="55">
        <v>2.1394610596238355</v>
      </c>
      <c r="T5" s="55">
        <v>2.605763103884883</v>
      </c>
      <c r="U5" s="55">
        <v>2.5367872336885178</v>
      </c>
      <c r="V5" s="55">
        <v>1.8301784645506438</v>
      </c>
      <c r="W5" s="55">
        <v>3.5544989849159596</v>
      </c>
      <c r="X5" s="55">
        <v>2.5072599288833137</v>
      </c>
      <c r="Y5" s="55">
        <v>3.0043751836257426</v>
      </c>
      <c r="Z5" s="55">
        <v>3.4002798811925548</v>
      </c>
      <c r="AA5" s="55">
        <v>1.8773977685721759</v>
      </c>
      <c r="AB5" s="55">
        <v>3.4598040978362685</v>
      </c>
      <c r="AC5" s="55">
        <v>3.1569807905673679</v>
      </c>
      <c r="AD5" s="55">
        <v>3.4697164939945355</v>
      </c>
      <c r="AE5" s="55">
        <v>3.6506888920987066</v>
      </c>
      <c r="AF5" s="55">
        <v>3.5352856459291515</v>
      </c>
      <c r="AG5" s="55">
        <v>3.5649013788440724</v>
      </c>
      <c r="AH5" s="55">
        <v>3.8736157675226179</v>
      </c>
      <c r="AI5" s="55">
        <v>4.178490085638761</v>
      </c>
      <c r="AJ5" s="55">
        <v>4.2391660642065743</v>
      </c>
      <c r="AK5" s="55">
        <v>4.4103285988184044</v>
      </c>
      <c r="AL5" s="55">
        <v>3.9311683429906688</v>
      </c>
      <c r="AM5" s="55">
        <v>4.8037783218854244</v>
      </c>
      <c r="AN5" s="55">
        <v>3.8925476429307588</v>
      </c>
      <c r="AO5" s="55">
        <v>4.6041919136806593</v>
      </c>
      <c r="AP5" s="55">
        <v>4.5698785946179079</v>
      </c>
      <c r="AQ5" s="55">
        <v>4.2915498625373401</v>
      </c>
      <c r="AR5" s="55">
        <v>5.0675514361514429</v>
      </c>
      <c r="AS5" s="55">
        <v>4.5708710142075075</v>
      </c>
      <c r="AT5" s="55">
        <v>5.1275709501451301</v>
      </c>
      <c r="AU5" s="55">
        <v>4.9643835717663292</v>
      </c>
      <c r="AV5" s="55">
        <v>5.1358520360184166</v>
      </c>
      <c r="AW5" s="55">
        <v>5.1861499085364606</v>
      </c>
      <c r="AX5" s="55">
        <v>6.8259771367933695</v>
      </c>
      <c r="AY5" s="55">
        <v>7.2018359051076137</v>
      </c>
      <c r="AZ5" s="55">
        <v>6.631798955740253</v>
      </c>
      <c r="BA5" s="55">
        <v>6.6207840359247676</v>
      </c>
      <c r="BB5" s="55">
        <v>6.6178974512611362</v>
      </c>
      <c r="BC5" s="55">
        <v>6.1872976723323756</v>
      </c>
      <c r="BD5" s="55">
        <v>6.4660855699735942</v>
      </c>
    </row>
    <row r="6" spans="1:56" s="53" customFormat="1" x14ac:dyDescent="0.2">
      <c r="A6" s="53" t="s">
        <v>72</v>
      </c>
      <c r="B6" s="53" t="s">
        <v>175</v>
      </c>
      <c r="C6" s="55">
        <v>4.7753446320542805</v>
      </c>
      <c r="D6" s="55">
        <v>5.4147616166488106</v>
      </c>
      <c r="E6" s="55">
        <v>5.2685229018704112</v>
      </c>
      <c r="F6" s="55">
        <v>5.1890093548906924</v>
      </c>
      <c r="G6" s="55">
        <v>5.5337706519510359</v>
      </c>
      <c r="H6" s="55">
        <v>5.919918500922404</v>
      </c>
      <c r="I6" s="55">
        <v>6.1426438571984585</v>
      </c>
      <c r="J6" s="55">
        <v>5.9440580074632026</v>
      </c>
      <c r="K6" s="55">
        <v>5.8155791975302913</v>
      </c>
      <c r="L6" s="55">
        <v>5.4985129236059302</v>
      </c>
      <c r="M6" s="55">
        <v>5.7847425418854339</v>
      </c>
      <c r="N6" s="55">
        <v>3.4763711483255015</v>
      </c>
      <c r="O6" s="55">
        <v>0.26865045539856008</v>
      </c>
      <c r="P6" s="55">
        <v>0.17460373995614306</v>
      </c>
      <c r="Q6" s="55">
        <v>-0.28153776026650246</v>
      </c>
      <c r="R6" s="55">
        <v>-0.20408450374145792</v>
      </c>
      <c r="S6" s="55">
        <v>-0.34353241896782266</v>
      </c>
      <c r="T6" s="55">
        <v>-1.1046284671546878</v>
      </c>
      <c r="U6" s="55">
        <v>-1.0339011792286374</v>
      </c>
      <c r="V6" s="55">
        <v>-1.272615181836479</v>
      </c>
      <c r="W6" s="55">
        <v>-1.5618055217063376</v>
      </c>
      <c r="X6" s="55">
        <v>-1.220743799823107</v>
      </c>
      <c r="Y6" s="55">
        <v>-1.3587982149420132</v>
      </c>
      <c r="Z6" s="55">
        <v>-1.3863088590006574</v>
      </c>
      <c r="AA6" s="55">
        <v>-1.3437761745044237</v>
      </c>
      <c r="AB6" s="55">
        <v>-1.4891927161035508</v>
      </c>
      <c r="AC6" s="55">
        <v>-1.7559001750906869</v>
      </c>
      <c r="AD6" s="55">
        <v>-1.5896033065770607</v>
      </c>
      <c r="AE6" s="55">
        <v>-1.5808005064546209</v>
      </c>
      <c r="AF6" s="55">
        <v>-1.4930266962762382</v>
      </c>
      <c r="AG6" s="55">
        <v>-1.306797182204299</v>
      </c>
      <c r="AH6" s="55">
        <v>-1.6140728053461995</v>
      </c>
      <c r="AI6" s="55">
        <v>-1.082987084876001</v>
      </c>
      <c r="AJ6" s="55">
        <v>-1.0517018421175874</v>
      </c>
      <c r="AK6" s="55">
        <v>-0.83788705020868492</v>
      </c>
      <c r="AL6" s="55">
        <v>-0.65561793242339761</v>
      </c>
      <c r="AM6" s="55">
        <v>-1.1803339707281308</v>
      </c>
      <c r="AN6" s="55">
        <v>-1.2561250975007776</v>
      </c>
      <c r="AO6" s="55">
        <v>-1.3481680053604479</v>
      </c>
      <c r="AP6" s="55">
        <v>-0.97610364785540116</v>
      </c>
      <c r="AQ6" s="55">
        <v>-0.7425658419108061</v>
      </c>
      <c r="AR6" s="55">
        <v>-0.13600660112174814</v>
      </c>
      <c r="AS6" s="55">
        <v>0.26281598069440115</v>
      </c>
      <c r="AT6" s="55">
        <v>2.0291449198179006</v>
      </c>
      <c r="AU6" s="55">
        <v>0.64111972787726546</v>
      </c>
      <c r="AV6" s="55">
        <v>0.2265704445628994</v>
      </c>
      <c r="AW6" s="55">
        <v>0.40662267291164061</v>
      </c>
      <c r="AX6" s="55">
        <v>0.30113789530509955</v>
      </c>
      <c r="AY6" s="55">
        <v>0.57883864921101191</v>
      </c>
      <c r="AZ6" s="55">
        <v>0.91524579200134748</v>
      </c>
      <c r="BA6" s="55">
        <v>0.9628051897653509</v>
      </c>
      <c r="BB6" s="55">
        <v>1.1983137734654581</v>
      </c>
      <c r="BC6" s="55">
        <v>1.184552729986122</v>
      </c>
      <c r="BD6" s="55">
        <v>1.3615612036877829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>
    <tabColor theme="6"/>
  </sheetPr>
  <dimension ref="A1:AV6"/>
  <sheetViews>
    <sheetView showGridLines="0" zoomScaleNormal="100" workbookViewId="0">
      <pane xSplit="2" ySplit="2" topLeftCell="AK3" activePane="bottomRight" state="frozen"/>
      <selection activeCell="BB6" sqref="BB6"/>
      <selection pane="topRight" activeCell="BB6" sqref="BB6"/>
      <selection pane="bottomLeft" activeCell="BB6" sqref="BB6"/>
      <selection pane="bottomRight" activeCell="AY38" sqref="AY38"/>
    </sheetView>
  </sheetViews>
  <sheetFormatPr defaultRowHeight="12" x14ac:dyDescent="0.2"/>
  <cols>
    <col min="1" max="1" width="23" style="1" bestFit="1" customWidth="1"/>
    <col min="2" max="2" width="23" style="1" customWidth="1"/>
    <col min="3" max="16384" width="9.140625" style="1"/>
  </cols>
  <sheetData>
    <row r="1" spans="1:48" x14ac:dyDescent="0.2">
      <c r="A1" s="1" t="s">
        <v>119</v>
      </c>
      <c r="C1" s="1" t="s">
        <v>217</v>
      </c>
      <c r="D1" s="1" t="s">
        <v>214</v>
      </c>
      <c r="E1" s="1" t="s">
        <v>216</v>
      </c>
      <c r="F1" s="1" t="s">
        <v>215</v>
      </c>
      <c r="G1" s="1" t="s">
        <v>218</v>
      </c>
      <c r="H1" s="1" t="s">
        <v>214</v>
      </c>
      <c r="I1" s="1" t="s">
        <v>216</v>
      </c>
      <c r="J1" s="1" t="s">
        <v>215</v>
      </c>
      <c r="K1" s="1" t="s">
        <v>219</v>
      </c>
      <c r="L1" s="1" t="s">
        <v>214</v>
      </c>
      <c r="M1" s="1" t="s">
        <v>216</v>
      </c>
      <c r="N1" s="1" t="s">
        <v>215</v>
      </c>
      <c r="O1" s="1" t="s">
        <v>220</v>
      </c>
      <c r="P1" s="1" t="s">
        <v>214</v>
      </c>
      <c r="Q1" s="1" t="s">
        <v>216</v>
      </c>
      <c r="R1" s="1" t="s">
        <v>215</v>
      </c>
      <c r="S1" s="1" t="s">
        <v>221</v>
      </c>
      <c r="T1" s="1" t="s">
        <v>214</v>
      </c>
      <c r="U1" s="1" t="s">
        <v>216</v>
      </c>
      <c r="V1" s="1" t="s">
        <v>215</v>
      </c>
      <c r="W1" s="1" t="s">
        <v>222</v>
      </c>
      <c r="X1" s="1" t="s">
        <v>214</v>
      </c>
      <c r="Y1" s="1" t="s">
        <v>216</v>
      </c>
      <c r="Z1" s="1" t="s">
        <v>215</v>
      </c>
      <c r="AA1" s="1" t="s">
        <v>223</v>
      </c>
      <c r="AB1" s="1" t="s">
        <v>214</v>
      </c>
      <c r="AC1" s="1" t="s">
        <v>216</v>
      </c>
      <c r="AD1" s="1" t="s">
        <v>215</v>
      </c>
      <c r="AE1" s="1" t="s">
        <v>224</v>
      </c>
      <c r="AF1" s="1" t="s">
        <v>214</v>
      </c>
      <c r="AG1" s="1" t="s">
        <v>216</v>
      </c>
      <c r="AH1" s="1" t="s">
        <v>215</v>
      </c>
      <c r="AI1" s="1" t="s">
        <v>225</v>
      </c>
      <c r="AJ1" s="1" t="s">
        <v>214</v>
      </c>
      <c r="AK1" s="1" t="s">
        <v>216</v>
      </c>
      <c r="AL1" s="1" t="s">
        <v>215</v>
      </c>
      <c r="AM1" s="1" t="s">
        <v>226</v>
      </c>
      <c r="AN1" s="1" t="s">
        <v>214</v>
      </c>
      <c r="AO1" s="1" t="s">
        <v>216</v>
      </c>
      <c r="AP1" s="18" t="s">
        <v>215</v>
      </c>
      <c r="AQ1" s="1" t="s">
        <v>227</v>
      </c>
      <c r="AR1" s="1" t="s">
        <v>214</v>
      </c>
      <c r="AS1" s="1" t="s">
        <v>216</v>
      </c>
      <c r="AT1" s="18" t="s">
        <v>215</v>
      </c>
      <c r="AU1" s="18" t="s">
        <v>228</v>
      </c>
      <c r="AV1" s="1" t="s">
        <v>214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" t="s">
        <v>50</v>
      </c>
      <c r="AP2" s="1" t="s">
        <v>51</v>
      </c>
      <c r="AQ2" s="1" t="s">
        <v>181</v>
      </c>
      <c r="AR2" s="1" t="s">
        <v>49</v>
      </c>
      <c r="AS2" s="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" t="s">
        <v>188</v>
      </c>
      <c r="B3" s="1" t="s">
        <v>176</v>
      </c>
      <c r="C3" s="6">
        <v>25.326999999999998</v>
      </c>
      <c r="D3" s="6">
        <v>117.16099999999999</v>
      </c>
      <c r="E3" s="6">
        <v>261.84199999999998</v>
      </c>
      <c r="F3" s="6">
        <v>851.28300000000002</v>
      </c>
      <c r="G3" s="6">
        <v>784.76600000000008</v>
      </c>
      <c r="H3" s="6">
        <v>942.10500000000002</v>
      </c>
      <c r="I3" s="6">
        <v>1073.8530000000001</v>
      </c>
      <c r="J3" s="6">
        <v>1228.2850000000001</v>
      </c>
      <c r="K3" s="6">
        <v>1020.3600000000001</v>
      </c>
      <c r="L3" s="6">
        <v>856.15000000000009</v>
      </c>
      <c r="M3" s="6">
        <v>760.72900000000004</v>
      </c>
      <c r="N3" s="6">
        <v>968.02099999999996</v>
      </c>
      <c r="O3" s="6">
        <v>1032.297</v>
      </c>
      <c r="P3" s="6">
        <v>1072.1400000000001</v>
      </c>
      <c r="Q3" s="6">
        <v>1236.9150000000002</v>
      </c>
      <c r="R3" s="6">
        <v>1361.6320000000003</v>
      </c>
      <c r="S3" s="6">
        <v>1236.3980000000004</v>
      </c>
      <c r="T3" s="6">
        <v>1323.1030000000003</v>
      </c>
      <c r="U3" s="6">
        <v>1338.7440000000004</v>
      </c>
      <c r="V3" s="6">
        <v>1520.4750000000004</v>
      </c>
      <c r="W3" s="6">
        <v>1397.9170000000004</v>
      </c>
      <c r="X3" s="6">
        <v>1128.1680000000003</v>
      </c>
      <c r="Y3" s="6">
        <v>725.16200000000026</v>
      </c>
      <c r="Z3" s="6">
        <v>763.73700000000031</v>
      </c>
      <c r="AA3" s="6">
        <v>532.14200000000028</v>
      </c>
      <c r="AB3" s="6">
        <v>492.7660000000003</v>
      </c>
      <c r="AC3" s="6">
        <v>454.41700000000031</v>
      </c>
      <c r="AD3" s="6">
        <v>754.15800000000036</v>
      </c>
      <c r="AE3" s="6">
        <v>824.18600000000038</v>
      </c>
      <c r="AF3" s="6">
        <v>791.41200000000038</v>
      </c>
      <c r="AG3" s="6">
        <v>734.85200000000043</v>
      </c>
      <c r="AH3" s="6">
        <v>1063.2840000000006</v>
      </c>
      <c r="AI3" s="6">
        <v>967.90600000000052</v>
      </c>
      <c r="AJ3" s="6">
        <v>1033.2430000000004</v>
      </c>
      <c r="AK3" s="6">
        <v>1068.6910000000005</v>
      </c>
      <c r="AL3" s="6">
        <v>1415.3140000000005</v>
      </c>
      <c r="AM3" s="6">
        <v>1372.8840000000005</v>
      </c>
      <c r="AN3" s="6">
        <v>1583.3330000000005</v>
      </c>
      <c r="AO3" s="6">
        <v>1585.6340000000005</v>
      </c>
      <c r="AP3" s="6">
        <v>1832.7300000000005</v>
      </c>
      <c r="AQ3" s="6">
        <v>2048.3490000000006</v>
      </c>
      <c r="AR3" s="6">
        <v>2309.7830000000004</v>
      </c>
      <c r="AS3" s="6">
        <v>2493.1940000000004</v>
      </c>
      <c r="AT3" s="6">
        <v>2919.2010000000005</v>
      </c>
      <c r="AU3" s="6">
        <v>2970.1460000000006</v>
      </c>
      <c r="AV3" s="6">
        <v>3056.3910000000005</v>
      </c>
    </row>
    <row r="4" spans="1:48" x14ac:dyDescent="0.2">
      <c r="A4" s="1" t="s">
        <v>187</v>
      </c>
      <c r="B4" s="1" t="s">
        <v>177</v>
      </c>
      <c r="C4" s="6">
        <v>22.215</v>
      </c>
      <c r="D4" s="6">
        <v>32.195999999999998</v>
      </c>
      <c r="E4" s="6">
        <v>3.6549999999999976</v>
      </c>
      <c r="F4" s="6">
        <v>58.993000000000009</v>
      </c>
      <c r="G4" s="6">
        <v>13.608000000000011</v>
      </c>
      <c r="H4" s="6">
        <v>-50.935999999999986</v>
      </c>
      <c r="I4" s="6">
        <v>-124.42299999999997</v>
      </c>
      <c r="J4" s="6">
        <v>-166.27799999999996</v>
      </c>
      <c r="K4" s="6">
        <v>-187.82499999999996</v>
      </c>
      <c r="L4" s="6">
        <v>-188.82699999999997</v>
      </c>
      <c r="M4" s="6">
        <v>-192.03199999999998</v>
      </c>
      <c r="N4" s="6">
        <v>-177.73999999999998</v>
      </c>
      <c r="O4" s="6">
        <v>-169.06299999999999</v>
      </c>
      <c r="P4" s="6">
        <v>-175.678</v>
      </c>
      <c r="Q4" s="6">
        <v>-173.95</v>
      </c>
      <c r="R4" s="6">
        <v>-158.1</v>
      </c>
      <c r="S4" s="6">
        <v>-104.526</v>
      </c>
      <c r="T4" s="6">
        <v>6.4450000000000074</v>
      </c>
      <c r="U4" s="6">
        <v>148.428</v>
      </c>
      <c r="V4" s="6">
        <v>326.61799999999999</v>
      </c>
      <c r="W4" s="6">
        <v>512.14800000000002</v>
      </c>
      <c r="X4" s="6">
        <v>662.178</v>
      </c>
      <c r="Y4" s="6">
        <v>950.43399999999997</v>
      </c>
      <c r="Z4" s="6">
        <v>1068.9769999999999</v>
      </c>
      <c r="AA4" s="6">
        <v>1219.915</v>
      </c>
      <c r="AB4" s="6">
        <v>1364.5070000000001</v>
      </c>
      <c r="AC4" s="6">
        <v>1327.2640000000001</v>
      </c>
      <c r="AD4" s="6">
        <v>1382.4630000000002</v>
      </c>
      <c r="AE4" s="6">
        <v>1506.6970000000001</v>
      </c>
      <c r="AF4" s="6">
        <v>1746.6590000000001</v>
      </c>
      <c r="AG4" s="6">
        <v>1964.404</v>
      </c>
      <c r="AH4" s="6">
        <v>2218.9560000000001</v>
      </c>
      <c r="AI4" s="6">
        <v>2567.788</v>
      </c>
      <c r="AJ4" s="6">
        <v>2790.9</v>
      </c>
      <c r="AK4" s="6">
        <v>2955.2719999999999</v>
      </c>
      <c r="AL4" s="6">
        <v>3246.5099999999998</v>
      </c>
      <c r="AM4" s="6">
        <v>3513.9829999999997</v>
      </c>
      <c r="AN4" s="6">
        <v>3631.9319999999998</v>
      </c>
      <c r="AO4" s="6">
        <v>3835.0709999999999</v>
      </c>
      <c r="AP4" s="6">
        <v>4097.5940000000001</v>
      </c>
      <c r="AQ4" s="6">
        <v>4208.1360000000004</v>
      </c>
      <c r="AR4" s="6">
        <v>4349.76</v>
      </c>
      <c r="AS4" s="6">
        <v>4554.652</v>
      </c>
      <c r="AT4" s="6">
        <v>4852.1909999999998</v>
      </c>
      <c r="AU4" s="6">
        <v>5093.6489999999994</v>
      </c>
      <c r="AV4" s="6">
        <v>5651.94</v>
      </c>
    </row>
    <row r="5" spans="1:48" x14ac:dyDescent="0.2">
      <c r="A5" s="1" t="s">
        <v>189</v>
      </c>
      <c r="B5" s="1" t="s">
        <v>178</v>
      </c>
      <c r="C5" s="6">
        <v>26.164999999999999</v>
      </c>
      <c r="D5" s="6">
        <v>-14.599000000000004</v>
      </c>
      <c r="E5" s="6">
        <v>-38.376000000000005</v>
      </c>
      <c r="F5" s="6">
        <v>-379.04999999999995</v>
      </c>
      <c r="G5" s="6">
        <v>-476.10999999999996</v>
      </c>
      <c r="H5" s="6">
        <v>-540.97899999999993</v>
      </c>
      <c r="I5" s="6">
        <v>-536.5089999999999</v>
      </c>
      <c r="J5" s="6">
        <v>-380.53099999999989</v>
      </c>
      <c r="K5" s="6">
        <v>-213.95099999999988</v>
      </c>
      <c r="L5" s="6">
        <v>-69.988999999999891</v>
      </c>
      <c r="M5" s="6">
        <v>-3.0639999999998935</v>
      </c>
      <c r="N5" s="6">
        <v>5.307000000000107</v>
      </c>
      <c r="O5" s="6">
        <v>6.9680000000001066</v>
      </c>
      <c r="P5" s="6">
        <v>38.963000000000108</v>
      </c>
      <c r="Q5" s="6">
        <v>16.305000000000106</v>
      </c>
      <c r="R5" s="6">
        <v>-70.239999999999895</v>
      </c>
      <c r="S5" s="6">
        <v>-202.44599999999988</v>
      </c>
      <c r="T5" s="6">
        <v>-172.07099999999988</v>
      </c>
      <c r="U5" s="6">
        <v>-89.299999999999883</v>
      </c>
      <c r="V5" s="6">
        <v>-10.202999999999889</v>
      </c>
      <c r="W5" s="6">
        <v>263.55400000000009</v>
      </c>
      <c r="X5" s="6">
        <v>506.17500000000007</v>
      </c>
      <c r="Y5" s="6">
        <v>605.19100000000003</v>
      </c>
      <c r="Z5" s="6">
        <v>855.49900000000002</v>
      </c>
      <c r="AA5" s="6">
        <v>1051.9480000000001</v>
      </c>
      <c r="AB5" s="6">
        <v>1145.231</v>
      </c>
      <c r="AC5" s="6">
        <v>1318.3209999999999</v>
      </c>
      <c r="AD5" s="6">
        <v>1404.6859999999999</v>
      </c>
      <c r="AE5" s="6">
        <v>1428.23</v>
      </c>
      <c r="AF5" s="6">
        <v>1365.979</v>
      </c>
      <c r="AG5" s="6">
        <v>1353.345</v>
      </c>
      <c r="AH5" s="6">
        <v>1386.365</v>
      </c>
      <c r="AI5" s="6">
        <v>1285.5640000000001</v>
      </c>
      <c r="AJ5" s="6">
        <v>1237.106</v>
      </c>
      <c r="AK5" s="6">
        <v>1247.0440000000001</v>
      </c>
      <c r="AL5" s="6">
        <v>1245.201</v>
      </c>
      <c r="AM5" s="6">
        <v>1219.0350000000001</v>
      </c>
      <c r="AN5" s="6">
        <v>1256.1590000000001</v>
      </c>
      <c r="AO5" s="6">
        <v>1259.364</v>
      </c>
      <c r="AP5" s="6">
        <v>1332.867</v>
      </c>
      <c r="AQ5" s="6">
        <v>1346.3129999999999</v>
      </c>
      <c r="AR5" s="6">
        <v>1314.6029999999998</v>
      </c>
      <c r="AS5" s="6">
        <v>1301.7679999999998</v>
      </c>
      <c r="AT5" s="6">
        <v>1274.6739999999998</v>
      </c>
      <c r="AU5" s="6">
        <v>1246.5749999999998</v>
      </c>
      <c r="AV5" s="6">
        <v>1089.0189999999998</v>
      </c>
    </row>
    <row r="6" spans="1:48" x14ac:dyDescent="0.2">
      <c r="A6" s="1" t="s">
        <v>74</v>
      </c>
      <c r="B6" s="1" t="s">
        <v>195</v>
      </c>
      <c r="C6" s="6">
        <v>-6.4240000000000004</v>
      </c>
      <c r="D6" s="6">
        <v>-61.285999999999994</v>
      </c>
      <c r="E6" s="6">
        <v>-74.692999999999998</v>
      </c>
      <c r="F6" s="6">
        <v>49.128000000000014</v>
      </c>
      <c r="G6" s="6">
        <v>133.23200000000003</v>
      </c>
      <c r="H6" s="6">
        <v>32.935000000000031</v>
      </c>
      <c r="I6" s="6">
        <v>-38.032999999999973</v>
      </c>
      <c r="J6" s="6">
        <v>17.963000000000029</v>
      </c>
      <c r="K6" s="6">
        <v>-37.532999999999966</v>
      </c>
      <c r="L6" s="6">
        <v>112.79700000000003</v>
      </c>
      <c r="M6" s="6">
        <v>130.08100000000002</v>
      </c>
      <c r="N6" s="6">
        <v>170.72400000000002</v>
      </c>
      <c r="O6" s="6">
        <v>75.424000000000021</v>
      </c>
      <c r="P6" s="6">
        <v>123.31000000000002</v>
      </c>
      <c r="Q6" s="6">
        <v>287.322</v>
      </c>
      <c r="R6" s="6">
        <v>457.80100000000004</v>
      </c>
      <c r="S6" s="6">
        <v>374.22300000000007</v>
      </c>
      <c r="T6" s="6">
        <v>370.11300000000006</v>
      </c>
      <c r="U6" s="6">
        <v>261.68800000000005</v>
      </c>
      <c r="V6" s="6">
        <v>372.37000000000006</v>
      </c>
      <c r="W6" s="6">
        <v>418.35600000000005</v>
      </c>
      <c r="X6" s="6">
        <v>486.90400000000005</v>
      </c>
      <c r="Y6" s="6">
        <v>621.35100000000011</v>
      </c>
      <c r="Z6" s="6">
        <v>753.88300000000015</v>
      </c>
      <c r="AA6" s="6">
        <v>866.44300000000021</v>
      </c>
      <c r="AB6" s="6">
        <v>949.59200000000021</v>
      </c>
      <c r="AC6" s="6">
        <v>1074.4750000000001</v>
      </c>
      <c r="AD6" s="6">
        <v>1190.8920000000001</v>
      </c>
      <c r="AE6" s="6">
        <v>1207.232</v>
      </c>
      <c r="AF6" s="6">
        <v>1372.376</v>
      </c>
      <c r="AG6" s="6">
        <v>1496.9490000000001</v>
      </c>
      <c r="AH6" s="6">
        <v>1634.0060000000001</v>
      </c>
      <c r="AI6" s="6">
        <v>1508.942</v>
      </c>
      <c r="AJ6" s="6">
        <v>1638.509</v>
      </c>
      <c r="AK6" s="6">
        <v>1652.239</v>
      </c>
      <c r="AL6" s="6">
        <v>1768.412</v>
      </c>
      <c r="AM6" s="6">
        <v>1752.796</v>
      </c>
      <c r="AN6" s="6">
        <v>1863.615</v>
      </c>
      <c r="AO6" s="6">
        <v>1947.1379999999999</v>
      </c>
      <c r="AP6" s="6">
        <v>2157.482</v>
      </c>
      <c r="AQ6" s="6">
        <v>2233.9760000000001</v>
      </c>
      <c r="AR6" s="6">
        <v>2515.0309999999999</v>
      </c>
      <c r="AS6" s="6">
        <v>2644.4339999999997</v>
      </c>
      <c r="AT6" s="6">
        <v>2810.8109999999997</v>
      </c>
      <c r="AU6" s="6">
        <v>2789.5019999999995</v>
      </c>
      <c r="AV6" s="6">
        <v>2929.0259999999994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0DE1C-54D0-4DFF-AB0D-903A14ADAF0C}">
  <sheetPr>
    <tabColor rgb="FFFF0000"/>
  </sheetPr>
  <dimension ref="A2:G16"/>
  <sheetViews>
    <sheetView showGridLines="0" zoomScaleNormal="100" workbookViewId="0">
      <selection activeCell="U1" sqref="U1"/>
    </sheetView>
  </sheetViews>
  <sheetFormatPr defaultRowHeight="15" customHeight="1" x14ac:dyDescent="0.2"/>
  <cols>
    <col min="1" max="2" width="12.7109375" style="120" customWidth="1"/>
    <col min="3" max="16384" width="9.140625" style="120"/>
  </cols>
  <sheetData>
    <row r="2" spans="1:7" ht="15" customHeight="1" x14ac:dyDescent="0.2">
      <c r="C2" s="120" t="s">
        <v>319</v>
      </c>
      <c r="D2" s="120" t="s">
        <v>320</v>
      </c>
      <c r="E2" s="120" t="s">
        <v>321</v>
      </c>
    </row>
    <row r="3" spans="1:7" ht="15" customHeight="1" x14ac:dyDescent="0.2">
      <c r="C3" s="120" t="s">
        <v>286</v>
      </c>
      <c r="D3" s="120" t="s">
        <v>287</v>
      </c>
      <c r="E3" s="120" t="s">
        <v>288</v>
      </c>
    </row>
    <row r="4" spans="1:7" ht="15" customHeight="1" x14ac:dyDescent="0.2">
      <c r="A4" s="121" t="s">
        <v>182</v>
      </c>
      <c r="B4" s="121" t="s">
        <v>183</v>
      </c>
      <c r="C4" s="120">
        <v>4.8780000000000001</v>
      </c>
      <c r="D4" s="120">
        <v>1.9649999999999999</v>
      </c>
      <c r="E4" s="122">
        <v>0.64</v>
      </c>
      <c r="G4" s="122"/>
    </row>
    <row r="5" spans="1:7" ht="15" customHeight="1" x14ac:dyDescent="0.2">
      <c r="A5" s="121" t="s">
        <v>289</v>
      </c>
      <c r="B5" s="121" t="s">
        <v>322</v>
      </c>
      <c r="C5" s="120">
        <v>8.0329999999999995</v>
      </c>
      <c r="D5" s="120">
        <v>2.2249999999999996</v>
      </c>
      <c r="E5" s="122">
        <v>0.69</v>
      </c>
      <c r="G5" s="122"/>
    </row>
    <row r="6" spans="1:7" ht="15" customHeight="1" x14ac:dyDescent="0.2">
      <c r="A6" s="121" t="s">
        <v>110</v>
      </c>
      <c r="B6" s="121" t="s">
        <v>106</v>
      </c>
      <c r="C6" s="120">
        <v>8.0809999999999995</v>
      </c>
      <c r="D6" s="120">
        <v>4.6750000000000007</v>
      </c>
      <c r="E6" s="122">
        <v>0.57999999999999996</v>
      </c>
      <c r="G6" s="122"/>
    </row>
    <row r="7" spans="1:7" ht="15" customHeight="1" x14ac:dyDescent="0.2">
      <c r="A7" s="121" t="s">
        <v>111</v>
      </c>
      <c r="B7" s="121" t="s">
        <v>107</v>
      </c>
      <c r="C7" s="120">
        <v>6.2549999999999999</v>
      </c>
      <c r="D7" s="120">
        <v>7.4370000000000003</v>
      </c>
      <c r="E7" s="122">
        <v>0.48</v>
      </c>
      <c r="G7" s="122"/>
    </row>
    <row r="8" spans="1:7" ht="15" customHeight="1" x14ac:dyDescent="0.2">
      <c r="A8" s="121" t="s">
        <v>290</v>
      </c>
      <c r="B8" s="121" t="s">
        <v>323</v>
      </c>
      <c r="C8" s="120">
        <v>10.686</v>
      </c>
      <c r="D8" s="120">
        <v>4.3260000000000005</v>
      </c>
      <c r="E8" s="122">
        <v>0.67</v>
      </c>
      <c r="G8" s="122"/>
    </row>
    <row r="9" spans="1:7" ht="15" customHeight="1" x14ac:dyDescent="0.2">
      <c r="A9" s="121" t="s">
        <v>291</v>
      </c>
      <c r="B9" s="121" t="s">
        <v>324</v>
      </c>
      <c r="C9" s="120">
        <v>10.561</v>
      </c>
      <c r="D9" s="120">
        <v>4.3629999999999995</v>
      </c>
      <c r="E9" s="122">
        <v>0.62</v>
      </c>
      <c r="G9" s="122"/>
    </row>
    <row r="10" spans="1:7" ht="15" customHeight="1" x14ac:dyDescent="0.2">
      <c r="A10" s="121" t="s">
        <v>292</v>
      </c>
      <c r="B10" s="121" t="s">
        <v>325</v>
      </c>
      <c r="C10" s="120">
        <v>13.205</v>
      </c>
      <c r="D10" s="120">
        <v>3.6639999999999997</v>
      </c>
      <c r="E10" s="122">
        <v>0.74</v>
      </c>
      <c r="G10" s="122"/>
    </row>
    <row r="11" spans="1:7" ht="15" customHeight="1" x14ac:dyDescent="0.2">
      <c r="A11" s="121" t="s">
        <v>108</v>
      </c>
      <c r="B11" s="121" t="s">
        <v>105</v>
      </c>
      <c r="C11" s="120">
        <v>14.813000000000001</v>
      </c>
      <c r="D11" s="120">
        <v>2.9580000000000002</v>
      </c>
      <c r="E11" s="122">
        <v>0.62</v>
      </c>
      <c r="G11" s="122"/>
    </row>
    <row r="12" spans="1:7" ht="15" customHeight="1" x14ac:dyDescent="0.2">
      <c r="A12" s="121" t="s">
        <v>293</v>
      </c>
      <c r="B12" s="121" t="s">
        <v>326</v>
      </c>
      <c r="C12" s="120">
        <v>15.196</v>
      </c>
      <c r="D12" s="120">
        <v>6.8250000000000011</v>
      </c>
      <c r="E12" s="122">
        <v>0.6</v>
      </c>
      <c r="G12" s="122"/>
    </row>
    <row r="13" spans="1:7" ht="15" customHeight="1" x14ac:dyDescent="0.2">
      <c r="A13" s="121" t="s">
        <v>109</v>
      </c>
      <c r="B13" s="121" t="s">
        <v>297</v>
      </c>
      <c r="C13" s="120">
        <v>16.785</v>
      </c>
      <c r="D13" s="120">
        <v>6.6759999999999984</v>
      </c>
      <c r="E13" s="122">
        <v>0.61</v>
      </c>
      <c r="G13" s="122"/>
    </row>
    <row r="14" spans="1:7" ht="15" customHeight="1" x14ac:dyDescent="0.2">
      <c r="A14" s="121" t="s">
        <v>294</v>
      </c>
      <c r="B14" s="121" t="s">
        <v>327</v>
      </c>
      <c r="C14" s="120">
        <v>16.213999999999999</v>
      </c>
      <c r="D14" s="120">
        <v>8.4350000000000023</v>
      </c>
      <c r="E14" s="122">
        <v>0.67</v>
      </c>
      <c r="G14" s="122"/>
    </row>
    <row r="16" spans="1:7" ht="15" customHeight="1" x14ac:dyDescent="0.2">
      <c r="E16" s="122"/>
      <c r="G16" s="122"/>
    </row>
  </sheetData>
  <pageMargins left="0.7" right="0.7" top="0.75" bottom="0.75" header="0.3" footer="0.3"/>
  <pageSetup paperSize="9"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36F1-B03A-4A11-95CE-CF1C49D5C842}">
  <sheetPr>
    <tabColor rgb="FFFFFF00"/>
  </sheetPr>
  <dimension ref="A2:Q103"/>
  <sheetViews>
    <sheetView showGridLines="0" topLeftCell="I1" zoomScale="80" zoomScaleNormal="80" workbookViewId="0">
      <selection activeCell="P16" sqref="P16"/>
    </sheetView>
  </sheetViews>
  <sheetFormatPr defaultRowHeight="12" x14ac:dyDescent="0.2"/>
  <cols>
    <col min="1" max="1" width="13.140625" style="123" bestFit="1" customWidth="1"/>
    <col min="2" max="2" width="13.140625" style="123" customWidth="1"/>
    <col min="3" max="4" width="9.140625" style="123"/>
    <col min="5" max="7" width="9.28515625" style="123" bestFit="1" customWidth="1"/>
    <col min="8" max="8" width="8.28515625" style="123" customWidth="1"/>
    <col min="9" max="9" width="8.7109375" style="123" customWidth="1"/>
    <col min="10" max="10" width="8.85546875" style="123" customWidth="1"/>
    <col min="11" max="11" width="7.85546875" style="123" customWidth="1"/>
    <col min="12" max="12" width="7.7109375" style="123" customWidth="1"/>
    <col min="13" max="14" width="9.28515625" style="123" bestFit="1" customWidth="1"/>
    <col min="15" max="16384" width="9.140625" style="123"/>
  </cols>
  <sheetData>
    <row r="2" spans="1:17" x14ac:dyDescent="0.2">
      <c r="C2" s="123">
        <v>2004</v>
      </c>
      <c r="D2" s="123">
        <v>2005</v>
      </c>
      <c r="E2" s="123">
        <v>2006</v>
      </c>
      <c r="F2" s="123">
        <v>2007</v>
      </c>
      <c r="G2" s="123">
        <v>2008</v>
      </c>
      <c r="H2" s="123">
        <v>2009</v>
      </c>
      <c r="I2" s="123">
        <v>2010</v>
      </c>
      <c r="J2" s="123">
        <v>2011</v>
      </c>
      <c r="K2" s="123">
        <v>2012</v>
      </c>
      <c r="L2" s="123">
        <v>2013</v>
      </c>
      <c r="M2" s="123">
        <v>2014</v>
      </c>
      <c r="N2" s="123">
        <v>2015</v>
      </c>
      <c r="O2" s="123">
        <v>2016</v>
      </c>
      <c r="P2" s="123">
        <v>2017</v>
      </c>
      <c r="Q2" s="123">
        <v>2018</v>
      </c>
    </row>
    <row r="3" spans="1:17" x14ac:dyDescent="0.2">
      <c r="A3" s="123" t="s">
        <v>285</v>
      </c>
      <c r="B3" s="123" t="s">
        <v>249</v>
      </c>
      <c r="C3" s="124">
        <v>4.8293014648798707</v>
      </c>
      <c r="D3" s="124">
        <v>4.7205304283533422</v>
      </c>
      <c r="E3" s="124">
        <v>5.6627172979694027</v>
      </c>
      <c r="F3" s="124">
        <v>6.3379226512676246</v>
      </c>
      <c r="G3" s="124">
        <v>4.5752433644540726</v>
      </c>
      <c r="H3" s="124">
        <v>3.5245290210918654</v>
      </c>
      <c r="I3" s="124">
        <v>3.9179623229637253</v>
      </c>
      <c r="J3" s="124">
        <v>4.5588959177793367</v>
      </c>
      <c r="K3" s="124">
        <v>4.723242531021377</v>
      </c>
      <c r="L3" s="124">
        <v>4.3892371757108171</v>
      </c>
      <c r="M3" s="124">
        <v>6.2078321321870442</v>
      </c>
      <c r="N3" s="124">
        <v>6.639919522584437</v>
      </c>
      <c r="O3" s="124">
        <v>6.0788964826356686</v>
      </c>
      <c r="P3" s="124">
        <v>7.4006473213267228</v>
      </c>
      <c r="Q3" s="124">
        <v>6.912383488824382</v>
      </c>
    </row>
    <row r="4" spans="1:17" x14ac:dyDescent="0.2">
      <c r="A4" s="123" t="s">
        <v>247</v>
      </c>
      <c r="B4" s="123" t="s">
        <v>298</v>
      </c>
      <c r="C4" s="124">
        <v>2.1932020883576469</v>
      </c>
      <c r="D4" s="124">
        <v>2.6292644287115006</v>
      </c>
      <c r="E4" s="124">
        <v>4.1452202763932835</v>
      </c>
      <c r="F4" s="124">
        <v>4.0744306102745087</v>
      </c>
      <c r="G4" s="124">
        <v>3.6827795546615141</v>
      </c>
      <c r="H4" s="124">
        <v>3.8610239821262793</v>
      </c>
      <c r="I4" s="124">
        <v>4.0937332627389669</v>
      </c>
      <c r="J4" s="124">
        <v>3.2237375451064807</v>
      </c>
      <c r="K4" s="124">
        <v>3.3160830724533574</v>
      </c>
      <c r="L4" s="124">
        <v>2.8782620872807954</v>
      </c>
      <c r="M4" s="124">
        <v>2.5885469523749252</v>
      </c>
      <c r="N4" s="124">
        <v>3.0369780972572649</v>
      </c>
      <c r="O4" s="124">
        <v>2.5171034517069759</v>
      </c>
      <c r="P4" s="124">
        <v>2.3695469176304838</v>
      </c>
      <c r="Q4" s="124">
        <v>2.4015303948272981</v>
      </c>
    </row>
    <row r="5" spans="1:17" x14ac:dyDescent="0.2">
      <c r="A5" s="123" t="s">
        <v>248</v>
      </c>
      <c r="B5" s="123" t="s">
        <v>299</v>
      </c>
      <c r="C5" s="124">
        <v>2.6360993765222234</v>
      </c>
      <c r="D5" s="124">
        <v>2.0912659996418421</v>
      </c>
      <c r="E5" s="124">
        <v>1.5174970215761199</v>
      </c>
      <c r="F5" s="124">
        <v>2.2634920409931163</v>
      </c>
      <c r="G5" s="124">
        <v>0.89246380979255879</v>
      </c>
      <c r="H5" s="124">
        <v>-0.33649496103441368</v>
      </c>
      <c r="I5" s="124">
        <v>-0.1757709397752415</v>
      </c>
      <c r="J5" s="124">
        <v>1.3351583726728555</v>
      </c>
      <c r="K5" s="124">
        <v>1.4071594585680196</v>
      </c>
      <c r="L5" s="124">
        <v>1.5109750884300213</v>
      </c>
      <c r="M5" s="124">
        <v>3.6192851798121186</v>
      </c>
      <c r="N5" s="124">
        <v>3.6029414253271721</v>
      </c>
      <c r="O5" s="124">
        <v>3.5617930309286927</v>
      </c>
      <c r="P5" s="124">
        <v>5.0311004036962386</v>
      </c>
      <c r="Q5" s="124">
        <v>4.5108530939970848</v>
      </c>
    </row>
    <row r="6" spans="1:17" x14ac:dyDescent="0.2">
      <c r="G6" s="124"/>
      <c r="H6" s="124"/>
      <c r="I6" s="124"/>
      <c r="J6" s="124"/>
      <c r="K6" s="124"/>
      <c r="L6" s="124"/>
      <c r="M6" s="124"/>
      <c r="N6" s="124"/>
      <c r="O6" s="124"/>
      <c r="P6" s="125"/>
      <c r="Q6" s="125"/>
    </row>
    <row r="7" spans="1:17" x14ac:dyDescent="0.2"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1:17" x14ac:dyDescent="0.2"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</row>
    <row r="12" spans="1:17" x14ac:dyDescent="0.2">
      <c r="C12" s="126"/>
      <c r="D12" s="126"/>
      <c r="E12" s="126"/>
      <c r="F12" s="126"/>
      <c r="G12" s="126"/>
      <c r="H12" s="126"/>
      <c r="I12" s="126"/>
      <c r="J12" s="126"/>
    </row>
    <row r="13" spans="1:17" x14ac:dyDescent="0.2">
      <c r="C13" s="126"/>
      <c r="D13" s="126"/>
      <c r="E13" s="126"/>
      <c r="F13" s="126"/>
      <c r="G13" s="126"/>
      <c r="H13" s="126"/>
      <c r="I13" s="126"/>
      <c r="J13" s="126"/>
    </row>
    <row r="14" spans="1:17" x14ac:dyDescent="0.2">
      <c r="C14" s="126"/>
      <c r="D14" s="126"/>
      <c r="E14" s="126"/>
      <c r="F14" s="126"/>
      <c r="G14" s="126"/>
      <c r="H14" s="126"/>
      <c r="I14" s="126"/>
      <c r="J14" s="126"/>
    </row>
    <row r="23" spans="3:10" x14ac:dyDescent="0.2">
      <c r="C23" s="126"/>
      <c r="D23" s="126"/>
      <c r="E23" s="126"/>
      <c r="F23" s="126"/>
      <c r="G23" s="126"/>
      <c r="H23" s="126"/>
      <c r="I23" s="126"/>
      <c r="J23" s="126"/>
    </row>
    <row r="24" spans="3:10" x14ac:dyDescent="0.2">
      <c r="C24" s="126"/>
      <c r="D24" s="126"/>
      <c r="E24" s="126"/>
      <c r="F24" s="126"/>
      <c r="G24" s="126"/>
      <c r="H24" s="126"/>
      <c r="I24" s="126"/>
      <c r="J24" s="126"/>
    </row>
    <row r="28" spans="3:10" x14ac:dyDescent="0.2">
      <c r="C28" s="124"/>
      <c r="D28" s="124"/>
      <c r="E28" s="124"/>
      <c r="F28" s="124"/>
      <c r="G28" s="124"/>
      <c r="H28" s="124"/>
      <c r="I28" s="124"/>
      <c r="J28" s="124"/>
    </row>
    <row r="29" spans="3:10" x14ac:dyDescent="0.2">
      <c r="C29" s="124"/>
      <c r="D29" s="124"/>
      <c r="E29" s="124"/>
      <c r="F29" s="124"/>
      <c r="G29" s="124"/>
      <c r="H29" s="124"/>
      <c r="I29" s="124"/>
      <c r="J29" s="124"/>
    </row>
    <row r="30" spans="3:10" x14ac:dyDescent="0.2">
      <c r="C30" s="124"/>
      <c r="D30" s="124"/>
      <c r="E30" s="124"/>
      <c r="F30" s="124"/>
      <c r="G30" s="124"/>
      <c r="H30" s="124"/>
      <c r="I30" s="124"/>
      <c r="J30" s="124"/>
    </row>
    <row r="31" spans="3:10" x14ac:dyDescent="0.2">
      <c r="C31" s="124"/>
      <c r="D31" s="124"/>
      <c r="E31" s="124"/>
      <c r="F31" s="124"/>
      <c r="G31" s="124"/>
      <c r="H31" s="124"/>
      <c r="I31" s="124"/>
      <c r="J31" s="124"/>
    </row>
    <row r="35" spans="3:10" x14ac:dyDescent="0.2">
      <c r="C35" s="126"/>
      <c r="D35" s="126"/>
      <c r="E35" s="126"/>
      <c r="F35" s="126"/>
      <c r="G35" s="126"/>
      <c r="H35" s="126"/>
      <c r="I35" s="126"/>
      <c r="J35" s="126"/>
    </row>
    <row r="36" spans="3:10" x14ac:dyDescent="0.2">
      <c r="C36" s="126"/>
      <c r="D36" s="126"/>
      <c r="E36" s="126"/>
      <c r="F36" s="126"/>
      <c r="G36" s="126"/>
      <c r="H36" s="126"/>
      <c r="I36" s="126"/>
      <c r="J36" s="126"/>
    </row>
    <row r="37" spans="3:10" x14ac:dyDescent="0.2">
      <c r="C37" s="126"/>
      <c r="D37" s="126"/>
      <c r="E37" s="126"/>
      <c r="F37" s="126"/>
      <c r="G37" s="126"/>
      <c r="H37" s="126"/>
      <c r="I37" s="126"/>
      <c r="J37" s="126"/>
    </row>
    <row r="38" spans="3:10" x14ac:dyDescent="0.2">
      <c r="C38" s="126"/>
      <c r="D38" s="126"/>
      <c r="E38" s="126"/>
      <c r="F38" s="126"/>
      <c r="G38" s="126"/>
      <c r="H38" s="126"/>
      <c r="I38" s="126"/>
      <c r="J38" s="126"/>
    </row>
    <row r="39" spans="3:10" x14ac:dyDescent="0.2">
      <c r="C39" s="126"/>
      <c r="D39" s="126"/>
      <c r="E39" s="126"/>
      <c r="F39" s="126"/>
      <c r="G39" s="126"/>
      <c r="H39" s="126"/>
      <c r="I39" s="126"/>
      <c r="J39" s="126"/>
    </row>
    <row r="40" spans="3:10" x14ac:dyDescent="0.2">
      <c r="C40" s="126"/>
      <c r="D40" s="126"/>
      <c r="E40" s="126"/>
      <c r="F40" s="126"/>
      <c r="G40" s="126"/>
      <c r="H40" s="126"/>
      <c r="I40" s="126"/>
      <c r="J40" s="126"/>
    </row>
    <row r="42" spans="3:10" x14ac:dyDescent="0.2">
      <c r="C42" s="124"/>
      <c r="D42" s="124"/>
      <c r="E42" s="124"/>
      <c r="F42" s="124"/>
      <c r="G42" s="124"/>
      <c r="H42" s="124"/>
      <c r="I42" s="124"/>
      <c r="J42" s="124"/>
    </row>
    <row r="43" spans="3:10" x14ac:dyDescent="0.2">
      <c r="C43" s="124"/>
      <c r="D43" s="124"/>
      <c r="E43" s="124"/>
      <c r="F43" s="124"/>
      <c r="G43" s="124"/>
      <c r="H43" s="124"/>
      <c r="I43" s="124"/>
      <c r="J43" s="124"/>
    </row>
    <row r="44" spans="3:10" x14ac:dyDescent="0.2">
      <c r="C44" s="124"/>
      <c r="D44" s="124"/>
      <c r="E44" s="124"/>
      <c r="F44" s="124"/>
      <c r="G44" s="124"/>
      <c r="H44" s="124"/>
      <c r="I44" s="124"/>
      <c r="J44" s="124"/>
    </row>
    <row r="45" spans="3:10" x14ac:dyDescent="0.2">
      <c r="C45" s="124"/>
      <c r="D45" s="124"/>
      <c r="E45" s="124"/>
      <c r="F45" s="124"/>
      <c r="G45" s="124"/>
      <c r="H45" s="124"/>
      <c r="I45" s="124"/>
      <c r="J45" s="124"/>
    </row>
    <row r="49" spans="7:10" x14ac:dyDescent="0.2">
      <c r="G49" s="127"/>
      <c r="H49" s="127"/>
      <c r="I49" s="127"/>
      <c r="J49" s="127"/>
    </row>
    <row r="51" spans="7:10" x14ac:dyDescent="0.2">
      <c r="G51" s="127"/>
      <c r="H51" s="127"/>
      <c r="I51" s="127"/>
      <c r="J51" s="127"/>
    </row>
    <row r="52" spans="7:10" x14ac:dyDescent="0.2">
      <c r="G52" s="127"/>
      <c r="H52" s="127"/>
      <c r="I52" s="127"/>
      <c r="J52" s="127"/>
    </row>
    <row r="55" spans="7:10" x14ac:dyDescent="0.2">
      <c r="G55" s="127"/>
      <c r="H55" s="127"/>
      <c r="I55" s="127"/>
      <c r="J55" s="127"/>
    </row>
    <row r="61" spans="7:10" x14ac:dyDescent="0.2">
      <c r="I61" s="126"/>
      <c r="J61" s="126"/>
    </row>
    <row r="68" spans="3:10" x14ac:dyDescent="0.2">
      <c r="C68" s="124"/>
      <c r="D68" s="124"/>
      <c r="E68" s="124"/>
      <c r="F68" s="124"/>
      <c r="G68" s="124"/>
      <c r="H68" s="124"/>
      <c r="I68" s="124"/>
      <c r="J68" s="124"/>
    </row>
    <row r="69" spans="3:10" x14ac:dyDescent="0.2">
      <c r="C69" s="124"/>
      <c r="D69" s="124"/>
      <c r="E69" s="124"/>
      <c r="F69" s="124"/>
      <c r="G69" s="124"/>
      <c r="H69" s="124"/>
      <c r="I69" s="124"/>
      <c r="J69" s="124"/>
    </row>
    <row r="70" spans="3:10" x14ac:dyDescent="0.2">
      <c r="C70" s="124"/>
      <c r="D70" s="124"/>
      <c r="E70" s="124"/>
      <c r="F70" s="124"/>
      <c r="G70" s="124"/>
      <c r="H70" s="124"/>
      <c r="I70" s="124"/>
      <c r="J70" s="124"/>
    </row>
    <row r="97" spans="5:15" x14ac:dyDescent="0.2">
      <c r="E97" s="126"/>
      <c r="F97" s="126"/>
      <c r="G97" s="126"/>
      <c r="H97" s="126"/>
      <c r="I97" s="126"/>
      <c r="J97" s="126"/>
      <c r="K97" s="126"/>
      <c r="L97" s="126"/>
      <c r="M97" s="126"/>
      <c r="N97" s="126"/>
    </row>
    <row r="98" spans="5:15" x14ac:dyDescent="0.2">
      <c r="E98" s="126"/>
      <c r="F98" s="126"/>
      <c r="G98" s="126"/>
      <c r="H98" s="126"/>
      <c r="I98" s="126"/>
      <c r="J98" s="126"/>
      <c r="K98" s="126"/>
      <c r="L98" s="126"/>
      <c r="M98" s="126"/>
      <c r="N98" s="126"/>
    </row>
    <row r="99" spans="5:15" x14ac:dyDescent="0.2">
      <c r="E99" s="127"/>
      <c r="F99" s="127"/>
      <c r="G99" s="127"/>
      <c r="H99" s="127"/>
      <c r="I99" s="127"/>
      <c r="J99" s="127"/>
      <c r="K99" s="127"/>
      <c r="L99" s="127"/>
      <c r="M99" s="127"/>
      <c r="N99" s="127"/>
    </row>
    <row r="100" spans="5:15" x14ac:dyDescent="0.2"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</row>
    <row r="102" spans="5:15" x14ac:dyDescent="0.2"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</row>
    <row r="103" spans="5:15" x14ac:dyDescent="0.2"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</row>
  </sheetData>
  <pageMargins left="0.7" right="0.7" top="0.75" bottom="0.75" header="0.3" footer="0.3"/>
  <pageSetup paperSize="9"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6F24-B3C2-42C7-8413-76E25C647CE9}">
  <sheetPr>
    <tabColor rgb="FFFFFF00"/>
  </sheetPr>
  <dimension ref="A1:Q63"/>
  <sheetViews>
    <sheetView showGridLines="0" topLeftCell="D1" zoomScale="115" zoomScaleNormal="115" workbookViewId="0">
      <selection activeCell="M31" sqref="M31"/>
    </sheetView>
  </sheetViews>
  <sheetFormatPr defaultRowHeight="12" x14ac:dyDescent="0.2"/>
  <cols>
    <col min="1" max="1" width="13.140625" style="123" bestFit="1" customWidth="1"/>
    <col min="2" max="2" width="13.140625" style="123" customWidth="1"/>
    <col min="3" max="4" width="9.140625" style="123"/>
    <col min="5" max="7" width="9.28515625" style="123" bestFit="1" customWidth="1"/>
    <col min="8" max="8" width="8.28515625" style="123" customWidth="1"/>
    <col min="9" max="9" width="8.7109375" style="123" customWidth="1"/>
    <col min="10" max="10" width="8.85546875" style="123" customWidth="1"/>
    <col min="11" max="11" width="7.85546875" style="123" customWidth="1"/>
    <col min="12" max="12" width="7.7109375" style="123" customWidth="1"/>
    <col min="13" max="14" width="9.28515625" style="123" bestFit="1" customWidth="1"/>
    <col min="15" max="16384" width="9.140625" style="123"/>
  </cols>
  <sheetData>
    <row r="1" spans="1:17" x14ac:dyDescent="0.2">
      <c r="C1" s="123">
        <v>2004</v>
      </c>
      <c r="D1" s="123">
        <v>2005</v>
      </c>
      <c r="E1" s="123">
        <v>2006</v>
      </c>
      <c r="F1" s="123">
        <v>2007</v>
      </c>
      <c r="G1" s="123">
        <v>2008</v>
      </c>
      <c r="H1" s="123">
        <v>2009</v>
      </c>
      <c r="I1" s="123">
        <v>2010</v>
      </c>
      <c r="J1" s="123">
        <v>2011</v>
      </c>
      <c r="K1" s="123">
        <v>2012</v>
      </c>
      <c r="L1" s="123">
        <v>2013</v>
      </c>
      <c r="M1" s="123">
        <v>2014</v>
      </c>
      <c r="N1" s="123">
        <v>2015</v>
      </c>
      <c r="O1" s="123">
        <v>2016</v>
      </c>
      <c r="P1" s="123">
        <v>2017</v>
      </c>
      <c r="Q1" s="123">
        <v>2018</v>
      </c>
    </row>
    <row r="2" spans="1:17" x14ac:dyDescent="0.2">
      <c r="A2" s="123" t="s">
        <v>284</v>
      </c>
      <c r="B2" s="123" t="s">
        <v>315</v>
      </c>
      <c r="C2" s="124">
        <v>15.897389571002444</v>
      </c>
      <c r="D2" s="124">
        <v>15.100096851416463</v>
      </c>
      <c r="E2" s="124">
        <v>12.567211411165655</v>
      </c>
      <c r="F2" s="124">
        <v>13.207265958192693</v>
      </c>
      <c r="G2" s="124">
        <v>9.4488186768716176</v>
      </c>
      <c r="H2" s="124">
        <v>12.111669486790751</v>
      </c>
      <c r="I2" s="124">
        <v>13.48201822734271</v>
      </c>
      <c r="J2" s="124">
        <v>16.454509887987683</v>
      </c>
      <c r="K2" s="124">
        <v>6.4333020686802893</v>
      </c>
      <c r="L2" s="124">
        <v>3.890326328037629</v>
      </c>
      <c r="M2" s="124">
        <v>11.053894153833683</v>
      </c>
      <c r="N2" s="124">
        <v>6.9671702346986883</v>
      </c>
      <c r="O2" s="124">
        <v>5.9005269548256951</v>
      </c>
      <c r="P2" s="124">
        <v>8.7889984115202573</v>
      </c>
      <c r="Q2" s="124">
        <v>8.994543563653993</v>
      </c>
    </row>
    <row r="3" spans="1:17" x14ac:dyDescent="0.2">
      <c r="A3" s="123" t="s">
        <v>283</v>
      </c>
      <c r="B3" s="123" t="s">
        <v>316</v>
      </c>
      <c r="C3" s="124">
        <v>9.7267127336837031</v>
      </c>
      <c r="D3" s="124">
        <v>8.4982440363017382</v>
      </c>
      <c r="E3" s="124">
        <v>9.853579698201262</v>
      </c>
      <c r="F3" s="124">
        <v>10.739056696879217</v>
      </c>
      <c r="G3" s="124">
        <v>8.1640265681857933</v>
      </c>
      <c r="H3" s="124">
        <v>5.2232803396812439</v>
      </c>
      <c r="I3" s="124">
        <v>5.8117615007372638</v>
      </c>
      <c r="J3" s="124">
        <v>6.6248238137106732</v>
      </c>
      <c r="K3" s="124">
        <v>7.4658134268568306</v>
      </c>
      <c r="L3" s="124">
        <v>6.9326218013425205</v>
      </c>
      <c r="M3" s="124">
        <v>9.240036429690015</v>
      </c>
      <c r="N3" s="124">
        <v>9.0255508318766378</v>
      </c>
      <c r="O3" s="124">
        <v>9.9776496603611733</v>
      </c>
      <c r="P3" s="124">
        <v>12.477560582676992</v>
      </c>
      <c r="Q3" s="124">
        <v>11.442734887047145</v>
      </c>
    </row>
    <row r="4" spans="1:17" x14ac:dyDescent="0.2">
      <c r="A4" s="123" t="s">
        <v>282</v>
      </c>
      <c r="B4" s="123" t="s">
        <v>317</v>
      </c>
      <c r="C4" s="124">
        <v>12.766954902818433</v>
      </c>
      <c r="D4" s="124">
        <v>29.197594817414174</v>
      </c>
      <c r="E4" s="124">
        <v>50.018548207366074</v>
      </c>
      <c r="F4" s="124">
        <v>43.099855850367945</v>
      </c>
      <c r="G4" s="124">
        <v>45.701063411891433</v>
      </c>
      <c r="H4" s="124">
        <v>31.979900323489808</v>
      </c>
      <c r="I4" s="124">
        <v>32.048666076813674</v>
      </c>
      <c r="J4" s="124">
        <v>29.048799033346235</v>
      </c>
      <c r="K4" s="124">
        <v>49.821260036421272</v>
      </c>
      <c r="L4" s="124">
        <v>56.268164965575792</v>
      </c>
      <c r="M4" s="124">
        <v>19.36535788965168</v>
      </c>
      <c r="N4" s="124">
        <v>37.487715836398536</v>
      </c>
      <c r="O4" s="124">
        <v>34.868517063467458</v>
      </c>
      <c r="P4" s="124">
        <v>25.690938023687288</v>
      </c>
      <c r="Q4" s="124">
        <v>56.85812247862453</v>
      </c>
    </row>
    <row r="5" spans="1:17" x14ac:dyDescent="0.2">
      <c r="A5" s="123" t="s">
        <v>281</v>
      </c>
      <c r="B5" s="123" t="s">
        <v>318</v>
      </c>
      <c r="C5" s="124">
        <v>50.347218025084018</v>
      </c>
      <c r="D5" s="124">
        <v>59.813641734028153</v>
      </c>
      <c r="E5" s="124">
        <v>75.814137461797458</v>
      </c>
      <c r="F5" s="124">
        <v>67.233244976546942</v>
      </c>
      <c r="G5" s="124">
        <v>84.816066663689455</v>
      </c>
      <c r="H5" s="124">
        <v>128.08578811397012</v>
      </c>
      <c r="I5" s="124">
        <v>120.26457133608916</v>
      </c>
      <c r="J5" s="124">
        <v>77.127949634495323</v>
      </c>
      <c r="K5" s="124">
        <v>70.548984140670086</v>
      </c>
      <c r="L5" s="124">
        <v>65.221863067825353</v>
      </c>
      <c r="M5" s="124">
        <v>43.066624874558414</v>
      </c>
      <c r="N5" s="124">
        <v>45.78114694489733</v>
      </c>
      <c r="O5" s="124">
        <v>41.67986197202849</v>
      </c>
      <c r="P5" s="124">
        <v>32.351272290513137</v>
      </c>
      <c r="Q5" s="124">
        <v>33.504204337610993</v>
      </c>
    </row>
    <row r="9" spans="1:17" x14ac:dyDescent="0.2"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</row>
    <row r="11" spans="1:17" x14ac:dyDescent="0.2"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</row>
    <row r="12" spans="1:17" x14ac:dyDescent="0.2"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</row>
    <row r="15" spans="1:17" x14ac:dyDescent="0.2"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</row>
    <row r="21" spans="3:14" x14ac:dyDescent="0.2">
      <c r="I21" s="126"/>
      <c r="J21" s="126"/>
      <c r="K21" s="126"/>
      <c r="L21" s="126"/>
    </row>
    <row r="28" spans="3:14" x14ac:dyDescent="0.2"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</row>
    <row r="29" spans="3:14" x14ac:dyDescent="0.2"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</row>
    <row r="30" spans="3:14" x14ac:dyDescent="0.2"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</row>
    <row r="46" spans="14:14" x14ac:dyDescent="0.2">
      <c r="N46" s="128"/>
    </row>
    <row r="47" spans="14:14" x14ac:dyDescent="0.2">
      <c r="N47" s="128"/>
    </row>
    <row r="48" spans="14:14" x14ac:dyDescent="0.2">
      <c r="N48" s="128"/>
    </row>
    <row r="49" spans="5:15" x14ac:dyDescent="0.2">
      <c r="N49" s="128"/>
    </row>
    <row r="57" spans="5:15" x14ac:dyDescent="0.2">
      <c r="E57" s="126"/>
      <c r="F57" s="126"/>
      <c r="G57" s="126"/>
      <c r="H57" s="126"/>
      <c r="I57" s="126"/>
      <c r="J57" s="126"/>
      <c r="K57" s="126"/>
      <c r="L57" s="126"/>
      <c r="M57" s="126"/>
      <c r="N57" s="126"/>
    </row>
    <row r="58" spans="5:15" x14ac:dyDescent="0.2">
      <c r="E58" s="126"/>
      <c r="F58" s="126"/>
      <c r="G58" s="126"/>
      <c r="H58" s="126"/>
      <c r="I58" s="126"/>
      <c r="J58" s="126"/>
      <c r="K58" s="126"/>
      <c r="L58" s="126"/>
      <c r="M58" s="126"/>
      <c r="N58" s="126"/>
    </row>
    <row r="59" spans="5:15" x14ac:dyDescent="0.2">
      <c r="E59" s="127"/>
      <c r="F59" s="127"/>
      <c r="G59" s="127"/>
      <c r="H59" s="127"/>
      <c r="I59" s="127"/>
      <c r="J59" s="127"/>
      <c r="K59" s="127"/>
      <c r="L59" s="127"/>
      <c r="M59" s="127"/>
      <c r="N59" s="127"/>
    </row>
    <row r="60" spans="5:15" x14ac:dyDescent="0.2">
      <c r="E60" s="124"/>
      <c r="F60" s="124"/>
      <c r="G60" s="124"/>
      <c r="H60" s="124"/>
      <c r="I60" s="124"/>
      <c r="J60" s="124"/>
      <c r="K60" s="124"/>
      <c r="L60" s="124"/>
      <c r="M60" s="124"/>
      <c r="N60" s="124"/>
    </row>
    <row r="62" spans="5:15" x14ac:dyDescent="0.2"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</row>
    <row r="63" spans="5:15" x14ac:dyDescent="0.2">
      <c r="E63" s="124"/>
      <c r="F63" s="124"/>
      <c r="G63" s="124"/>
      <c r="H63" s="124"/>
      <c r="I63" s="124"/>
      <c r="J63" s="124"/>
      <c r="K63" s="124"/>
      <c r="L63" s="124"/>
      <c r="M63" s="124"/>
      <c r="N63" s="124"/>
    </row>
  </sheetData>
  <pageMargins left="0.7" right="0.7" top="0.75" bottom="0.75" header="0.3" footer="0.3"/>
  <pageSetup paperSize="9" scale="9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F9F5-A66C-4258-BC5D-EF33B3222165}">
  <sheetPr>
    <tabColor rgb="FFFFFF00"/>
  </sheetPr>
  <dimension ref="A2:Q27"/>
  <sheetViews>
    <sheetView showGridLines="0" topLeftCell="A7" zoomScaleNormal="100" workbookViewId="0">
      <selection activeCell="B25" sqref="B25"/>
    </sheetView>
  </sheetViews>
  <sheetFormatPr defaultRowHeight="12" x14ac:dyDescent="0.2"/>
  <cols>
    <col min="1" max="1" width="33.85546875" style="123" bestFit="1" customWidth="1"/>
    <col min="2" max="2" width="33.85546875" style="123" customWidth="1"/>
    <col min="3" max="16384" width="9.140625" style="123"/>
  </cols>
  <sheetData>
    <row r="2" spans="1:17" x14ac:dyDescent="0.2">
      <c r="C2" s="123">
        <v>2005</v>
      </c>
      <c r="D2" s="123">
        <v>2006</v>
      </c>
      <c r="E2" s="123">
        <v>2007</v>
      </c>
      <c r="F2" s="123">
        <v>2008</v>
      </c>
      <c r="G2" s="123">
        <v>2009</v>
      </c>
      <c r="H2" s="123">
        <v>2010</v>
      </c>
      <c r="I2" s="123">
        <v>2011</v>
      </c>
      <c r="J2" s="123">
        <v>2012</v>
      </c>
      <c r="K2" s="123">
        <v>2013</v>
      </c>
      <c r="L2" s="123">
        <v>2014</v>
      </c>
      <c r="M2" s="123">
        <v>2015</v>
      </c>
      <c r="N2" s="123">
        <v>2016</v>
      </c>
      <c r="O2" s="123">
        <v>2017</v>
      </c>
      <c r="P2" s="123">
        <v>2018</v>
      </c>
    </row>
    <row r="3" spans="1:17" x14ac:dyDescent="0.2">
      <c r="A3" s="123" t="s">
        <v>43</v>
      </c>
      <c r="B3" s="123" t="s">
        <v>43</v>
      </c>
      <c r="C3" s="124">
        <v>12.337265686989497</v>
      </c>
      <c r="D3" s="124">
        <v>27.175624311002224</v>
      </c>
      <c r="E3" s="124">
        <v>11.536539731277145</v>
      </c>
      <c r="F3" s="124">
        <v>7.7212788714569456</v>
      </c>
      <c r="G3" s="124">
        <v>-8.8074335937768211</v>
      </c>
      <c r="H3" s="124">
        <v>13.299751564552366</v>
      </c>
      <c r="I3" s="124">
        <v>10.213748371299999</v>
      </c>
      <c r="J3" s="124">
        <v>1.284031864126149</v>
      </c>
      <c r="K3" s="124">
        <v>4.1890714396210171</v>
      </c>
      <c r="L3" s="124">
        <v>10.255929007600656</v>
      </c>
      <c r="M3" s="124">
        <v>7.0666293608456527</v>
      </c>
      <c r="N3" s="124">
        <v>4.0652333881259466</v>
      </c>
      <c r="O3" s="124">
        <v>6.3416172365877514</v>
      </c>
      <c r="P3" s="124">
        <v>7.5541754048337424</v>
      </c>
    </row>
    <row r="4" spans="1:17" x14ac:dyDescent="0.2">
      <c r="A4" s="123" t="s">
        <v>253</v>
      </c>
      <c r="B4" s="123" t="s">
        <v>314</v>
      </c>
      <c r="C4" s="124">
        <v>4.5153304775483747</v>
      </c>
      <c r="D4" s="124">
        <v>28.983338122308567</v>
      </c>
      <c r="E4" s="124">
        <v>18.490729744382463</v>
      </c>
      <c r="F4" s="124">
        <v>-23.557336501621492</v>
      </c>
      <c r="G4" s="124">
        <v>-25.143727993614405</v>
      </c>
      <c r="H4" s="124">
        <v>14.528129640255912</v>
      </c>
      <c r="I4" s="124">
        <v>20.987992054195331</v>
      </c>
      <c r="J4" s="124">
        <v>5.4992283057808038</v>
      </c>
      <c r="K4" s="124">
        <v>-2.4840202779496963</v>
      </c>
      <c r="L4" s="124">
        <v>52.351802574836057</v>
      </c>
      <c r="M4" s="124">
        <v>12.853294652003555</v>
      </c>
      <c r="N4" s="124">
        <v>-5.531665243811787</v>
      </c>
      <c r="O4" s="124">
        <v>31.630281756579734</v>
      </c>
      <c r="P4" s="124">
        <v>2.4556936414372075</v>
      </c>
    </row>
    <row r="5" spans="1:17" x14ac:dyDescent="0.2"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10" spans="1:17" x14ac:dyDescent="0.2"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</row>
    <row r="11" spans="1:17" x14ac:dyDescent="0.2"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</row>
    <row r="12" spans="1:17" x14ac:dyDescent="0.2">
      <c r="M12" s="126"/>
      <c r="N12" s="126"/>
      <c r="P12" s="126"/>
    </row>
    <row r="13" spans="1:17" x14ac:dyDescent="0.2">
      <c r="M13" s="126"/>
      <c r="N13" s="126"/>
      <c r="P13" s="126"/>
    </row>
    <row r="14" spans="1:17" x14ac:dyDescent="0.2"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</row>
    <row r="15" spans="1:17" x14ac:dyDescent="0.2"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6" spans="1:17" x14ac:dyDescent="0.2"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</row>
    <row r="17" spans="3:17" x14ac:dyDescent="0.2"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3:17" x14ac:dyDescent="0.2">
      <c r="J18" s="129"/>
      <c r="K18" s="129"/>
      <c r="L18" s="129"/>
      <c r="M18" s="129"/>
      <c r="N18" s="129"/>
      <c r="O18" s="129"/>
      <c r="P18" s="129"/>
      <c r="Q18" s="129"/>
    </row>
    <row r="19" spans="3:17" x14ac:dyDescent="0.2">
      <c r="J19" s="129"/>
      <c r="K19" s="129"/>
      <c r="L19" s="129"/>
      <c r="M19" s="129"/>
      <c r="N19" s="129"/>
      <c r="O19" s="129"/>
      <c r="P19" s="129"/>
      <c r="Q19" s="129"/>
    </row>
    <row r="24" spans="3:17" x14ac:dyDescent="0.2">
      <c r="J24" s="126"/>
      <c r="K24" s="126"/>
      <c r="L24" s="126"/>
    </row>
    <row r="25" spans="3:17" x14ac:dyDescent="0.2">
      <c r="J25" s="126"/>
      <c r="K25" s="126"/>
      <c r="L25" s="126"/>
    </row>
    <row r="26" spans="3:17" x14ac:dyDescent="0.2">
      <c r="J26" s="126"/>
      <c r="K26" s="126"/>
      <c r="L26" s="126"/>
    </row>
    <row r="27" spans="3:17" x14ac:dyDescent="0.2">
      <c r="J27" s="126"/>
      <c r="K27" s="126"/>
      <c r="L27" s="126"/>
    </row>
  </sheetData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B14D-364E-4B54-B0A6-2F13B503CDE2}">
  <sheetPr>
    <tabColor rgb="FFFFFF00"/>
  </sheetPr>
  <dimension ref="A2:F42"/>
  <sheetViews>
    <sheetView showGridLines="0" zoomScaleNormal="100" workbookViewId="0">
      <selection activeCell="S28" sqref="S28"/>
    </sheetView>
  </sheetViews>
  <sheetFormatPr defaultRowHeight="12" x14ac:dyDescent="0.2"/>
  <cols>
    <col min="1" max="3" width="9.140625" style="123"/>
    <col min="4" max="6" width="9.140625" style="130"/>
    <col min="7" max="16384" width="9.140625" style="123"/>
  </cols>
  <sheetData>
    <row r="2" spans="1:6" x14ac:dyDescent="0.2">
      <c r="A2" s="124"/>
      <c r="B2" s="124"/>
    </row>
    <row r="3" spans="1:6" x14ac:dyDescent="0.2">
      <c r="A3" s="124">
        <v>-1.0311576747712508</v>
      </c>
      <c r="B3" s="124">
        <v>-19.092470134151977</v>
      </c>
      <c r="E3" s="131">
        <v>-13.657891566341331</v>
      </c>
      <c r="F3" s="131"/>
    </row>
    <row r="4" spans="1:6" x14ac:dyDescent="0.2">
      <c r="A4" s="124">
        <v>-1.0311576747712508</v>
      </c>
      <c r="B4" s="124">
        <v>-18.907102124222114</v>
      </c>
      <c r="E4" s="131">
        <v>-10.938121405742937</v>
      </c>
      <c r="F4" s="131"/>
    </row>
    <row r="5" spans="1:6" x14ac:dyDescent="0.2">
      <c r="A5" s="124">
        <v>-1.0311576747712508</v>
      </c>
      <c r="B5" s="124">
        <v>-8.3909263953406334</v>
      </c>
      <c r="C5" s="123" t="s">
        <v>276</v>
      </c>
      <c r="D5" s="130" t="s">
        <v>262</v>
      </c>
      <c r="E5" s="131">
        <v>-8.3909263953406334</v>
      </c>
      <c r="F5" s="131">
        <v>11.341416129553364</v>
      </c>
    </row>
    <row r="6" spans="1:6" x14ac:dyDescent="0.2">
      <c r="A6" s="124">
        <v>-1.0311576747712508</v>
      </c>
      <c r="B6" s="124">
        <v>-5.8407700852699511</v>
      </c>
      <c r="C6" s="123" t="s">
        <v>265</v>
      </c>
      <c r="D6" s="130" t="s">
        <v>266</v>
      </c>
      <c r="E6" s="131">
        <v>-5.8464492366221377</v>
      </c>
      <c r="F6" s="131">
        <v>6.5962740873407446</v>
      </c>
    </row>
    <row r="7" spans="1:6" x14ac:dyDescent="0.2">
      <c r="A7" s="124">
        <v>-1.0311576747712508</v>
      </c>
      <c r="B7" s="124">
        <v>-3.2525459873856661</v>
      </c>
      <c r="C7" s="123" t="s">
        <v>308</v>
      </c>
      <c r="D7" s="130" t="s">
        <v>280</v>
      </c>
      <c r="E7" s="131">
        <v>-3.9689872495046856</v>
      </c>
      <c r="F7" s="131">
        <v>8.8784696503336029</v>
      </c>
    </row>
    <row r="8" spans="1:6" x14ac:dyDescent="0.2">
      <c r="A8" s="124">
        <v>-1.0311576747712508</v>
      </c>
      <c r="B8" s="124">
        <v>-2.2181992459582212</v>
      </c>
      <c r="E8" s="131">
        <v>-3.6961969459979294</v>
      </c>
      <c r="F8" s="131"/>
    </row>
    <row r="9" spans="1:6" x14ac:dyDescent="0.2">
      <c r="A9" s="124">
        <v>-1.0311576747712508</v>
      </c>
      <c r="B9" s="124">
        <v>-2.0042313339469366</v>
      </c>
      <c r="C9" s="123" t="s">
        <v>267</v>
      </c>
      <c r="D9" s="130" t="s">
        <v>264</v>
      </c>
      <c r="E9" s="131">
        <v>-3.1296878358970535</v>
      </c>
      <c r="F9" s="131">
        <v>5.1157567969379887</v>
      </c>
    </row>
    <row r="10" spans="1:6" x14ac:dyDescent="0.2">
      <c r="A10" s="124">
        <v>-1.0311576747712508</v>
      </c>
      <c r="B10" s="124">
        <v>-1.5383584705525628</v>
      </c>
      <c r="E10" s="131">
        <v>-2.8766506070039544</v>
      </c>
      <c r="F10" s="131"/>
    </row>
    <row r="11" spans="1:6" x14ac:dyDescent="0.2">
      <c r="A11" s="124">
        <v>-1.0311576747712508</v>
      </c>
      <c r="B11" s="124">
        <v>-1.5201648231075282</v>
      </c>
      <c r="E11" s="131">
        <v>-2.2790201899122664</v>
      </c>
      <c r="F11" s="131"/>
    </row>
    <row r="12" spans="1:6" x14ac:dyDescent="0.2">
      <c r="A12" s="124">
        <v>-1.0311576747712508</v>
      </c>
      <c r="B12" s="124">
        <v>-1.3047389480274809</v>
      </c>
      <c r="C12" s="123" t="s">
        <v>309</v>
      </c>
      <c r="D12" s="130" t="s">
        <v>278</v>
      </c>
      <c r="E12" s="131">
        <v>-1.9773820585862527</v>
      </c>
      <c r="F12" s="131">
        <v>11.071869118601867</v>
      </c>
    </row>
    <row r="13" spans="1:6" x14ac:dyDescent="0.2">
      <c r="A13" s="124">
        <v>-1.0311576747712508</v>
      </c>
      <c r="B13" s="124">
        <v>-1.0884722464357282</v>
      </c>
      <c r="E13" s="131">
        <v>-1.62303977228121</v>
      </c>
      <c r="F13" s="131"/>
    </row>
    <row r="14" spans="1:6" x14ac:dyDescent="0.2">
      <c r="A14" s="124">
        <v>-1.0311576747712508</v>
      </c>
      <c r="B14" s="124">
        <v>-0.92025248084276612</v>
      </c>
      <c r="E14" s="131">
        <v>-1.5201648231075282</v>
      </c>
      <c r="F14" s="131"/>
    </row>
    <row r="15" spans="1:6" x14ac:dyDescent="0.2">
      <c r="A15" s="124">
        <v>-1.0311576747712508</v>
      </c>
      <c r="B15" s="124">
        <v>-0.68745168420956482</v>
      </c>
      <c r="E15" s="131">
        <v>-1.0880256520132416</v>
      </c>
      <c r="F15" s="131"/>
    </row>
    <row r="16" spans="1:6" x14ac:dyDescent="0.2">
      <c r="A16" s="124">
        <v>-1.0311576747712508</v>
      </c>
      <c r="B16" s="124">
        <v>-0.65130718317802305</v>
      </c>
      <c r="C16" s="123" t="s">
        <v>310</v>
      </c>
      <c r="D16" s="130" t="s">
        <v>261</v>
      </c>
      <c r="E16" s="131">
        <v>-0.7209904027433538</v>
      </c>
      <c r="F16" s="131">
        <v>5.6972695992369777</v>
      </c>
    </row>
    <row r="17" spans="1:6" x14ac:dyDescent="0.2">
      <c r="A17" s="124">
        <v>-1.0311576747712508</v>
      </c>
      <c r="B17" s="124">
        <v>-0.59236493154488912</v>
      </c>
      <c r="C17" s="123" t="s">
        <v>311</v>
      </c>
      <c r="D17" s="130" t="s">
        <v>275</v>
      </c>
      <c r="E17" s="131">
        <v>-0.66381992157170089</v>
      </c>
      <c r="F17" s="131">
        <v>19.845015104623815</v>
      </c>
    </row>
    <row r="18" spans="1:6" x14ac:dyDescent="0.2">
      <c r="A18" s="124">
        <v>-1.0311576747712508</v>
      </c>
      <c r="B18" s="124">
        <v>0.21626219658403301</v>
      </c>
      <c r="C18" s="123" t="s">
        <v>273</v>
      </c>
      <c r="D18" s="130" t="s">
        <v>274</v>
      </c>
      <c r="E18" s="131">
        <v>-0.64169832211156219</v>
      </c>
      <c r="F18" s="131">
        <v>16.467265771863079</v>
      </c>
    </row>
    <row r="19" spans="1:6" x14ac:dyDescent="0.2">
      <c r="A19" s="124">
        <v>-1.0311576747712508</v>
      </c>
      <c r="B19" s="124">
        <v>0.29508202507738801</v>
      </c>
      <c r="C19" s="123" t="s">
        <v>279</v>
      </c>
      <c r="D19" s="130" t="s">
        <v>277</v>
      </c>
      <c r="E19" s="131">
        <v>-0.46924739134640525</v>
      </c>
      <c r="F19" s="131">
        <v>13.031380442256136</v>
      </c>
    </row>
    <row r="20" spans="1:6" x14ac:dyDescent="0.2">
      <c r="A20" s="124">
        <v>-1.0311576747712508</v>
      </c>
      <c r="B20" s="124">
        <v>0.48355131781442573</v>
      </c>
      <c r="C20" s="123" t="s">
        <v>272</v>
      </c>
      <c r="D20" s="130" t="s">
        <v>269</v>
      </c>
      <c r="E20" s="131">
        <v>0.21626219658403301</v>
      </c>
      <c r="F20" s="131">
        <v>9.0052606081040967</v>
      </c>
    </row>
    <row r="21" spans="1:6" x14ac:dyDescent="0.2">
      <c r="A21" s="124">
        <v>-1.0311576747712508</v>
      </c>
      <c r="B21" s="124">
        <v>1.2604817150026744</v>
      </c>
      <c r="E21" s="131">
        <v>0.29508202507738801</v>
      </c>
      <c r="F21" s="131"/>
    </row>
    <row r="22" spans="1:6" x14ac:dyDescent="0.2">
      <c r="A22" s="124">
        <v>-1.0311576747712508</v>
      </c>
      <c r="B22" s="124">
        <v>1.5398979494822465</v>
      </c>
      <c r="E22" s="131">
        <v>0.69580565325553678</v>
      </c>
      <c r="F22" s="131"/>
    </row>
    <row r="23" spans="1:6" x14ac:dyDescent="0.2">
      <c r="A23" s="124">
        <v>-1.0311576747712508</v>
      </c>
      <c r="B23" s="124">
        <v>2.4440174546530802</v>
      </c>
      <c r="E23" s="131">
        <v>1.2604817150026744</v>
      </c>
      <c r="F23" s="131"/>
    </row>
    <row r="24" spans="1:6" x14ac:dyDescent="0.2">
      <c r="A24" s="124">
        <v>-1.0311576747712508</v>
      </c>
      <c r="B24" s="124">
        <v>2.4916833351058756</v>
      </c>
      <c r="E24" s="131">
        <v>1.5413764908602881</v>
      </c>
      <c r="F24" s="131"/>
    </row>
    <row r="25" spans="1:6" x14ac:dyDescent="0.2">
      <c r="A25" s="124">
        <v>-1.0311576747712508</v>
      </c>
      <c r="B25" s="124">
        <v>3.2499901911136178</v>
      </c>
      <c r="C25" s="123" t="s">
        <v>313</v>
      </c>
      <c r="D25" s="130" t="s">
        <v>268</v>
      </c>
      <c r="E25" s="131">
        <v>2.4683528833757933</v>
      </c>
      <c r="F25" s="131">
        <v>12.132883592326934</v>
      </c>
    </row>
    <row r="26" spans="1:6" x14ac:dyDescent="0.2">
      <c r="A26" s="124">
        <v>-1.0311576747712508</v>
      </c>
      <c r="B26" s="124">
        <v>3.7044965399132863</v>
      </c>
      <c r="E26" s="131">
        <v>2.4855135441578913</v>
      </c>
      <c r="F26" s="131"/>
    </row>
    <row r="27" spans="1:6" x14ac:dyDescent="0.2">
      <c r="A27" s="124">
        <v>-1.0311576747712508</v>
      </c>
      <c r="B27" s="124">
        <v>3.7668165828290112</v>
      </c>
      <c r="C27" s="123" t="s">
        <v>271</v>
      </c>
      <c r="D27" s="130" t="s">
        <v>270</v>
      </c>
      <c r="E27" s="131">
        <v>3.5765650753513247</v>
      </c>
      <c r="F27" s="131">
        <v>9.9285311462739614</v>
      </c>
    </row>
    <row r="28" spans="1:6" x14ac:dyDescent="0.2">
      <c r="A28" s="124">
        <v>-1.0311576747712508</v>
      </c>
      <c r="B28" s="124">
        <v>4.1077593486829862</v>
      </c>
      <c r="E28" s="131">
        <v>3.8001453579627125</v>
      </c>
      <c r="F28" s="131"/>
    </row>
    <row r="29" spans="1:6" x14ac:dyDescent="0.2">
      <c r="A29" s="124">
        <v>-1.0311576747712508</v>
      </c>
      <c r="B29" s="124">
        <v>4.2096034568654463</v>
      </c>
      <c r="E29" s="131">
        <v>4.1293102040199905</v>
      </c>
      <c r="F29" s="131"/>
    </row>
    <row r="30" spans="1:6" x14ac:dyDescent="0.2">
      <c r="A30" s="124">
        <v>-1.0311576747712508</v>
      </c>
      <c r="B30" s="124">
        <v>5.2270062254580338</v>
      </c>
      <c r="E30" s="131">
        <v>4.1771996904699389</v>
      </c>
      <c r="F30" s="131"/>
    </row>
    <row r="31" spans="1:6" x14ac:dyDescent="0.2">
      <c r="A31" s="124">
        <v>-1.0311576747712508</v>
      </c>
      <c r="B31" s="124">
        <v>5.6079370552613739</v>
      </c>
      <c r="E31" s="131">
        <v>5.5833167441771927</v>
      </c>
      <c r="F31" s="131"/>
    </row>
    <row r="32" spans="1:6" x14ac:dyDescent="0.2">
      <c r="A32" s="124">
        <v>-1.0311576747712508</v>
      </c>
      <c r="B32" s="124">
        <v>8.00510955640015</v>
      </c>
      <c r="E32" s="131">
        <v>5.677699418941291</v>
      </c>
      <c r="F32" s="131"/>
    </row>
    <row r="33" spans="1:6" x14ac:dyDescent="0.2">
      <c r="A33" s="124">
        <v>-1.0311576747712508</v>
      </c>
      <c r="B33" s="124">
        <v>9.6919402528248781</v>
      </c>
      <c r="E33" s="131">
        <v>9.6041597245703016</v>
      </c>
      <c r="F33" s="131"/>
    </row>
    <row r="34" spans="1:6" x14ac:dyDescent="0.2">
      <c r="A34" s="124">
        <v>-1.0311576747712508</v>
      </c>
      <c r="B34" s="124">
        <v>12.175394886816754</v>
      </c>
      <c r="E34" s="131">
        <v>9.6919402528248781</v>
      </c>
      <c r="F34" s="131"/>
    </row>
    <row r="35" spans="1:6" x14ac:dyDescent="0.2">
      <c r="A35" s="124">
        <v>-1.0311576747712508</v>
      </c>
      <c r="B35" s="124">
        <v>27.589441597819544</v>
      </c>
      <c r="E35" s="131">
        <v>12.175394886816754</v>
      </c>
      <c r="F35" s="131"/>
    </row>
    <row r="36" spans="1:6" x14ac:dyDescent="0.2">
      <c r="A36" s="124">
        <v>-1.0311576747712508</v>
      </c>
      <c r="E36" s="131">
        <v>27.589441597819544</v>
      </c>
      <c r="F36" s="131"/>
    </row>
    <row r="37" spans="1:6" x14ac:dyDescent="0.2">
      <c r="A37" s="124"/>
      <c r="C37" s="123" t="s">
        <v>312</v>
      </c>
      <c r="D37" s="130" t="s">
        <v>207</v>
      </c>
      <c r="E37" s="131">
        <v>-1.0311576747712508</v>
      </c>
      <c r="F37" s="131">
        <v>10.925225967229515</v>
      </c>
    </row>
    <row r="38" spans="1:6" x14ac:dyDescent="0.2">
      <c r="A38" s="124"/>
      <c r="B38" s="124">
        <v>-1.0311576747712508</v>
      </c>
    </row>
    <row r="39" spans="1:6" x14ac:dyDescent="0.2">
      <c r="A39" s="124"/>
    </row>
    <row r="40" spans="1:6" x14ac:dyDescent="0.2">
      <c r="A40" s="124"/>
    </row>
    <row r="41" spans="1:6" x14ac:dyDescent="0.2">
      <c r="A41" s="124"/>
    </row>
    <row r="42" spans="1:6" x14ac:dyDescent="0.2">
      <c r="A42" s="124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F908-42EC-44C6-A4AD-BED4B8B5E6C0}">
  <sheetPr codeName="Sheet4">
    <tabColor theme="4"/>
  </sheetPr>
  <dimension ref="B2:O34"/>
  <sheetViews>
    <sheetView showGridLines="0" zoomScaleNormal="100" workbookViewId="0">
      <selection activeCell="G9" sqref="G9"/>
    </sheetView>
  </sheetViews>
  <sheetFormatPr defaultRowHeight="12" x14ac:dyDescent="0.2"/>
  <cols>
    <col min="1" max="1" width="9.140625" style="69"/>
    <col min="2" max="2" width="40" style="69" customWidth="1"/>
    <col min="3" max="4" width="0" style="69" hidden="1" customWidth="1"/>
    <col min="5" max="7" width="9.140625" style="69"/>
    <col min="8" max="8" width="10.42578125" style="69" bestFit="1" customWidth="1"/>
    <col min="9" max="9" width="10.5703125" style="69" customWidth="1"/>
    <col min="10" max="10" width="12.28515625" style="69" bestFit="1" customWidth="1"/>
    <col min="11" max="16384" width="9.140625" style="69"/>
  </cols>
  <sheetData>
    <row r="2" spans="2:15" ht="24.75" thickBot="1" x14ac:dyDescent="0.25">
      <c r="B2" s="65"/>
      <c r="C2" s="66">
        <v>2013</v>
      </c>
      <c r="D2" s="66">
        <v>2014</v>
      </c>
      <c r="E2" s="66">
        <v>2015</v>
      </c>
      <c r="F2" s="66">
        <v>2016</v>
      </c>
      <c r="G2" s="67">
        <v>2017</v>
      </c>
      <c r="H2" s="66">
        <v>2018</v>
      </c>
      <c r="I2" s="68" t="s">
        <v>328</v>
      </c>
    </row>
    <row r="3" spans="2:15" ht="24" x14ac:dyDescent="0.2">
      <c r="B3" s="101" t="s">
        <v>329</v>
      </c>
      <c r="C3" s="102">
        <v>0</v>
      </c>
      <c r="D3" s="102" t="e">
        <f>+#REF!/1000</f>
        <v>#REF!</v>
      </c>
      <c r="E3" s="102">
        <v>-0.44478739205129841</v>
      </c>
      <c r="F3" s="102">
        <v>-1.8280383998270009</v>
      </c>
      <c r="G3" s="102">
        <v>-0.94786035435410032</v>
      </c>
      <c r="H3" s="102">
        <v>-0.21388552687780066</v>
      </c>
      <c r="I3" s="103">
        <v>-0.25119818822949991</v>
      </c>
    </row>
    <row r="4" spans="2:15" x14ac:dyDescent="0.2">
      <c r="B4" s="70" t="s">
        <v>330</v>
      </c>
      <c r="C4" s="71">
        <v>0</v>
      </c>
      <c r="D4" s="71">
        <v>0</v>
      </c>
      <c r="E4" s="71">
        <v>-1.9776798422702996E-2</v>
      </c>
      <c r="F4" s="71">
        <v>-1.2852934639158029</v>
      </c>
      <c r="G4" s="71">
        <v>-8.2876558766100061E-2</v>
      </c>
      <c r="H4" s="71">
        <v>-0.34583799251810071</v>
      </c>
      <c r="I4" s="72">
        <v>-7.3300845565099956E-2</v>
      </c>
    </row>
    <row r="5" spans="2:15" x14ac:dyDescent="0.2">
      <c r="B5" s="73" t="s">
        <v>331</v>
      </c>
      <c r="C5" s="74">
        <v>0</v>
      </c>
      <c r="D5" s="74">
        <v>0</v>
      </c>
      <c r="E5" s="74">
        <v>-0.19158074494780158</v>
      </c>
      <c r="F5" s="74">
        <v>-0.15240679399359988</v>
      </c>
      <c r="G5" s="74">
        <v>-4.9384583569899408E-2</v>
      </c>
      <c r="H5" s="74">
        <v>-0.25228726686650044</v>
      </c>
      <c r="I5" s="75">
        <v>-7.7292953643700008E-2</v>
      </c>
    </row>
    <row r="6" spans="2:15" x14ac:dyDescent="0.2">
      <c r="B6" s="76" t="s">
        <v>332</v>
      </c>
      <c r="C6" s="77">
        <v>0</v>
      </c>
      <c r="D6" s="77">
        <v>0</v>
      </c>
      <c r="E6" s="77">
        <v>-0.2334298486807993</v>
      </c>
      <c r="F6" s="77">
        <v>-0.39033814191759997</v>
      </c>
      <c r="G6" s="77">
        <v>-0.81559921201809993</v>
      </c>
      <c r="H6" s="77">
        <v>0.38423973250679955</v>
      </c>
      <c r="I6" s="78">
        <v>-0.10060438902070001</v>
      </c>
    </row>
    <row r="7" spans="2:15" ht="12.75" thickBot="1" x14ac:dyDescent="0.25">
      <c r="B7" s="65" t="s">
        <v>333</v>
      </c>
      <c r="C7" s="104">
        <v>0</v>
      </c>
      <c r="D7" s="104">
        <v>0</v>
      </c>
      <c r="E7" s="104">
        <v>-0.4787816189422997</v>
      </c>
      <c r="F7" s="104">
        <v>-1.8254032021888007</v>
      </c>
      <c r="G7" s="104">
        <v>-0.62040532165310014</v>
      </c>
      <c r="H7" s="104">
        <v>-1.2057119442748003</v>
      </c>
      <c r="I7" s="112">
        <v>-0.27283867149910002</v>
      </c>
      <c r="J7" s="79"/>
      <c r="K7" s="80"/>
      <c r="L7" s="80"/>
      <c r="M7" s="80"/>
      <c r="N7" s="80"/>
      <c r="O7" s="81"/>
    </row>
    <row r="8" spans="2:15" ht="5.25" customHeight="1" thickBot="1" x14ac:dyDescent="0.25">
      <c r="B8" s="82"/>
      <c r="C8" s="83"/>
      <c r="D8" s="83"/>
      <c r="E8" s="84"/>
      <c r="F8" s="84"/>
      <c r="G8" s="84"/>
      <c r="H8" s="84"/>
      <c r="I8" s="81"/>
    </row>
    <row r="9" spans="2:15" ht="24.75" customHeight="1" thickBot="1" x14ac:dyDescent="0.25">
      <c r="B9" s="105" t="s">
        <v>334</v>
      </c>
      <c r="C9" s="106">
        <v>0</v>
      </c>
      <c r="D9" s="106">
        <v>0</v>
      </c>
      <c r="E9" s="106">
        <v>-0.21680814849729813</v>
      </c>
      <c r="F9" s="106">
        <v>-0.27896130259490065</v>
      </c>
      <c r="G9" s="106">
        <v>-0.60621650402229987</v>
      </c>
      <c r="H9" s="106">
        <v>1.035549089900299</v>
      </c>
      <c r="I9" s="107">
        <v>-0.16476228043429977</v>
      </c>
      <c r="J9" s="81"/>
      <c r="K9" s="81"/>
      <c r="L9" s="81"/>
      <c r="M9" s="81"/>
    </row>
    <row r="10" spans="2:15" x14ac:dyDescent="0.2">
      <c r="B10" s="85" t="s">
        <v>335</v>
      </c>
      <c r="C10" s="86">
        <v>0</v>
      </c>
      <c r="D10" s="86">
        <v>0</v>
      </c>
      <c r="E10" s="86">
        <v>-0.22536059233830019</v>
      </c>
      <c r="F10" s="86">
        <v>-0.25605512003530023</v>
      </c>
      <c r="G10" s="86">
        <v>-0.26351807933019972</v>
      </c>
      <c r="H10" s="86">
        <v>0.87120830405010019</v>
      </c>
      <c r="I10" s="87">
        <v>-8.5018975958299964E-2</v>
      </c>
      <c r="J10" s="88"/>
      <c r="K10" s="88"/>
      <c r="L10" s="88"/>
      <c r="M10" s="88"/>
    </row>
    <row r="11" spans="2:15" x14ac:dyDescent="0.2">
      <c r="B11" s="73" t="s">
        <v>336</v>
      </c>
      <c r="C11" s="74">
        <v>0</v>
      </c>
      <c r="D11" s="74">
        <v>0</v>
      </c>
      <c r="E11" s="74">
        <v>-2.0006218903745321E-13</v>
      </c>
      <c r="F11" s="74">
        <v>0</v>
      </c>
      <c r="G11" s="74">
        <v>5.3371392108000903E-3</v>
      </c>
      <c r="H11" s="74">
        <v>1.1804563996299977E-2</v>
      </c>
      <c r="I11" s="75">
        <v>-1.9531147423799994E-2</v>
      </c>
      <c r="J11" s="88"/>
      <c r="K11" s="88"/>
      <c r="L11" s="88"/>
      <c r="M11" s="88"/>
    </row>
    <row r="12" spans="2:15" x14ac:dyDescent="0.2">
      <c r="B12" s="73" t="s">
        <v>337</v>
      </c>
      <c r="C12" s="74">
        <v>0</v>
      </c>
      <c r="D12" s="74">
        <v>0</v>
      </c>
      <c r="E12" s="74">
        <v>-3.9968028886505635E-13</v>
      </c>
      <c r="F12" s="74">
        <v>0</v>
      </c>
      <c r="G12" s="74">
        <v>-2.4813522526800469E-2</v>
      </c>
      <c r="H12" s="74">
        <v>1.9136611899561728E-5</v>
      </c>
      <c r="I12" s="75">
        <v>0</v>
      </c>
      <c r="J12" s="88"/>
      <c r="K12" s="88"/>
      <c r="L12" s="88"/>
      <c r="M12" s="88"/>
    </row>
    <row r="13" spans="2:15" x14ac:dyDescent="0.2">
      <c r="B13" s="76" t="s">
        <v>338</v>
      </c>
      <c r="C13" s="77">
        <f t="shared" ref="C13:I13" si="0">+C9-C10-C11-C12</f>
        <v>0</v>
      </c>
      <c r="D13" s="77">
        <f t="shared" si="0"/>
        <v>0</v>
      </c>
      <c r="E13" s="77">
        <f>+E9-E10-E11-E12</f>
        <v>8.5524438416018089E-3</v>
      </c>
      <c r="F13" s="77">
        <f t="shared" si="0"/>
        <v>-2.2906182559600419E-2</v>
      </c>
      <c r="G13" s="77">
        <f t="shared" si="0"/>
        <v>-0.32322204137609978</v>
      </c>
      <c r="H13" s="77">
        <f t="shared" si="0"/>
        <v>0.15251708524199931</v>
      </c>
      <c r="I13" s="78">
        <f t="shared" si="0"/>
        <v>-6.0212157052199816E-2</v>
      </c>
    </row>
    <row r="14" spans="2:15" ht="4.5" customHeight="1" thickBot="1" x14ac:dyDescent="0.25">
      <c r="B14" s="70"/>
      <c r="C14" s="89"/>
      <c r="D14" s="89"/>
      <c r="E14" s="71"/>
      <c r="F14" s="71"/>
      <c r="G14" s="71"/>
      <c r="H14" s="72"/>
      <c r="I14" s="72"/>
    </row>
    <row r="15" spans="2:15" ht="12.75" thickBot="1" x14ac:dyDescent="0.25">
      <c r="B15" s="113" t="s">
        <v>339</v>
      </c>
      <c r="C15" s="114">
        <f t="shared" ref="C15:D15" si="1">-C9+C3</f>
        <v>0</v>
      </c>
      <c r="D15" s="114" t="e">
        <f t="shared" si="1"/>
        <v>#REF!</v>
      </c>
      <c r="E15" s="114">
        <f>-E9+E3</f>
        <v>-0.22797924355400029</v>
      </c>
      <c r="F15" s="114">
        <f t="shared" ref="F15:I15" si="2">-F9+F3</f>
        <v>-1.5490770972321002</v>
      </c>
      <c r="G15" s="114">
        <f t="shared" si="2"/>
        <v>-0.34164385033180045</v>
      </c>
      <c r="H15" s="114">
        <f t="shared" si="2"/>
        <v>-1.2494346167780996</v>
      </c>
      <c r="I15" s="115">
        <f t="shared" si="2"/>
        <v>-8.6435907795200134E-2</v>
      </c>
    </row>
    <row r="17" spans="2:11" x14ac:dyDescent="0.2">
      <c r="E17" s="80"/>
      <c r="F17" s="80"/>
      <c r="G17" s="80"/>
      <c r="H17" s="80"/>
    </row>
    <row r="18" spans="2:11" x14ac:dyDescent="0.2">
      <c r="B18" s="90"/>
      <c r="J18" s="80"/>
      <c r="K18" s="80"/>
    </row>
    <row r="19" spans="2:11" x14ac:dyDescent="0.2">
      <c r="E19" s="80"/>
      <c r="F19" s="80"/>
      <c r="G19" s="80"/>
      <c r="H19" s="80"/>
    </row>
    <row r="21" spans="2:11" ht="12.75" thickBot="1" x14ac:dyDescent="0.25">
      <c r="B21" s="65"/>
      <c r="C21" s="66">
        <v>2013</v>
      </c>
      <c r="D21" s="66">
        <v>2014</v>
      </c>
      <c r="E21" s="66">
        <v>2015</v>
      </c>
      <c r="F21" s="66">
        <v>2016</v>
      </c>
      <c r="G21" s="67">
        <v>2017</v>
      </c>
      <c r="H21" s="66">
        <v>2018</v>
      </c>
      <c r="I21" s="68" t="s">
        <v>340</v>
      </c>
    </row>
    <row r="22" spans="2:11" ht="24" x14ac:dyDescent="0.2">
      <c r="B22" s="101" t="s">
        <v>341</v>
      </c>
      <c r="C22" s="102">
        <v>0</v>
      </c>
      <c r="D22" s="102">
        <v>0</v>
      </c>
      <c r="E22" s="108" t="s">
        <v>370</v>
      </c>
      <c r="F22" s="108" t="s">
        <v>372</v>
      </c>
      <c r="G22" s="108" t="s">
        <v>379</v>
      </c>
      <c r="H22" s="108" t="s">
        <v>368</v>
      </c>
      <c r="I22" s="109" t="s">
        <v>377</v>
      </c>
    </row>
    <row r="23" spans="2:11" x14ac:dyDescent="0.2">
      <c r="B23" s="70" t="s">
        <v>342</v>
      </c>
      <c r="C23" s="71">
        <v>0</v>
      </c>
      <c r="D23" s="71">
        <v>0</v>
      </c>
      <c r="E23" s="91" t="s">
        <v>371</v>
      </c>
      <c r="F23" s="91" t="s">
        <v>373</v>
      </c>
      <c r="G23" s="91" t="s">
        <v>380</v>
      </c>
      <c r="H23" s="91" t="s">
        <v>377</v>
      </c>
      <c r="I23" s="92" t="s">
        <v>380</v>
      </c>
    </row>
    <row r="24" spans="2:11" x14ac:dyDescent="0.2">
      <c r="B24" s="73" t="s">
        <v>343</v>
      </c>
      <c r="C24" s="74">
        <v>0</v>
      </c>
      <c r="D24" s="74">
        <v>0</v>
      </c>
      <c r="E24" s="93" t="s">
        <v>368</v>
      </c>
      <c r="F24" s="93" t="s">
        <v>368</v>
      </c>
      <c r="G24" s="93" t="s">
        <v>371</v>
      </c>
      <c r="H24" s="93" t="s">
        <v>377</v>
      </c>
      <c r="I24" s="94" t="s">
        <v>380</v>
      </c>
    </row>
    <row r="25" spans="2:11" x14ac:dyDescent="0.2">
      <c r="B25" s="76" t="s">
        <v>344</v>
      </c>
      <c r="C25" s="77">
        <v>0</v>
      </c>
      <c r="D25" s="77">
        <v>0</v>
      </c>
      <c r="E25" s="95" t="s">
        <v>368</v>
      </c>
      <c r="F25" s="95" t="s">
        <v>370</v>
      </c>
      <c r="G25" s="95" t="s">
        <v>381</v>
      </c>
      <c r="H25" s="95" t="s">
        <v>383</v>
      </c>
      <c r="I25" s="96" t="s">
        <v>380</v>
      </c>
    </row>
    <row r="26" spans="2:11" ht="12.75" thickBot="1" x14ac:dyDescent="0.25">
      <c r="B26" s="65" t="s">
        <v>345</v>
      </c>
      <c r="C26" s="104">
        <v>0</v>
      </c>
      <c r="D26" s="104">
        <v>0</v>
      </c>
      <c r="E26" s="116" t="s">
        <v>369</v>
      </c>
      <c r="F26" s="116" t="s">
        <v>372</v>
      </c>
      <c r="G26" s="116" t="s">
        <v>382</v>
      </c>
      <c r="H26" s="116" t="s">
        <v>384</v>
      </c>
      <c r="I26" s="117" t="s">
        <v>377</v>
      </c>
    </row>
    <row r="27" spans="2:11" ht="12.75" thickBot="1" x14ac:dyDescent="0.25">
      <c r="B27" s="82"/>
      <c r="C27" s="83"/>
      <c r="D27" s="83"/>
      <c r="E27" s="97"/>
      <c r="F27" s="97"/>
      <c r="G27" s="97"/>
      <c r="H27" s="97"/>
      <c r="I27" s="98"/>
    </row>
    <row r="28" spans="2:11" ht="24.75" thickBot="1" x14ac:dyDescent="0.25">
      <c r="B28" s="105" t="s">
        <v>346</v>
      </c>
      <c r="C28" s="106">
        <v>0</v>
      </c>
      <c r="D28" s="106">
        <v>0</v>
      </c>
      <c r="E28" s="110" t="s">
        <v>368</v>
      </c>
      <c r="F28" s="110" t="s">
        <v>377</v>
      </c>
      <c r="G28" s="110" t="s">
        <v>382</v>
      </c>
      <c r="H28" s="110" t="s">
        <v>385</v>
      </c>
      <c r="I28" s="111" t="s">
        <v>368</v>
      </c>
    </row>
    <row r="29" spans="2:11" x14ac:dyDescent="0.2">
      <c r="B29" s="85" t="s">
        <v>347</v>
      </c>
      <c r="C29" s="86">
        <v>0</v>
      </c>
      <c r="D29" s="86">
        <v>0</v>
      </c>
      <c r="E29" s="99" t="s">
        <v>368</v>
      </c>
      <c r="F29" s="99" t="s">
        <v>377</v>
      </c>
      <c r="G29" s="99" t="s">
        <v>377</v>
      </c>
      <c r="H29" s="99" t="s">
        <v>386</v>
      </c>
      <c r="I29" s="100" t="s">
        <v>380</v>
      </c>
    </row>
    <row r="30" spans="2:11" x14ac:dyDescent="0.2">
      <c r="B30" s="73" t="s">
        <v>348</v>
      </c>
      <c r="C30" s="74">
        <v>0</v>
      </c>
      <c r="D30" s="74">
        <v>0</v>
      </c>
      <c r="E30" s="93" t="s">
        <v>374</v>
      </c>
      <c r="F30" s="93">
        <v>0</v>
      </c>
      <c r="G30" s="93" t="s">
        <v>375</v>
      </c>
      <c r="H30" s="93" t="s">
        <v>375</v>
      </c>
      <c r="I30" s="94" t="s">
        <v>371</v>
      </c>
    </row>
    <row r="31" spans="2:11" x14ac:dyDescent="0.2">
      <c r="B31" s="73" t="s">
        <v>349</v>
      </c>
      <c r="C31" s="74">
        <v>0</v>
      </c>
      <c r="D31" s="74">
        <v>0</v>
      </c>
      <c r="E31" s="93" t="s">
        <v>376</v>
      </c>
      <c r="F31" s="93">
        <v>0</v>
      </c>
      <c r="G31" s="93" t="s">
        <v>371</v>
      </c>
      <c r="H31" s="93" t="s">
        <v>375</v>
      </c>
      <c r="I31" s="94" t="s">
        <v>375</v>
      </c>
    </row>
    <row r="32" spans="2:11" ht="15" customHeight="1" x14ac:dyDescent="0.2">
      <c r="B32" s="76" t="s">
        <v>350</v>
      </c>
      <c r="C32" s="77">
        <v>0</v>
      </c>
      <c r="D32" s="77">
        <v>0</v>
      </c>
      <c r="E32" s="95" t="s">
        <v>375</v>
      </c>
      <c r="F32" s="95" t="s">
        <v>371</v>
      </c>
      <c r="G32" s="95" t="s">
        <v>377</v>
      </c>
      <c r="H32" s="95" t="s">
        <v>387</v>
      </c>
      <c r="I32" s="96" t="s">
        <v>380</v>
      </c>
    </row>
    <row r="33" spans="2:9" ht="6.75" customHeight="1" thickBot="1" x14ac:dyDescent="0.25">
      <c r="B33" s="70"/>
      <c r="C33" s="89"/>
      <c r="D33" s="89"/>
      <c r="E33" s="91"/>
      <c r="F33" s="91"/>
      <c r="G33" s="91"/>
      <c r="H33" s="92"/>
      <c r="I33" s="92"/>
    </row>
    <row r="34" spans="2:9" ht="12.75" thickBot="1" x14ac:dyDescent="0.25">
      <c r="B34" s="113" t="s">
        <v>351</v>
      </c>
      <c r="C34" s="114">
        <v>0</v>
      </c>
      <c r="D34" s="114">
        <v>0</v>
      </c>
      <c r="E34" s="118" t="s">
        <v>368</v>
      </c>
      <c r="F34" s="118" t="s">
        <v>378</v>
      </c>
      <c r="G34" s="118" t="s">
        <v>377</v>
      </c>
      <c r="H34" s="118" t="s">
        <v>384</v>
      </c>
      <c r="I34" s="119" t="s">
        <v>380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B0ED7-6F73-431F-8584-49743DB9DFF9}">
  <sheetPr>
    <tabColor rgb="FFFFFF00"/>
  </sheetPr>
  <dimension ref="A3:M11"/>
  <sheetViews>
    <sheetView showGridLines="0" zoomScaleNormal="100" workbookViewId="0">
      <selection activeCell="Q30" sqref="Q30"/>
    </sheetView>
  </sheetViews>
  <sheetFormatPr defaultRowHeight="12" x14ac:dyDescent="0.2"/>
  <cols>
    <col min="1" max="1" width="28.7109375" style="123" bestFit="1" customWidth="1"/>
    <col min="2" max="2" width="28.7109375" style="123" customWidth="1"/>
    <col min="3" max="3" width="10.42578125" style="123" bestFit="1" customWidth="1"/>
    <col min="4" max="4" width="9.140625" style="123"/>
    <col min="5" max="13" width="10.28515625" style="123" bestFit="1" customWidth="1"/>
    <col min="14" max="16384" width="9.140625" style="123"/>
  </cols>
  <sheetData>
    <row r="3" spans="1:13" x14ac:dyDescent="0.2">
      <c r="C3" s="132">
        <v>2008</v>
      </c>
      <c r="D3" s="132">
        <v>2009</v>
      </c>
      <c r="E3" s="132">
        <v>2010</v>
      </c>
      <c r="F3" s="132">
        <v>2011</v>
      </c>
      <c r="G3" s="132">
        <v>2012</v>
      </c>
      <c r="H3" s="132">
        <v>2013</v>
      </c>
      <c r="I3" s="132">
        <v>2014</v>
      </c>
      <c r="J3" s="132">
        <v>2015</v>
      </c>
      <c r="K3" s="132">
        <v>2016</v>
      </c>
      <c r="L3" s="132">
        <v>2017</v>
      </c>
      <c r="M3" s="132">
        <v>2018</v>
      </c>
    </row>
    <row r="4" spans="1:13" x14ac:dyDescent="0.2">
      <c r="A4" s="123" t="s">
        <v>263</v>
      </c>
      <c r="B4" s="123" t="s">
        <v>307</v>
      </c>
      <c r="C4" s="124">
        <v>12.2965993794848</v>
      </c>
      <c r="D4" s="124">
        <v>17.310307870794599</v>
      </c>
      <c r="E4" s="124">
        <v>13.719207152830201</v>
      </c>
      <c r="F4" s="124">
        <v>26.529999263509701</v>
      </c>
      <c r="G4" s="124">
        <v>26.479638410742702</v>
      </c>
      <c r="H4" s="124">
        <v>31.095843247999099</v>
      </c>
      <c r="I4" s="124">
        <v>35.3030558913973</v>
      </c>
      <c r="J4" s="124">
        <v>38.322767139543302</v>
      </c>
      <c r="K4" s="124">
        <v>40.8068880297471</v>
      </c>
      <c r="L4" s="124">
        <v>180.27344762427501</v>
      </c>
      <c r="M4" s="124">
        <v>184.50836365817599</v>
      </c>
    </row>
    <row r="5" spans="1:13" x14ac:dyDescent="0.2">
      <c r="A5" s="123" t="s">
        <v>262</v>
      </c>
      <c r="B5" s="123" t="s">
        <v>303</v>
      </c>
      <c r="C5" s="124">
        <v>17.426404089200002</v>
      </c>
      <c r="D5" s="124">
        <v>34.162811737299997</v>
      </c>
      <c r="E5" s="124">
        <v>59.587333501600298</v>
      </c>
      <c r="F5" s="124">
        <v>57.408943716833498</v>
      </c>
      <c r="G5" s="124">
        <v>61.471590429271394</v>
      </c>
      <c r="H5" s="124">
        <v>80.418883038559201</v>
      </c>
      <c r="I5" s="124">
        <v>161.66952260198201</v>
      </c>
      <c r="J5" s="124">
        <v>184.000345447086</v>
      </c>
      <c r="K5" s="124">
        <v>228.012641113086</v>
      </c>
      <c r="L5" s="124">
        <v>268.56842324775801</v>
      </c>
      <c r="M5" s="124">
        <v>175.99510431798001</v>
      </c>
    </row>
    <row r="6" spans="1:13" x14ac:dyDescent="0.2">
      <c r="A6" s="123" t="s">
        <v>261</v>
      </c>
      <c r="B6" s="123" t="s">
        <v>304</v>
      </c>
      <c r="C6" s="124">
        <v>209.540723964416</v>
      </c>
      <c r="D6" s="124">
        <v>129.80916247791899</v>
      </c>
      <c r="E6" s="124">
        <v>251.12012335306301</v>
      </c>
      <c r="F6" s="124">
        <v>297.03448052785598</v>
      </c>
      <c r="G6" s="124">
        <v>60.303059685344905</v>
      </c>
      <c r="H6" s="124">
        <v>110.992149132538</v>
      </c>
      <c r="I6" s="124">
        <v>163.46573955320801</v>
      </c>
      <c r="J6" s="124">
        <v>192.18358704702098</v>
      </c>
      <c r="K6" s="124">
        <v>204.59937303041499</v>
      </c>
      <c r="L6" s="124">
        <v>274.15641133404</v>
      </c>
      <c r="M6" s="124">
        <v>266.24634657708498</v>
      </c>
    </row>
    <row r="7" spans="1:13" x14ac:dyDescent="0.2">
      <c r="A7" s="123" t="s">
        <v>260</v>
      </c>
      <c r="B7" s="123" t="s">
        <v>305</v>
      </c>
      <c r="C7" s="124">
        <v>131.93274738499798</v>
      </c>
      <c r="D7" s="124">
        <v>31.824477080919003</v>
      </c>
      <c r="E7" s="124">
        <v>11.407217446767399</v>
      </c>
      <c r="F7" s="124">
        <v>25.513866753304502</v>
      </c>
      <c r="G7" s="124">
        <v>59.294564581622502</v>
      </c>
      <c r="H7" s="124">
        <v>119.661597476452</v>
      </c>
      <c r="I7" s="124">
        <v>163.024005671456</v>
      </c>
      <c r="J7" s="124">
        <v>261.48286371027899</v>
      </c>
      <c r="K7" s="124">
        <v>295.27009297794598</v>
      </c>
      <c r="L7" s="124">
        <v>378.69345430990097</v>
      </c>
      <c r="M7" s="124">
        <v>406.38855229552996</v>
      </c>
    </row>
    <row r="8" spans="1:13" x14ac:dyDescent="0.2">
      <c r="A8" s="123" t="s">
        <v>259</v>
      </c>
      <c r="B8" s="123" t="s">
        <v>306</v>
      </c>
      <c r="C8" s="124">
        <v>222.42909313246801</v>
      </c>
      <c r="D8" s="124">
        <v>265.79794273940996</v>
      </c>
      <c r="E8" s="124">
        <v>236.43343922302199</v>
      </c>
      <c r="F8" s="124">
        <v>251.37297606925898</v>
      </c>
      <c r="G8" s="124">
        <v>195.84911607791901</v>
      </c>
      <c r="H8" s="124">
        <v>149.650872438866</v>
      </c>
      <c r="I8" s="124">
        <v>218.20993188686401</v>
      </c>
      <c r="J8" s="124">
        <v>126.38398612208699</v>
      </c>
      <c r="K8" s="124">
        <v>157.92061941690301</v>
      </c>
      <c r="L8" s="124">
        <v>295.57191052750801</v>
      </c>
      <c r="M8" s="124">
        <v>314.37384117488205</v>
      </c>
    </row>
    <row r="9" spans="1:13" x14ac:dyDescent="0.2">
      <c r="A9" s="123" t="s">
        <v>258</v>
      </c>
      <c r="B9" s="123" t="s">
        <v>265</v>
      </c>
      <c r="C9" s="124">
        <v>24.966219192456599</v>
      </c>
      <c r="D9" s="124">
        <v>146.391338753496</v>
      </c>
      <c r="E9" s="124">
        <v>45.343400679496</v>
      </c>
      <c r="F9" s="124">
        <v>87.501182184905204</v>
      </c>
      <c r="G9" s="124">
        <v>169.12860665865301</v>
      </c>
      <c r="H9" s="124">
        <v>166.922456073218</v>
      </c>
      <c r="I9" s="124">
        <v>288.16865033028898</v>
      </c>
      <c r="J9" s="124">
        <v>433.80131996805403</v>
      </c>
      <c r="K9" s="124">
        <v>43.719371914801201</v>
      </c>
      <c r="L9" s="124">
        <v>172.96853024187399</v>
      </c>
      <c r="M9" s="124">
        <v>54.584194276704196</v>
      </c>
    </row>
    <row r="10" spans="1:13" x14ac:dyDescent="0.2">
      <c r="A10" s="123" t="s">
        <v>257</v>
      </c>
      <c r="B10" s="123" t="s">
        <v>265</v>
      </c>
      <c r="C10" s="124">
        <v>625.58296498616664</v>
      </c>
      <c r="D10" s="124">
        <v>306.04679602876342</v>
      </c>
      <c r="E10" s="124">
        <v>449.03881004118102</v>
      </c>
      <c r="F10" s="124">
        <v>559.64168738336207</v>
      </c>
      <c r="G10" s="124">
        <v>807.19565283207658</v>
      </c>
      <c r="H10" s="124">
        <v>683.48536827646763</v>
      </c>
      <c r="I10" s="124">
        <v>997.29392768560365</v>
      </c>
      <c r="J10" s="124">
        <v>1058.7991818466794</v>
      </c>
      <c r="K10" s="124">
        <v>1186.1100585147415</v>
      </c>
      <c r="L10" s="124">
        <v>1268.2946135539237</v>
      </c>
      <c r="M10" s="124">
        <v>1506.1359104520627</v>
      </c>
    </row>
    <row r="11" spans="1:13" x14ac:dyDescent="0.2">
      <c r="C11" s="124"/>
      <c r="D11" s="124"/>
      <c r="E11" s="124"/>
      <c r="F11" s="124"/>
      <c r="G11" s="124"/>
      <c r="H11" s="124"/>
      <c r="I11" s="124"/>
      <c r="J11" s="124"/>
      <c r="K11" s="124"/>
      <c r="L11" s="124">
        <v>2500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7888-D522-4761-82ED-3F8BB0454873}">
  <sheetPr>
    <tabColor rgb="FFFFFF00"/>
  </sheetPr>
  <dimension ref="A1:Q12"/>
  <sheetViews>
    <sheetView showGridLines="0" zoomScaleNormal="100" workbookViewId="0">
      <selection activeCell="B31" sqref="B31"/>
    </sheetView>
  </sheetViews>
  <sheetFormatPr defaultRowHeight="12" x14ac:dyDescent="0.2"/>
  <cols>
    <col min="1" max="1" width="33.85546875" style="123" bestFit="1" customWidth="1"/>
    <col min="2" max="2" width="33.85546875" style="123" customWidth="1"/>
    <col min="3" max="16384" width="9.140625" style="123"/>
  </cols>
  <sheetData>
    <row r="1" spans="1:17" x14ac:dyDescent="0.2">
      <c r="C1" s="126">
        <v>2004</v>
      </c>
      <c r="D1" s="126">
        <v>2005</v>
      </c>
      <c r="E1" s="126">
        <v>2006</v>
      </c>
      <c r="F1" s="126">
        <v>2007</v>
      </c>
      <c r="G1" s="126">
        <v>2008</v>
      </c>
      <c r="H1" s="126">
        <v>2009</v>
      </c>
      <c r="I1" s="126">
        <v>2010</v>
      </c>
      <c r="J1" s="126">
        <v>2011</v>
      </c>
      <c r="K1" s="126">
        <v>2012</v>
      </c>
      <c r="L1" s="126">
        <v>2013</v>
      </c>
      <c r="M1" s="126">
        <v>2014</v>
      </c>
      <c r="N1" s="126">
        <v>2015</v>
      </c>
      <c r="O1" s="126">
        <v>2016</v>
      </c>
      <c r="P1" s="126">
        <v>2017</v>
      </c>
      <c r="Q1" s="126">
        <v>2018</v>
      </c>
    </row>
    <row r="2" spans="1:17" x14ac:dyDescent="0.2">
      <c r="A2" s="123" t="s">
        <v>254</v>
      </c>
      <c r="B2" s="123" t="s">
        <v>430</v>
      </c>
      <c r="C2" s="129">
        <v>0.70172799843576028</v>
      </c>
      <c r="D2" s="129">
        <v>0.58519348178270458</v>
      </c>
      <c r="E2" s="129">
        <v>1.1938290852228495</v>
      </c>
      <c r="F2" s="129">
        <v>1.1435279544399435</v>
      </c>
      <c r="G2" s="129">
        <v>0.41912190766734703</v>
      </c>
      <c r="H2" s="129">
        <v>0.6095748307978428</v>
      </c>
      <c r="I2" s="129">
        <v>0.64260359384356769</v>
      </c>
      <c r="J2" s="129">
        <v>0.85482948043930418</v>
      </c>
      <c r="K2" s="129">
        <v>1.2965227861200015</v>
      </c>
      <c r="L2" s="129">
        <v>1.0630268274131256</v>
      </c>
      <c r="M2" s="129">
        <v>1.2206079294405956</v>
      </c>
      <c r="N2" s="129">
        <v>0.81101379241407046</v>
      </c>
      <c r="O2" s="129">
        <v>1.470508165827874</v>
      </c>
      <c r="P2" s="129">
        <v>1.5758394494630548</v>
      </c>
      <c r="Q2" s="129">
        <v>1.2275318198397105</v>
      </c>
    </row>
    <row r="3" spans="1:17" x14ac:dyDescent="0.2">
      <c r="A3" s="123" t="s">
        <v>255</v>
      </c>
      <c r="B3" s="123" t="s">
        <v>431</v>
      </c>
      <c r="J3" s="129">
        <v>0.10439324126690476</v>
      </c>
      <c r="K3" s="129">
        <v>0.16113823118458517</v>
      </c>
      <c r="L3" s="129">
        <v>6.8832614228929404E-2</v>
      </c>
      <c r="M3" s="129">
        <v>0.23024294404573314</v>
      </c>
      <c r="N3" s="129">
        <v>0.18559723442785966</v>
      </c>
      <c r="O3" s="129">
        <v>0.21057591997391173</v>
      </c>
      <c r="P3" s="129">
        <v>0.28095221988114466</v>
      </c>
      <c r="Q3" s="129">
        <v>0.20786511691321202</v>
      </c>
    </row>
    <row r="4" spans="1:17" x14ac:dyDescent="0.2">
      <c r="A4" s="123" t="s">
        <v>256</v>
      </c>
      <c r="B4" s="123" t="s">
        <v>432</v>
      </c>
      <c r="J4" s="129">
        <v>0.75043623917231528</v>
      </c>
      <c r="K4" s="129">
        <v>1.135384554935535</v>
      </c>
      <c r="L4" s="129">
        <v>0.99419497865034689</v>
      </c>
      <c r="M4" s="129">
        <v>0.99036498539486262</v>
      </c>
      <c r="N4" s="129">
        <v>0.62541655798621087</v>
      </c>
      <c r="O4" s="129">
        <v>1.2599322458539624</v>
      </c>
      <c r="P4" s="129">
        <v>1.2948872295819103</v>
      </c>
      <c r="Q4" s="129">
        <v>1.0196667029264983</v>
      </c>
    </row>
    <row r="9" spans="1:17" x14ac:dyDescent="0.2">
      <c r="J9" s="126"/>
      <c r="K9" s="126"/>
      <c r="L9" s="126"/>
      <c r="M9" s="126"/>
      <c r="N9" s="126"/>
    </row>
    <row r="10" spans="1:17" x14ac:dyDescent="0.2">
      <c r="J10" s="126"/>
      <c r="K10" s="126"/>
      <c r="L10" s="126"/>
      <c r="M10" s="126"/>
      <c r="N10" s="126"/>
    </row>
    <row r="11" spans="1:17" x14ac:dyDescent="0.2">
      <c r="J11" s="126"/>
      <c r="K11" s="126"/>
      <c r="L11" s="126"/>
      <c r="M11" s="126"/>
      <c r="N11" s="126"/>
    </row>
    <row r="12" spans="1:17" x14ac:dyDescent="0.2">
      <c r="J12" s="126"/>
      <c r="K12" s="126"/>
      <c r="L12" s="126"/>
      <c r="M12" s="126"/>
      <c r="N12" s="126"/>
    </row>
  </sheetData>
  <pageMargins left="0.7" right="0.7" top="0.75" bottom="0.75" header="0.3" footer="0.3"/>
  <pageSetup paperSize="9" scale="9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4AD30-5D9A-4BDD-A917-117E7CEEE90D}">
  <sheetPr>
    <tabColor rgb="FFFFFF00"/>
  </sheetPr>
  <dimension ref="A3:O39"/>
  <sheetViews>
    <sheetView showGridLines="0" zoomScaleNormal="100" workbookViewId="0">
      <selection activeCell="R23" sqref="R23"/>
    </sheetView>
  </sheetViews>
  <sheetFormatPr defaultRowHeight="12" x14ac:dyDescent="0.2"/>
  <cols>
    <col min="1" max="1" width="13.140625" style="123" bestFit="1" customWidth="1"/>
    <col min="2" max="2" width="9.140625" style="123" customWidth="1"/>
    <col min="3" max="4" width="9.140625" style="123"/>
    <col min="5" max="7" width="9.28515625" style="123" bestFit="1" customWidth="1"/>
    <col min="8" max="8" width="8.28515625" style="123" customWidth="1"/>
    <col min="9" max="9" width="8.7109375" style="123" customWidth="1"/>
    <col min="10" max="10" width="8.85546875" style="123" customWidth="1"/>
    <col min="11" max="11" width="7.85546875" style="123" customWidth="1"/>
    <col min="12" max="12" width="7.7109375" style="123" customWidth="1"/>
    <col min="13" max="14" width="9.28515625" style="123" bestFit="1" customWidth="1"/>
    <col min="15" max="16384" width="9.140625" style="123"/>
  </cols>
  <sheetData>
    <row r="3" spans="1:14" x14ac:dyDescent="0.2">
      <c r="C3" s="123">
        <v>2007</v>
      </c>
      <c r="D3" s="123">
        <v>2008</v>
      </c>
      <c r="E3" s="123">
        <v>2009</v>
      </c>
      <c r="F3" s="123">
        <v>2010</v>
      </c>
      <c r="G3" s="123">
        <v>2011</v>
      </c>
      <c r="H3" s="123">
        <v>2012</v>
      </c>
      <c r="I3" s="123">
        <v>2013</v>
      </c>
      <c r="J3" s="123">
        <v>2014</v>
      </c>
      <c r="K3" s="123">
        <v>2015</v>
      </c>
      <c r="L3" s="123">
        <v>2016</v>
      </c>
      <c r="M3" s="123">
        <v>2017</v>
      </c>
      <c r="N3" s="123">
        <v>2018</v>
      </c>
    </row>
    <row r="4" spans="1:14" x14ac:dyDescent="0.2">
      <c r="A4" s="123" t="s">
        <v>250</v>
      </c>
      <c r="B4" s="123" t="s">
        <v>295</v>
      </c>
      <c r="C4" s="124">
        <v>6.3379226512676246</v>
      </c>
      <c r="D4" s="124">
        <v>4.5752433644540726</v>
      </c>
      <c r="E4" s="124">
        <v>3.5245290210918654</v>
      </c>
      <c r="F4" s="124">
        <v>3.9179623229637253</v>
      </c>
      <c r="G4" s="124">
        <v>4.5588959177793367</v>
      </c>
      <c r="H4" s="124">
        <v>4.723242531021377</v>
      </c>
      <c r="I4" s="124">
        <v>4.3892371757108171</v>
      </c>
      <c r="J4" s="124">
        <v>6.2078321321870442</v>
      </c>
      <c r="K4" s="124">
        <v>6.639919522584437</v>
      </c>
      <c r="L4" s="124">
        <v>6.0788964826356686</v>
      </c>
      <c r="M4" s="124">
        <v>7.4006473213267228</v>
      </c>
      <c r="N4" s="124">
        <v>6.912383488824382</v>
      </c>
    </row>
    <row r="5" spans="1:14" x14ac:dyDescent="0.2">
      <c r="A5" s="123" t="s">
        <v>251</v>
      </c>
      <c r="B5" s="123" t="s">
        <v>388</v>
      </c>
      <c r="C5" s="124">
        <v>6.3379226512676246</v>
      </c>
      <c r="D5" s="124">
        <v>3.4134485604434244</v>
      </c>
      <c r="E5" s="124">
        <v>1.5529432725206325</v>
      </c>
      <c r="F5" s="124">
        <v>1.5624601309284454</v>
      </c>
      <c r="G5" s="124">
        <v>-0.32949459717067492</v>
      </c>
      <c r="H5" s="124">
        <v>2.6820794507045975</v>
      </c>
      <c r="I5" s="124">
        <v>2.8875459213416743</v>
      </c>
      <c r="J5" s="124">
        <v>3.1493011952680097</v>
      </c>
      <c r="K5" s="124">
        <v>12.854405555915127</v>
      </c>
      <c r="L5" s="124">
        <v>-2.599402332642649</v>
      </c>
      <c r="M5" s="124">
        <v>5.2495251590653966</v>
      </c>
      <c r="N5" s="124">
        <v>7.291495118602656</v>
      </c>
    </row>
    <row r="6" spans="1:14" x14ac:dyDescent="0.2">
      <c r="A6" s="123" t="s">
        <v>252</v>
      </c>
      <c r="B6" s="123" t="s">
        <v>296</v>
      </c>
      <c r="C6" s="124">
        <v>0</v>
      </c>
      <c r="D6" s="124">
        <v>-1.1617948040106483</v>
      </c>
      <c r="E6" s="124">
        <v>-1.9715857485712329</v>
      </c>
      <c r="F6" s="124">
        <v>-2.3555021920352797</v>
      </c>
      <c r="G6" s="124">
        <v>-4.8883905149500118</v>
      </c>
      <c r="H6" s="124">
        <v>-2.0411630803167795</v>
      </c>
      <c r="I6" s="124">
        <v>-1.5016912543691427</v>
      </c>
      <c r="J6" s="124">
        <v>-3.0585309369190345</v>
      </c>
      <c r="K6" s="124">
        <v>6.2144860333306902</v>
      </c>
      <c r="L6" s="124">
        <v>-8.6782988152783176</v>
      </c>
      <c r="M6" s="124">
        <v>-2.1511221622613261</v>
      </c>
      <c r="N6" s="124">
        <v>0.37911162977827395</v>
      </c>
    </row>
    <row r="22" spans="14:14" x14ac:dyDescent="0.2">
      <c r="N22" s="128"/>
    </row>
    <row r="23" spans="14:14" x14ac:dyDescent="0.2">
      <c r="N23" s="128"/>
    </row>
    <row r="24" spans="14:14" x14ac:dyDescent="0.2">
      <c r="N24" s="128"/>
    </row>
    <row r="25" spans="14:14" x14ac:dyDescent="0.2">
      <c r="N25" s="128"/>
    </row>
    <row r="33" spans="5:15" x14ac:dyDescent="0.2">
      <c r="E33" s="126"/>
      <c r="F33" s="126"/>
      <c r="G33" s="126"/>
      <c r="H33" s="126"/>
      <c r="I33" s="126"/>
      <c r="J33" s="126"/>
      <c r="K33" s="126"/>
      <c r="L33" s="126"/>
      <c r="M33" s="126"/>
      <c r="N33" s="126"/>
    </row>
    <row r="34" spans="5:15" x14ac:dyDescent="0.2">
      <c r="E34" s="126"/>
      <c r="F34" s="126"/>
      <c r="G34" s="126"/>
      <c r="H34" s="126"/>
      <c r="I34" s="126"/>
      <c r="J34" s="126"/>
      <c r="K34" s="126"/>
      <c r="L34" s="126"/>
      <c r="M34" s="126"/>
      <c r="N34" s="126"/>
    </row>
    <row r="35" spans="5:15" x14ac:dyDescent="0.2">
      <c r="E35" s="127"/>
      <c r="F35" s="127"/>
      <c r="G35" s="127"/>
      <c r="H35" s="127"/>
      <c r="I35" s="127"/>
      <c r="J35" s="127"/>
      <c r="K35" s="127"/>
      <c r="L35" s="127"/>
      <c r="M35" s="127"/>
      <c r="N35" s="127"/>
    </row>
    <row r="36" spans="5:15" x14ac:dyDescent="0.2">
      <c r="E36" s="124"/>
      <c r="F36" s="124"/>
      <c r="G36" s="124"/>
      <c r="H36" s="124"/>
      <c r="I36" s="124"/>
      <c r="J36" s="124"/>
      <c r="K36" s="124"/>
      <c r="L36" s="124"/>
      <c r="M36" s="124"/>
      <c r="N36" s="124"/>
    </row>
    <row r="38" spans="5:15" x14ac:dyDescent="0.2"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</row>
    <row r="39" spans="5:15" x14ac:dyDescent="0.2">
      <c r="E39" s="124"/>
      <c r="F39" s="124"/>
      <c r="G39" s="124"/>
      <c r="H39" s="124"/>
      <c r="I39" s="124"/>
      <c r="J39" s="124"/>
      <c r="K39" s="124"/>
      <c r="L39" s="124"/>
      <c r="M39" s="124"/>
      <c r="N39" s="124"/>
    </row>
  </sheetData>
  <pageMargins left="0.7" right="0.7" top="0.75" bottom="0.75" header="0.3" footer="0.3"/>
  <pageSetup paperSize="9" scale="9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C490-09D1-447C-A6AB-8B53C74664EF}">
  <sheetPr>
    <tabColor rgb="FFFFFF00"/>
  </sheetPr>
  <dimension ref="A1:BY70"/>
  <sheetViews>
    <sheetView showGridLines="0" zoomScaleNormal="100" workbookViewId="0">
      <pane xSplit="1" topLeftCell="B1" activePane="topRight" state="frozen"/>
      <selection activeCell="I29" sqref="I29"/>
      <selection pane="topRight" activeCell="Q40" sqref="Q40"/>
    </sheetView>
  </sheetViews>
  <sheetFormatPr defaultRowHeight="12" x14ac:dyDescent="0.2"/>
  <cols>
    <col min="1" max="2" width="19" style="123" customWidth="1"/>
    <col min="3" max="13" width="9.140625" style="123"/>
    <col min="14" max="14" width="10.5703125" style="123" customWidth="1"/>
    <col min="15" max="19" width="9.140625" style="123"/>
    <col min="20" max="20" width="11.140625" style="123" bestFit="1" customWidth="1"/>
    <col min="21" max="62" width="9.140625" style="123"/>
    <col min="63" max="71" width="9.140625" style="123" hidden="1" customWidth="1"/>
    <col min="72" max="73" width="9.140625" style="123" customWidth="1"/>
    <col min="74" max="16384" width="9.140625" style="123"/>
  </cols>
  <sheetData>
    <row r="1" spans="1:77" x14ac:dyDescent="0.2">
      <c r="C1" s="123">
        <v>2004</v>
      </c>
      <c r="D1" s="123">
        <v>2005</v>
      </c>
      <c r="E1" s="123">
        <v>2006</v>
      </c>
      <c r="F1" s="123">
        <v>2007</v>
      </c>
      <c r="G1" s="123">
        <v>2008</v>
      </c>
      <c r="H1" s="123">
        <v>2009</v>
      </c>
      <c r="I1" s="123">
        <v>2010</v>
      </c>
      <c r="J1" s="123">
        <v>2011</v>
      </c>
      <c r="K1" s="123">
        <v>2012</v>
      </c>
      <c r="L1" s="123">
        <v>2013</v>
      </c>
      <c r="M1" s="123">
        <v>2014</v>
      </c>
      <c r="N1" s="123">
        <v>2015</v>
      </c>
      <c r="O1" s="123">
        <v>2016</v>
      </c>
      <c r="P1" s="123">
        <v>2017</v>
      </c>
      <c r="Q1" s="123" t="s">
        <v>246</v>
      </c>
    </row>
    <row r="2" spans="1:77" x14ac:dyDescent="0.2">
      <c r="A2" s="123" t="s">
        <v>108</v>
      </c>
      <c r="B2" s="123" t="s">
        <v>105</v>
      </c>
      <c r="C2" s="124">
        <v>10.77448663546757</v>
      </c>
      <c r="D2" s="124">
        <v>9.8822827349025282</v>
      </c>
      <c r="E2" s="124">
        <v>10.726156492455335</v>
      </c>
      <c r="F2" s="124">
        <v>11.533721505368977</v>
      </c>
      <c r="G2" s="124">
        <v>8.4818374787537625</v>
      </c>
      <c r="H2" s="124">
        <v>6.0901508337654615</v>
      </c>
      <c r="I2" s="124">
        <v>6.6185183494641437</v>
      </c>
      <c r="J2" s="124">
        <v>8.0161617600677033</v>
      </c>
      <c r="K2" s="124">
        <v>7.5637810922352386</v>
      </c>
      <c r="L2" s="124">
        <v>6.8372188155764553</v>
      </c>
      <c r="M2" s="124">
        <v>9.3343414981983965</v>
      </c>
      <c r="N2" s="124">
        <v>8.9340916658321703</v>
      </c>
      <c r="O2" s="124">
        <v>9.7091359790208891</v>
      </c>
      <c r="P2" s="124">
        <v>12.220998354771787</v>
      </c>
      <c r="Q2" s="124">
        <v>11.279949485308306</v>
      </c>
    </row>
    <row r="3" spans="1:77" x14ac:dyDescent="0.2">
      <c r="A3" s="123" t="s">
        <v>109</v>
      </c>
      <c r="B3" s="123" t="s">
        <v>297</v>
      </c>
      <c r="C3" s="124">
        <v>12.757568187002381</v>
      </c>
      <c r="D3" s="124">
        <v>11.182650695858342</v>
      </c>
      <c r="E3" s="124">
        <v>12.851164583448046</v>
      </c>
      <c r="F3" s="124">
        <v>15.607200410460976</v>
      </c>
      <c r="G3" s="124">
        <v>12.437669046231344</v>
      </c>
      <c r="H3" s="124">
        <v>11.815328412449812</v>
      </c>
      <c r="I3" s="124">
        <v>12.626290402044022</v>
      </c>
      <c r="J3" s="124">
        <v>12.493462764623706</v>
      </c>
      <c r="K3" s="124">
        <v>12.046595270687387</v>
      </c>
      <c r="L3" s="124">
        <v>12.306822402077067</v>
      </c>
      <c r="M3" s="124">
        <v>12.834686094538275</v>
      </c>
      <c r="N3" s="124">
        <v>12.551668454823597</v>
      </c>
      <c r="O3" s="124">
        <v>12.53688423044291</v>
      </c>
      <c r="P3" s="124">
        <v>13.787963186205635</v>
      </c>
      <c r="Q3" s="124">
        <v>12.59791449575674</v>
      </c>
    </row>
    <row r="4" spans="1:77" x14ac:dyDescent="0.2">
      <c r="A4" s="123" t="s">
        <v>110</v>
      </c>
      <c r="B4" s="123" t="s">
        <v>106</v>
      </c>
      <c r="C4" s="124">
        <v>14.125606950432626</v>
      </c>
      <c r="D4" s="124">
        <v>11.154673586301453</v>
      </c>
      <c r="E4" s="124">
        <v>12.920895203503898</v>
      </c>
      <c r="F4" s="124">
        <v>13.355998516537145</v>
      </c>
      <c r="G4" s="124">
        <v>8.3867403816269164</v>
      </c>
      <c r="H4" s="124">
        <v>9.2219829795960226</v>
      </c>
      <c r="I4" s="124">
        <v>10.477047646013887</v>
      </c>
      <c r="J4" s="124">
        <v>11.177380163463663</v>
      </c>
      <c r="K4" s="124">
        <v>9.1398170465365478</v>
      </c>
      <c r="L4" s="124">
        <v>8.984078451063727</v>
      </c>
      <c r="M4" s="124">
        <v>10.411875776032446</v>
      </c>
      <c r="N4" s="124">
        <v>11.189739979406767</v>
      </c>
      <c r="O4" s="124">
        <v>12.654642411628345</v>
      </c>
      <c r="P4" s="124">
        <v>10.645898809663072</v>
      </c>
      <c r="Q4" s="124">
        <v>9.8692868708540242</v>
      </c>
    </row>
    <row r="5" spans="1:77" x14ac:dyDescent="0.2">
      <c r="A5" s="123" t="s">
        <v>111</v>
      </c>
      <c r="B5" s="123" t="s">
        <v>107</v>
      </c>
      <c r="C5" s="124">
        <v>13.959084169256666</v>
      </c>
      <c r="D5" s="124">
        <v>12.348424604297799</v>
      </c>
      <c r="E5" s="124">
        <v>13.861729063490294</v>
      </c>
      <c r="F5" s="124">
        <v>12.8578594454239</v>
      </c>
      <c r="G5" s="124">
        <v>9.1198673030703095</v>
      </c>
      <c r="H5" s="124">
        <v>7.3613026065261637</v>
      </c>
      <c r="I5" s="124">
        <v>11.136413675966407</v>
      </c>
      <c r="J5" s="124">
        <v>12.134830800161073</v>
      </c>
      <c r="K5" s="124">
        <v>8.4774812783461666</v>
      </c>
      <c r="L5" s="124">
        <v>6.0913993594271725</v>
      </c>
      <c r="M5" s="124">
        <v>7.8001075512117142</v>
      </c>
      <c r="N5" s="124">
        <v>10.32301532944668</v>
      </c>
      <c r="O5" s="124">
        <v>9.3779894770408152</v>
      </c>
      <c r="P5" s="124">
        <v>9.2648127288774464</v>
      </c>
      <c r="Q5" s="124">
        <v>9.325614593869485</v>
      </c>
    </row>
    <row r="6" spans="1:77" x14ac:dyDescent="0.2">
      <c r="A6" s="123" t="s">
        <v>182</v>
      </c>
      <c r="B6" s="123" t="s">
        <v>183</v>
      </c>
      <c r="C6" s="124"/>
      <c r="D6" s="124"/>
      <c r="E6" s="124"/>
      <c r="F6" s="124"/>
      <c r="G6" s="124"/>
      <c r="H6" s="124"/>
      <c r="I6" s="124"/>
      <c r="J6" s="124"/>
      <c r="K6" s="124"/>
      <c r="L6" s="124">
        <v>4.7587681171841139</v>
      </c>
      <c r="M6" s="124">
        <v>1.8364615288588464</v>
      </c>
      <c r="N6" s="124">
        <v>6.4547165586668465</v>
      </c>
      <c r="O6" s="124">
        <v>8.3586440013716743</v>
      </c>
      <c r="P6" s="124">
        <v>10.004397203984777</v>
      </c>
      <c r="Q6" s="124">
        <v>9.9506193898526938</v>
      </c>
    </row>
    <row r="7" spans="1:77" x14ac:dyDescent="0.2">
      <c r="A7" s="133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</row>
    <row r="18" spans="3:17" x14ac:dyDescent="0.2"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19" spans="3:17" x14ac:dyDescent="0.2"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</row>
    <row r="20" spans="3:17" x14ac:dyDescent="0.2"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</row>
    <row r="21" spans="3:17" x14ac:dyDescent="0.2"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3:17" x14ac:dyDescent="0.2"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3:17" x14ac:dyDescent="0.2"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26" spans="3:17" x14ac:dyDescent="0.2"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</row>
    <row r="27" spans="3:17" x14ac:dyDescent="0.2"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</row>
    <row r="28" spans="3:17" x14ac:dyDescent="0.2"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</row>
    <row r="29" spans="3:17" x14ac:dyDescent="0.2"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</row>
    <row r="30" spans="3:17" x14ac:dyDescent="0.2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</row>
    <row r="34" spans="1:20" x14ac:dyDescent="0.2">
      <c r="T34" s="126"/>
    </row>
    <row r="35" spans="1:20" x14ac:dyDescent="0.2">
      <c r="C35" s="127"/>
      <c r="D35" s="127"/>
      <c r="E35" s="127"/>
      <c r="F35" s="127"/>
      <c r="G35" s="127"/>
      <c r="H35" s="127"/>
      <c r="I35" s="127"/>
      <c r="O35" s="124"/>
      <c r="P35" s="124"/>
      <c r="Q35" s="124"/>
      <c r="R35" s="124"/>
      <c r="S35" s="124"/>
    </row>
    <row r="36" spans="1:20" x14ac:dyDescent="0.2">
      <c r="C36" s="127"/>
      <c r="D36" s="127"/>
      <c r="E36" s="127"/>
      <c r="F36" s="127"/>
      <c r="G36" s="127"/>
      <c r="H36" s="127"/>
      <c r="I36" s="127"/>
      <c r="O36" s="124"/>
      <c r="P36" s="124"/>
      <c r="Q36" s="124"/>
      <c r="R36" s="124"/>
      <c r="S36" s="124"/>
    </row>
    <row r="37" spans="1:20" x14ac:dyDescent="0.2">
      <c r="C37" s="127"/>
      <c r="D37" s="127"/>
      <c r="E37" s="127"/>
      <c r="F37" s="127"/>
      <c r="G37" s="127"/>
      <c r="H37" s="127"/>
      <c r="I37" s="127"/>
      <c r="O37" s="124"/>
      <c r="P37" s="124"/>
      <c r="Q37" s="124"/>
      <c r="R37" s="124"/>
      <c r="S37" s="124"/>
    </row>
    <row r="38" spans="1:20" x14ac:dyDescent="0.2">
      <c r="O38" s="124"/>
      <c r="P38" s="124"/>
    </row>
    <row r="40" spans="1:20" x14ac:dyDescent="0.2">
      <c r="C40" s="126"/>
      <c r="D40" s="126"/>
      <c r="E40" s="127"/>
      <c r="F40" s="127"/>
      <c r="G40" s="127"/>
      <c r="H40" s="127"/>
      <c r="I40" s="127"/>
    </row>
    <row r="42" spans="1:20" x14ac:dyDescent="0.2">
      <c r="C42" s="129"/>
      <c r="D42" s="129"/>
      <c r="E42" s="129"/>
      <c r="F42" s="129"/>
      <c r="G42" s="129"/>
      <c r="H42" s="129"/>
    </row>
    <row r="44" spans="1:20" x14ac:dyDescent="0.2">
      <c r="A44" s="135"/>
      <c r="B44" s="135"/>
    </row>
    <row r="46" spans="1:20" x14ac:dyDescent="0.2">
      <c r="A46" s="135"/>
      <c r="B46" s="135"/>
      <c r="C46" s="136"/>
      <c r="D46" s="136"/>
      <c r="E46" s="136"/>
      <c r="F46" s="136"/>
      <c r="G46" s="136"/>
      <c r="H46" s="136"/>
    </row>
    <row r="47" spans="1:20" x14ac:dyDescent="0.2">
      <c r="A47" s="135"/>
      <c r="B47" s="135"/>
      <c r="C47" s="136"/>
      <c r="D47" s="136"/>
      <c r="E47" s="136"/>
      <c r="F47" s="136"/>
      <c r="G47" s="136"/>
      <c r="H47" s="136"/>
    </row>
    <row r="53" spans="3:57" x14ac:dyDescent="0.2">
      <c r="O53" s="124"/>
      <c r="P53" s="124"/>
      <c r="Q53" s="124"/>
      <c r="R53" s="124"/>
    </row>
    <row r="54" spans="3:57" x14ac:dyDescent="0.2">
      <c r="O54" s="124"/>
      <c r="P54" s="124"/>
      <c r="Q54" s="124"/>
      <c r="R54" s="124"/>
    </row>
    <row r="55" spans="3:57" x14ac:dyDescent="0.2">
      <c r="K55" s="124"/>
      <c r="L55" s="124"/>
      <c r="M55" s="124"/>
      <c r="O55" s="124"/>
      <c r="P55" s="124"/>
      <c r="Q55" s="124"/>
      <c r="R55" s="124"/>
    </row>
    <row r="63" spans="3:57" x14ac:dyDescent="0.2"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</row>
    <row r="64" spans="3:57" x14ac:dyDescent="0.2"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</row>
    <row r="65" spans="3:57" x14ac:dyDescent="0.2"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</row>
    <row r="69" spans="3:57" x14ac:dyDescent="0.2"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</row>
    <row r="70" spans="3:57" x14ac:dyDescent="0.2"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</row>
  </sheetData>
  <pageMargins left="0.7" right="0.7" top="0.75" bottom="0.75" header="0.3" footer="0.3"/>
  <pageSetup paperSize="9" scale="9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7968-5F7E-4FF7-8272-47094B3C9C24}">
  <sheetPr>
    <tabColor rgb="FFFFFF00"/>
  </sheetPr>
  <dimension ref="A1:BY70"/>
  <sheetViews>
    <sheetView showGridLines="0" zoomScaleNormal="100" workbookViewId="0">
      <pane xSplit="1" topLeftCell="D1" activePane="topRight" state="frozen"/>
      <selection activeCell="I29" sqref="I29"/>
      <selection pane="topRight" activeCell="H35" sqref="H35"/>
    </sheetView>
  </sheetViews>
  <sheetFormatPr defaultRowHeight="12" x14ac:dyDescent="0.2"/>
  <cols>
    <col min="1" max="2" width="19" style="123" customWidth="1"/>
    <col min="3" max="13" width="9.140625" style="123"/>
    <col min="14" max="14" width="10.5703125" style="123" customWidth="1"/>
    <col min="15" max="19" width="9.140625" style="123"/>
    <col min="20" max="20" width="11.140625" style="123" bestFit="1" customWidth="1"/>
    <col min="21" max="62" width="9.140625" style="123"/>
    <col min="63" max="71" width="9.140625" style="123" hidden="1" customWidth="1"/>
    <col min="72" max="73" width="9.140625" style="123" customWidth="1"/>
    <col min="74" max="16384" width="9.140625" style="123"/>
  </cols>
  <sheetData>
    <row r="1" spans="1:77" x14ac:dyDescent="0.2">
      <c r="C1" s="123" t="s">
        <v>105</v>
      </c>
      <c r="R1" s="123" t="s">
        <v>245</v>
      </c>
      <c r="AG1" s="123" t="s">
        <v>106</v>
      </c>
      <c r="AV1" s="123" t="s">
        <v>107</v>
      </c>
      <c r="BT1" s="123" t="s">
        <v>183</v>
      </c>
    </row>
    <row r="2" spans="1:77" x14ac:dyDescent="0.2">
      <c r="C2" s="137">
        <v>2004</v>
      </c>
      <c r="D2" s="137">
        <v>2005</v>
      </c>
      <c r="E2" s="137">
        <v>2006</v>
      </c>
      <c r="F2" s="137">
        <v>2007</v>
      </c>
      <c r="G2" s="137">
        <v>2008</v>
      </c>
      <c r="H2" s="137">
        <v>2009</v>
      </c>
      <c r="I2" s="137">
        <v>2010</v>
      </c>
      <c r="J2" s="137">
        <v>2011</v>
      </c>
      <c r="K2" s="137">
        <v>2012</v>
      </c>
      <c r="L2" s="137">
        <v>2013</v>
      </c>
      <c r="M2" s="137">
        <v>2014</v>
      </c>
      <c r="N2" s="137">
        <v>2015</v>
      </c>
      <c r="O2" s="137">
        <v>2016</v>
      </c>
      <c r="P2" s="137">
        <v>2017</v>
      </c>
      <c r="Q2" s="137">
        <v>2018</v>
      </c>
      <c r="R2" s="137">
        <v>2004</v>
      </c>
      <c r="S2" s="137">
        <v>2005</v>
      </c>
      <c r="T2" s="137">
        <v>2006</v>
      </c>
      <c r="U2" s="137">
        <v>2007</v>
      </c>
      <c r="V2" s="137">
        <v>2008</v>
      </c>
      <c r="W2" s="137">
        <v>2009</v>
      </c>
      <c r="X2" s="137">
        <v>2010</v>
      </c>
      <c r="Y2" s="137">
        <v>2011</v>
      </c>
      <c r="Z2" s="137">
        <v>2012</v>
      </c>
      <c r="AA2" s="137">
        <v>2013</v>
      </c>
      <c r="AB2" s="137">
        <v>2014</v>
      </c>
      <c r="AC2" s="137">
        <v>2015</v>
      </c>
      <c r="AD2" s="137">
        <v>2016</v>
      </c>
      <c r="AE2" s="137">
        <v>2017</v>
      </c>
      <c r="AF2" s="137" t="s">
        <v>246</v>
      </c>
      <c r="AG2" s="137">
        <v>2004</v>
      </c>
      <c r="AH2" s="137">
        <v>2005</v>
      </c>
      <c r="AI2" s="137">
        <v>2006</v>
      </c>
      <c r="AJ2" s="137">
        <v>2007</v>
      </c>
      <c r="AK2" s="137">
        <v>2008</v>
      </c>
      <c r="AL2" s="137">
        <v>2009</v>
      </c>
      <c r="AM2" s="137">
        <v>2010</v>
      </c>
      <c r="AN2" s="137">
        <v>2011</v>
      </c>
      <c r="AO2" s="137">
        <v>2012</v>
      </c>
      <c r="AP2" s="137">
        <v>2013</v>
      </c>
      <c r="AQ2" s="137">
        <v>2014</v>
      </c>
      <c r="AR2" s="137">
        <v>2015</v>
      </c>
      <c r="AS2" s="137">
        <v>2016</v>
      </c>
      <c r="AT2" s="137">
        <v>2017</v>
      </c>
      <c r="AU2" s="137" t="s">
        <v>246</v>
      </c>
      <c r="AV2" s="137">
        <v>2004</v>
      </c>
      <c r="AW2" s="137">
        <v>2005</v>
      </c>
      <c r="AX2" s="137">
        <v>2006</v>
      </c>
      <c r="AY2" s="137">
        <v>2007</v>
      </c>
      <c r="AZ2" s="137">
        <v>2008</v>
      </c>
      <c r="BA2" s="137">
        <v>2009</v>
      </c>
      <c r="BB2" s="137">
        <v>2010</v>
      </c>
      <c r="BC2" s="137">
        <v>2011</v>
      </c>
      <c r="BD2" s="137">
        <v>2012</v>
      </c>
      <c r="BE2" s="137">
        <v>2013</v>
      </c>
      <c r="BF2" s="137">
        <v>2014</v>
      </c>
      <c r="BG2" s="137">
        <v>2015</v>
      </c>
      <c r="BH2" s="137">
        <v>2016</v>
      </c>
      <c r="BI2" s="137">
        <v>2017</v>
      </c>
      <c r="BJ2" s="137" t="s">
        <v>246</v>
      </c>
      <c r="BK2" s="137">
        <v>2004</v>
      </c>
      <c r="BL2" s="137">
        <v>2005</v>
      </c>
      <c r="BM2" s="137">
        <v>2006</v>
      </c>
      <c r="BN2" s="137">
        <v>2007</v>
      </c>
      <c r="BO2" s="137">
        <v>2008</v>
      </c>
      <c r="BP2" s="137">
        <v>2009</v>
      </c>
      <c r="BQ2" s="137">
        <v>2010</v>
      </c>
      <c r="BR2" s="137">
        <v>2011</v>
      </c>
      <c r="BS2" s="137">
        <v>2012</v>
      </c>
      <c r="BT2" s="137">
        <v>2013</v>
      </c>
      <c r="BU2" s="137">
        <v>2014</v>
      </c>
      <c r="BV2" s="137">
        <v>2015</v>
      </c>
      <c r="BW2" s="137">
        <v>2016</v>
      </c>
      <c r="BX2" s="137">
        <v>2017</v>
      </c>
      <c r="BY2" s="137" t="s">
        <v>246</v>
      </c>
    </row>
    <row r="3" spans="1:77" x14ac:dyDescent="0.2">
      <c r="C3" s="123" t="s">
        <v>108</v>
      </c>
      <c r="R3" s="123" t="s">
        <v>109</v>
      </c>
      <c r="AG3" s="123" t="s">
        <v>110</v>
      </c>
      <c r="AV3" s="123" t="s">
        <v>111</v>
      </c>
      <c r="BT3" s="123" t="s">
        <v>182</v>
      </c>
    </row>
    <row r="4" spans="1:77" x14ac:dyDescent="0.2">
      <c r="A4" s="133"/>
      <c r="C4" s="137">
        <v>2004</v>
      </c>
      <c r="D4" s="137">
        <v>2005</v>
      </c>
      <c r="E4" s="137">
        <v>2006</v>
      </c>
      <c r="F4" s="137">
        <v>2007</v>
      </c>
      <c r="G4" s="137">
        <v>2008</v>
      </c>
      <c r="H4" s="137">
        <v>2009</v>
      </c>
      <c r="I4" s="137">
        <v>2010</v>
      </c>
      <c r="J4" s="137">
        <v>2011</v>
      </c>
      <c r="K4" s="137">
        <v>2012</v>
      </c>
      <c r="L4" s="137">
        <v>2013</v>
      </c>
      <c r="M4" s="137">
        <v>2014</v>
      </c>
      <c r="N4" s="137">
        <v>2015</v>
      </c>
      <c r="O4" s="137">
        <v>2016</v>
      </c>
      <c r="P4" s="137">
        <v>2017</v>
      </c>
      <c r="Q4" s="137" t="s">
        <v>246</v>
      </c>
      <c r="R4" s="137">
        <v>2004</v>
      </c>
      <c r="S4" s="137">
        <v>2005</v>
      </c>
      <c r="T4" s="137">
        <v>2006</v>
      </c>
      <c r="U4" s="137">
        <v>2007</v>
      </c>
      <c r="V4" s="137">
        <v>2008</v>
      </c>
      <c r="W4" s="137">
        <v>2009</v>
      </c>
      <c r="X4" s="137">
        <v>2010</v>
      </c>
      <c r="Y4" s="137">
        <v>2011</v>
      </c>
      <c r="Z4" s="137">
        <v>2012</v>
      </c>
      <c r="AA4" s="137">
        <v>2013</v>
      </c>
      <c r="AB4" s="137">
        <v>2014</v>
      </c>
      <c r="AC4" s="137">
        <v>2015</v>
      </c>
      <c r="AD4" s="137">
        <v>2016</v>
      </c>
      <c r="AE4" s="137">
        <v>2017</v>
      </c>
      <c r="AF4" s="137" t="s">
        <v>246</v>
      </c>
      <c r="AG4" s="137">
        <v>2004</v>
      </c>
      <c r="AH4" s="137">
        <v>2005</v>
      </c>
      <c r="AI4" s="137">
        <v>2006</v>
      </c>
      <c r="AJ4" s="137">
        <v>2007</v>
      </c>
      <c r="AK4" s="137">
        <v>2008</v>
      </c>
      <c r="AL4" s="137">
        <v>2009</v>
      </c>
      <c r="AM4" s="137">
        <v>2010</v>
      </c>
      <c r="AN4" s="137">
        <v>2011</v>
      </c>
      <c r="AO4" s="137">
        <v>2012</v>
      </c>
      <c r="AP4" s="137">
        <v>2013</v>
      </c>
      <c r="AQ4" s="137">
        <v>2014</v>
      </c>
      <c r="AR4" s="137">
        <v>2015</v>
      </c>
      <c r="AS4" s="137">
        <v>2016</v>
      </c>
      <c r="AT4" s="137">
        <v>2017</v>
      </c>
      <c r="AU4" s="137" t="s">
        <v>246</v>
      </c>
      <c r="AV4" s="137">
        <v>2004</v>
      </c>
      <c r="AW4" s="137">
        <v>2005</v>
      </c>
      <c r="AX4" s="137">
        <v>2006</v>
      </c>
      <c r="AY4" s="137">
        <v>2007</v>
      </c>
      <c r="AZ4" s="137">
        <v>2008</v>
      </c>
      <c r="BA4" s="137">
        <v>2009</v>
      </c>
      <c r="BB4" s="137">
        <v>2010</v>
      </c>
      <c r="BC4" s="137">
        <v>2011</v>
      </c>
      <c r="BD4" s="137">
        <v>2012</v>
      </c>
      <c r="BE4" s="137">
        <v>2013</v>
      </c>
      <c r="BF4" s="137">
        <v>2014</v>
      </c>
      <c r="BG4" s="137">
        <v>2015</v>
      </c>
      <c r="BH4" s="137">
        <v>2016</v>
      </c>
      <c r="BI4" s="137">
        <v>2017</v>
      </c>
      <c r="BJ4" s="137" t="s">
        <v>246</v>
      </c>
      <c r="BK4" s="137">
        <v>2004</v>
      </c>
      <c r="BL4" s="137">
        <v>2005</v>
      </c>
      <c r="BM4" s="137">
        <v>2006</v>
      </c>
      <c r="BN4" s="137">
        <v>2007</v>
      </c>
      <c r="BO4" s="137">
        <v>2008</v>
      </c>
      <c r="BP4" s="137">
        <v>2009</v>
      </c>
      <c r="BQ4" s="137">
        <v>2010</v>
      </c>
      <c r="BR4" s="137">
        <v>2011</v>
      </c>
      <c r="BS4" s="137">
        <v>2012</v>
      </c>
      <c r="BT4" s="137">
        <v>2013</v>
      </c>
      <c r="BU4" s="137">
        <v>2014</v>
      </c>
      <c r="BV4" s="137">
        <v>2015</v>
      </c>
      <c r="BW4" s="137">
        <v>2016</v>
      </c>
      <c r="BX4" s="137">
        <v>2017</v>
      </c>
      <c r="BY4" s="137" t="s">
        <v>246</v>
      </c>
    </row>
    <row r="5" spans="1:77" x14ac:dyDescent="0.2">
      <c r="A5" s="133" t="s">
        <v>247</v>
      </c>
      <c r="B5" s="123" t="s">
        <v>298</v>
      </c>
      <c r="C5" s="124">
        <v>4.8533650244867514</v>
      </c>
      <c r="D5" s="124">
        <v>5.4665940099625052</v>
      </c>
      <c r="E5" s="124">
        <v>7.9241573595903869</v>
      </c>
      <c r="F5" s="124">
        <v>7.4837913812853127</v>
      </c>
      <c r="G5" s="124">
        <v>6.95094795398433</v>
      </c>
      <c r="H5" s="124">
        <v>6.4408305991889403</v>
      </c>
      <c r="I5" s="124">
        <v>6.9364028898496022</v>
      </c>
      <c r="J5" s="124">
        <v>5.8911602043399887</v>
      </c>
      <c r="K5" s="124">
        <v>5.2186644035299761</v>
      </c>
      <c r="L5" s="124">
        <v>4.4946913809936886</v>
      </c>
      <c r="M5" s="124">
        <v>3.8837727992059623</v>
      </c>
      <c r="N5" s="124">
        <v>4.0644521993070013</v>
      </c>
      <c r="O5" s="124">
        <v>4.0202855494735665</v>
      </c>
      <c r="P5" s="124">
        <v>3.9129318996821674</v>
      </c>
      <c r="Q5" s="124">
        <v>3.9189292065292518</v>
      </c>
      <c r="R5" s="124">
        <v>6.3057362892801683</v>
      </c>
      <c r="S5" s="124">
        <v>5.3996227645715997</v>
      </c>
      <c r="T5" s="124">
        <v>7.2040820072316123</v>
      </c>
      <c r="U5" s="124">
        <v>8.2897218548789233</v>
      </c>
      <c r="V5" s="124">
        <v>10.161030529249905</v>
      </c>
      <c r="W5" s="124">
        <v>8.5614989768271386</v>
      </c>
      <c r="X5" s="124">
        <v>9.1860585020451673</v>
      </c>
      <c r="Y5" s="124">
        <v>10.647514656541414</v>
      </c>
      <c r="Z5" s="124">
        <v>8.7159996779128743</v>
      </c>
      <c r="AA5" s="124">
        <v>8.590875582307012</v>
      </c>
      <c r="AB5" s="124">
        <v>9.8106793928460334</v>
      </c>
      <c r="AC5" s="124">
        <v>9.7840191470342255</v>
      </c>
      <c r="AD5" s="124">
        <v>9.5724432564739796</v>
      </c>
      <c r="AE5" s="124">
        <v>8.2104405517080838</v>
      </c>
      <c r="AF5" s="124">
        <v>7.9540550014187916</v>
      </c>
      <c r="AG5" s="124">
        <v>4.3018320390971674</v>
      </c>
      <c r="AH5" s="124">
        <v>6.7162113380784403</v>
      </c>
      <c r="AI5" s="124">
        <v>6.8367428693515633</v>
      </c>
      <c r="AJ5" s="124">
        <v>6.2324350958735169</v>
      </c>
      <c r="AK5" s="124">
        <v>9.1970907243016633</v>
      </c>
      <c r="AL5" s="124">
        <v>5.5516251409822637</v>
      </c>
      <c r="AM5" s="124">
        <v>5.8829865273186748</v>
      </c>
      <c r="AN5" s="124">
        <v>6.4664789043516686</v>
      </c>
      <c r="AO5" s="124">
        <v>5.6950628961451555</v>
      </c>
      <c r="AP5" s="124">
        <v>6.3881217533729053</v>
      </c>
      <c r="AQ5" s="124">
        <v>5.3432175682724887</v>
      </c>
      <c r="AR5" s="124">
        <v>5.7411393268741708</v>
      </c>
      <c r="AS5" s="124">
        <v>6.156597036069007</v>
      </c>
      <c r="AT5" s="124">
        <v>4.8561665379886199</v>
      </c>
      <c r="AU5" s="124">
        <v>6.314667804679079</v>
      </c>
      <c r="AV5" s="124">
        <v>4.8472120351852936</v>
      </c>
      <c r="AW5" s="124">
        <v>8.3085106860934772</v>
      </c>
      <c r="AX5" s="124">
        <v>9.5139895217924426</v>
      </c>
      <c r="AY5" s="124">
        <v>10.333571844824917</v>
      </c>
      <c r="AZ5" s="124">
        <v>8.4347178497681199</v>
      </c>
      <c r="BA5" s="124">
        <v>7.192239511522553</v>
      </c>
      <c r="BB5" s="124">
        <v>7.404774635926147</v>
      </c>
      <c r="BC5" s="124">
        <v>7.1983046214350166</v>
      </c>
      <c r="BD5" s="124">
        <v>7.0231105485825456</v>
      </c>
      <c r="BE5" s="124">
        <v>6.6553757904322595</v>
      </c>
      <c r="BF5" s="124">
        <v>8.6725653314840017</v>
      </c>
      <c r="BG5" s="124">
        <v>8.3479500414836085</v>
      </c>
      <c r="BH5" s="124">
        <v>7.2776327327806118</v>
      </c>
      <c r="BI5" s="124">
        <v>6.8452337414727156</v>
      </c>
      <c r="BJ5" s="124">
        <v>8.6663653775797886</v>
      </c>
      <c r="BK5" s="124" t="e">
        <v>#VALUE!</v>
      </c>
      <c r="BL5" s="124">
        <v>6.3458908225222164</v>
      </c>
      <c r="BM5" s="124">
        <v>2.1634072367860728</v>
      </c>
      <c r="BN5" s="124">
        <v>8.8396054931494259</v>
      </c>
      <c r="BO5" s="124">
        <v>7.8047072981635983</v>
      </c>
      <c r="BP5" s="124">
        <v>4.5389815435013876</v>
      </c>
      <c r="BQ5" s="124">
        <v>5.4888205208598695</v>
      </c>
      <c r="BR5" s="124">
        <v>5.6355094434542252</v>
      </c>
      <c r="BS5" s="124">
        <v>5.6476036403505407</v>
      </c>
      <c r="BT5" s="124">
        <v>5.589605835698352</v>
      </c>
      <c r="BU5" s="124">
        <v>5.0317751305566034</v>
      </c>
      <c r="BV5" s="124">
        <v>5.3207738743152557</v>
      </c>
      <c r="BW5" s="124">
        <v>6.0292460686817213</v>
      </c>
      <c r="BX5" s="124">
        <v>6.6998605024942766</v>
      </c>
      <c r="BY5" s="124">
        <v>6.2938085383026081</v>
      </c>
    </row>
    <row r="6" spans="1:77" x14ac:dyDescent="0.2">
      <c r="A6" s="133" t="s">
        <v>248</v>
      </c>
      <c r="B6" s="123" t="s">
        <v>299</v>
      </c>
      <c r="C6" s="124">
        <v>5.9211216109808182</v>
      </c>
      <c r="D6" s="124">
        <v>4.415688724940023</v>
      </c>
      <c r="E6" s="124">
        <v>2.8019991328649478</v>
      </c>
      <c r="F6" s="124">
        <v>4.049930124083664</v>
      </c>
      <c r="G6" s="124">
        <v>1.5308895247694325</v>
      </c>
      <c r="H6" s="124">
        <v>-0.35067976542347884</v>
      </c>
      <c r="I6" s="124">
        <v>-0.31788454038545838</v>
      </c>
      <c r="J6" s="124">
        <v>2.1250015557277147</v>
      </c>
      <c r="K6" s="124">
        <v>2.345116688705263</v>
      </c>
      <c r="L6" s="124">
        <v>2.3425274345827667</v>
      </c>
      <c r="M6" s="124">
        <v>5.4505686989924342</v>
      </c>
      <c r="N6" s="124">
        <v>4.869639466525169</v>
      </c>
      <c r="O6" s="124">
        <v>5.6888504295473226</v>
      </c>
      <c r="P6" s="124">
        <v>8.3080664550896195</v>
      </c>
      <c r="Q6" s="124">
        <v>7.361020278779054</v>
      </c>
      <c r="R6" s="124">
        <v>6.4518318977222124</v>
      </c>
      <c r="S6" s="124">
        <v>5.7830279312867425</v>
      </c>
      <c r="T6" s="124">
        <v>5.6470825762164338</v>
      </c>
      <c r="U6" s="124">
        <v>7.3174785555820518</v>
      </c>
      <c r="V6" s="124">
        <v>2.2766385169814387</v>
      </c>
      <c r="W6" s="124">
        <v>3.2538294356226745</v>
      </c>
      <c r="X6" s="124">
        <v>3.4402318999988544</v>
      </c>
      <c r="Y6" s="124">
        <v>1.8459481080822915</v>
      </c>
      <c r="Z6" s="124">
        <v>3.3305955927745123</v>
      </c>
      <c r="AA6" s="124">
        <v>3.7159468197700551</v>
      </c>
      <c r="AB6" s="124">
        <v>3.0240067016922429</v>
      </c>
      <c r="AC6" s="124">
        <v>2.7676493077893705</v>
      </c>
      <c r="AD6" s="124">
        <v>2.9644409739689306</v>
      </c>
      <c r="AE6" s="124">
        <v>5.5775226344975515</v>
      </c>
      <c r="AF6" s="124">
        <v>4.6438594943379483</v>
      </c>
      <c r="AG6" s="124">
        <v>9.8237749113354589</v>
      </c>
      <c r="AH6" s="124">
        <v>4.4384622482230123</v>
      </c>
      <c r="AI6" s="124">
        <v>6.0841523341523347</v>
      </c>
      <c r="AJ6" s="124">
        <v>7.1235634206636282</v>
      </c>
      <c r="AK6" s="124">
        <v>-0.81035034267474604</v>
      </c>
      <c r="AL6" s="124">
        <v>3.6703578386137594</v>
      </c>
      <c r="AM6" s="124">
        <v>4.5940611186952118</v>
      </c>
      <c r="AN6" s="124">
        <v>4.7109012591119948</v>
      </c>
      <c r="AO6" s="124">
        <v>3.4447541503913923</v>
      </c>
      <c r="AP6" s="124">
        <v>2.5959566976908222</v>
      </c>
      <c r="AQ6" s="124">
        <v>5.0686582077599569</v>
      </c>
      <c r="AR6" s="124">
        <v>5.4486006525325958</v>
      </c>
      <c r="AS6" s="124">
        <v>6.4980453755593377</v>
      </c>
      <c r="AT6" s="124">
        <v>5.7897322716744517</v>
      </c>
      <c r="AU6" s="124">
        <v>3.5546190661749453</v>
      </c>
      <c r="AV6" s="124">
        <v>9.1118721340713726</v>
      </c>
      <c r="AW6" s="124">
        <v>4.0399139182043227</v>
      </c>
      <c r="AX6" s="124">
        <v>4.3477395416978517</v>
      </c>
      <c r="AY6" s="124">
        <v>2.5242876005989836</v>
      </c>
      <c r="AZ6" s="124">
        <v>0.68514945330219024</v>
      </c>
      <c r="BA6" s="124">
        <v>0.16906309500361105</v>
      </c>
      <c r="BB6" s="124">
        <v>3.7316390400402604</v>
      </c>
      <c r="BC6" s="124">
        <v>4.9365261787260559</v>
      </c>
      <c r="BD6" s="124">
        <v>1.4543707297636208</v>
      </c>
      <c r="BE6" s="124">
        <v>-0.56397643100508665</v>
      </c>
      <c r="BF6" s="124">
        <v>-0.8724577802722866</v>
      </c>
      <c r="BG6" s="124">
        <v>1.975065287963071</v>
      </c>
      <c r="BH6" s="124">
        <v>2.1003567442602038</v>
      </c>
      <c r="BI6" s="124">
        <v>2.4195789874047309</v>
      </c>
      <c r="BJ6" s="124">
        <v>0.65924921628969657</v>
      </c>
      <c r="BK6" s="124" t="e">
        <v>#VALUE!</v>
      </c>
      <c r="BL6" s="124">
        <v>6.6629278426031373</v>
      </c>
      <c r="BM6" s="124">
        <v>9.8956809622385062</v>
      </c>
      <c r="BN6" s="124">
        <v>4.2143965180868506</v>
      </c>
      <c r="BO6" s="124">
        <v>-1.0292875409342852</v>
      </c>
      <c r="BP6" s="124">
        <v>-3.9113817889125921</v>
      </c>
      <c r="BQ6" s="124">
        <v>-6.2748973313140191</v>
      </c>
      <c r="BR6" s="124">
        <v>-6.7557954923497618</v>
      </c>
      <c r="BS6" s="124">
        <v>-4.7837743207566934</v>
      </c>
      <c r="BT6" s="124">
        <v>-0.83083771851423771</v>
      </c>
      <c r="BU6" s="124">
        <v>-3.1953136016977566</v>
      </c>
      <c r="BV6" s="124">
        <v>1.133942684351591</v>
      </c>
      <c r="BW6" s="124">
        <v>2.329397932689953</v>
      </c>
      <c r="BX6" s="124">
        <v>3.3045367014905001</v>
      </c>
      <c r="BY6" s="124">
        <v>3.6568108515500852</v>
      </c>
    </row>
    <row r="7" spans="1:77" x14ac:dyDescent="0.2">
      <c r="A7" s="133" t="s">
        <v>249</v>
      </c>
      <c r="B7" s="123" t="s">
        <v>249</v>
      </c>
      <c r="C7" s="124">
        <v>10.77448663546757</v>
      </c>
      <c r="D7" s="124">
        <v>9.8822827349025282</v>
      </c>
      <c r="E7" s="124">
        <v>10.726156492455335</v>
      </c>
      <c r="F7" s="124">
        <v>11.533721505368977</v>
      </c>
      <c r="G7" s="124">
        <v>8.4818374787537625</v>
      </c>
      <c r="H7" s="124">
        <v>6.0901508337654615</v>
      </c>
      <c r="I7" s="124">
        <v>6.6185183494641437</v>
      </c>
      <c r="J7" s="124">
        <v>8.0161617600677033</v>
      </c>
      <c r="K7" s="124">
        <v>7.5637810922352386</v>
      </c>
      <c r="L7" s="124">
        <v>6.8372188155764553</v>
      </c>
      <c r="M7" s="124">
        <v>9.3343414981983965</v>
      </c>
      <c r="N7" s="124">
        <v>8.9340916658321703</v>
      </c>
      <c r="O7" s="124">
        <v>9.7091359790208891</v>
      </c>
      <c r="P7" s="124">
        <v>12.220998354771787</v>
      </c>
      <c r="Q7" s="124">
        <v>11.279949485308306</v>
      </c>
      <c r="R7" s="124">
        <v>12.757568187002381</v>
      </c>
      <c r="S7" s="124">
        <v>11.182650695858342</v>
      </c>
      <c r="T7" s="124">
        <v>12.851164583448046</v>
      </c>
      <c r="U7" s="124">
        <v>15.607200410460976</v>
      </c>
      <c r="V7" s="124">
        <v>12.437669046231344</v>
      </c>
      <c r="W7" s="124">
        <v>11.815328412449812</v>
      </c>
      <c r="X7" s="124">
        <v>12.626290402044022</v>
      </c>
      <c r="Y7" s="124">
        <v>12.493462764623706</v>
      </c>
      <c r="Z7" s="124">
        <v>12.046595270687387</v>
      </c>
      <c r="AA7" s="124">
        <v>12.306822402077067</v>
      </c>
      <c r="AB7" s="124">
        <v>12.834686094538275</v>
      </c>
      <c r="AC7" s="124">
        <v>12.551668454823597</v>
      </c>
      <c r="AD7" s="124">
        <v>12.53688423044291</v>
      </c>
      <c r="AE7" s="124">
        <v>13.787963186205635</v>
      </c>
      <c r="AF7" s="124">
        <v>12.59791449575674</v>
      </c>
      <c r="AG7" s="124">
        <v>14.125606950432626</v>
      </c>
      <c r="AH7" s="124">
        <v>11.154673586301453</v>
      </c>
      <c r="AI7" s="124">
        <v>12.920895203503898</v>
      </c>
      <c r="AJ7" s="124">
        <v>13.355998516537145</v>
      </c>
      <c r="AK7" s="124">
        <v>8.3867403816269164</v>
      </c>
      <c r="AL7" s="124">
        <v>9.2219829795960226</v>
      </c>
      <c r="AM7" s="124">
        <v>10.477047646013887</v>
      </c>
      <c r="AN7" s="124">
        <v>11.177380163463663</v>
      </c>
      <c r="AO7" s="124">
        <v>9.1398170465365478</v>
      </c>
      <c r="AP7" s="124">
        <v>8.984078451063727</v>
      </c>
      <c r="AQ7" s="124">
        <v>10.411875776032446</v>
      </c>
      <c r="AR7" s="124">
        <v>11.189739979406767</v>
      </c>
      <c r="AS7" s="124">
        <v>12.654642411628345</v>
      </c>
      <c r="AT7" s="124">
        <v>10.645898809663072</v>
      </c>
      <c r="AU7" s="124">
        <v>9.8692868708540242</v>
      </c>
      <c r="AV7" s="124">
        <v>13.959084169256666</v>
      </c>
      <c r="AW7" s="124">
        <v>12.348424604297799</v>
      </c>
      <c r="AX7" s="124">
        <v>13.861729063490294</v>
      </c>
      <c r="AY7" s="124">
        <v>12.8578594454239</v>
      </c>
      <c r="AZ7" s="124">
        <v>9.1198673030703095</v>
      </c>
      <c r="BA7" s="124">
        <v>7.3613026065261637</v>
      </c>
      <c r="BB7" s="124">
        <v>11.136413675966407</v>
      </c>
      <c r="BC7" s="124">
        <v>12.134830800161073</v>
      </c>
      <c r="BD7" s="124">
        <v>8.4774812783461666</v>
      </c>
      <c r="BE7" s="124">
        <v>6.0913993594271725</v>
      </c>
      <c r="BF7" s="124">
        <v>7.8001075512117142</v>
      </c>
      <c r="BG7" s="124">
        <v>10.32301532944668</v>
      </c>
      <c r="BH7" s="124">
        <v>9.3779894770408152</v>
      </c>
      <c r="BI7" s="124">
        <v>9.2648127288774464</v>
      </c>
      <c r="BJ7" s="124">
        <v>9.325614593869485</v>
      </c>
      <c r="BK7" s="124" t="e">
        <v>#VALUE!</v>
      </c>
      <c r="BL7" s="124">
        <v>13.008818665125354</v>
      </c>
      <c r="BM7" s="124">
        <v>12.059088199024579</v>
      </c>
      <c r="BN7" s="124">
        <v>13.054002011236276</v>
      </c>
      <c r="BO7" s="124">
        <v>6.7754197572293133</v>
      </c>
      <c r="BP7" s="124">
        <v>0.62759975458879558</v>
      </c>
      <c r="BQ7" s="124">
        <v>-0.78607681045414979</v>
      </c>
      <c r="BR7" s="124">
        <v>-1.1202860488955364</v>
      </c>
      <c r="BS7" s="124">
        <v>0.8638293195938469</v>
      </c>
      <c r="BT7" s="124">
        <v>4.7587681171841139</v>
      </c>
      <c r="BU7" s="124">
        <v>1.8364615288588464</v>
      </c>
      <c r="BV7" s="124">
        <v>6.4547165586668465</v>
      </c>
      <c r="BW7" s="124">
        <v>8.3586440013716743</v>
      </c>
      <c r="BX7" s="124">
        <v>10.004397203984777</v>
      </c>
      <c r="BY7" s="124">
        <v>9.9506193898526938</v>
      </c>
    </row>
    <row r="11" spans="1:77" x14ac:dyDescent="0.2"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</row>
    <row r="12" spans="1:77" x14ac:dyDescent="0.2"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</row>
    <row r="13" spans="1:77" x14ac:dyDescent="0.2"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</row>
    <row r="14" spans="1:77" x14ac:dyDescent="0.2"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</row>
    <row r="15" spans="1:77" x14ac:dyDescent="0.2"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</row>
    <row r="18" spans="3:17" x14ac:dyDescent="0.2"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</row>
    <row r="19" spans="3:17" x14ac:dyDescent="0.2"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</row>
    <row r="20" spans="3:17" x14ac:dyDescent="0.2"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</row>
    <row r="21" spans="3:17" x14ac:dyDescent="0.2"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3:17" x14ac:dyDescent="0.2"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3:17" x14ac:dyDescent="0.2"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26" spans="3:17" x14ac:dyDescent="0.2"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</row>
    <row r="27" spans="3:17" x14ac:dyDescent="0.2"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</row>
    <row r="28" spans="3:17" x14ac:dyDescent="0.2"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</row>
    <row r="29" spans="3:17" x14ac:dyDescent="0.2"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</row>
    <row r="30" spans="3:17" x14ac:dyDescent="0.2"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</row>
    <row r="34" spans="1:20" x14ac:dyDescent="0.2">
      <c r="T34" s="126"/>
    </row>
    <row r="35" spans="1:20" x14ac:dyDescent="0.2">
      <c r="C35" s="127"/>
      <c r="D35" s="127"/>
      <c r="E35" s="127"/>
      <c r="F35" s="127"/>
      <c r="G35" s="127"/>
      <c r="H35" s="127"/>
      <c r="I35" s="127"/>
      <c r="O35" s="124"/>
      <c r="P35" s="124"/>
      <c r="Q35" s="124"/>
      <c r="R35" s="124"/>
      <c r="S35" s="124"/>
    </row>
    <row r="36" spans="1:20" x14ac:dyDescent="0.2">
      <c r="C36" s="127"/>
      <c r="D36" s="127"/>
      <c r="E36" s="127"/>
      <c r="F36" s="127"/>
      <c r="G36" s="127"/>
      <c r="H36" s="127"/>
      <c r="I36" s="127"/>
      <c r="O36" s="124"/>
      <c r="P36" s="124"/>
      <c r="Q36" s="124"/>
      <c r="R36" s="124"/>
      <c r="S36" s="124"/>
    </row>
    <row r="37" spans="1:20" x14ac:dyDescent="0.2">
      <c r="C37" s="127"/>
      <c r="D37" s="127"/>
      <c r="E37" s="127"/>
      <c r="F37" s="127"/>
      <c r="G37" s="127"/>
      <c r="H37" s="127"/>
      <c r="I37" s="127"/>
      <c r="O37" s="124"/>
      <c r="P37" s="124"/>
      <c r="Q37" s="124"/>
      <c r="R37" s="124"/>
      <c r="S37" s="124"/>
    </row>
    <row r="38" spans="1:20" x14ac:dyDescent="0.2">
      <c r="O38" s="124"/>
      <c r="P38" s="124"/>
    </row>
    <row r="40" spans="1:20" x14ac:dyDescent="0.2">
      <c r="C40" s="126"/>
      <c r="D40" s="126"/>
      <c r="E40" s="127"/>
      <c r="F40" s="127"/>
      <c r="G40" s="127"/>
      <c r="H40" s="127"/>
      <c r="I40" s="127"/>
    </row>
    <row r="42" spans="1:20" x14ac:dyDescent="0.2">
      <c r="C42" s="129"/>
      <c r="D42" s="129"/>
      <c r="E42" s="129"/>
      <c r="F42" s="129"/>
      <c r="G42" s="129"/>
      <c r="H42" s="129"/>
    </row>
    <row r="44" spans="1:20" x14ac:dyDescent="0.2">
      <c r="A44" s="135"/>
      <c r="B44" s="135"/>
    </row>
    <row r="46" spans="1:20" x14ac:dyDescent="0.2">
      <c r="A46" s="135"/>
      <c r="B46" s="135"/>
      <c r="C46" s="136"/>
      <c r="D46" s="136"/>
      <c r="E46" s="136"/>
      <c r="F46" s="136"/>
      <c r="G46" s="136"/>
      <c r="H46" s="136"/>
    </row>
    <row r="47" spans="1:20" x14ac:dyDescent="0.2">
      <c r="A47" s="135"/>
      <c r="B47" s="135"/>
      <c r="C47" s="136"/>
      <c r="D47" s="136"/>
      <c r="E47" s="136"/>
      <c r="F47" s="136"/>
      <c r="G47" s="136"/>
      <c r="H47" s="136"/>
    </row>
    <row r="53" spans="3:57" x14ac:dyDescent="0.2">
      <c r="O53" s="124"/>
      <c r="P53" s="124"/>
      <c r="Q53" s="124"/>
      <c r="R53" s="124"/>
    </row>
    <row r="54" spans="3:57" x14ac:dyDescent="0.2">
      <c r="O54" s="124"/>
      <c r="P54" s="124"/>
      <c r="Q54" s="124"/>
      <c r="R54" s="124"/>
    </row>
    <row r="55" spans="3:57" x14ac:dyDescent="0.2">
      <c r="K55" s="124"/>
      <c r="L55" s="124"/>
      <c r="M55" s="124"/>
      <c r="O55" s="124"/>
      <c r="P55" s="124"/>
      <c r="Q55" s="124"/>
      <c r="R55" s="124"/>
    </row>
    <row r="63" spans="3:57" x14ac:dyDescent="0.2"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</row>
    <row r="64" spans="3:57" x14ac:dyDescent="0.2"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</row>
    <row r="65" spans="3:57" x14ac:dyDescent="0.2"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</row>
    <row r="69" spans="3:57" x14ac:dyDescent="0.2"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</row>
    <row r="70" spans="3:57" x14ac:dyDescent="0.2"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</row>
  </sheetData>
  <pageMargins left="0.7" right="0.7" top="0.75" bottom="0.75" header="0.3" footer="0.3"/>
  <pageSetup paperSize="9" scale="95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F3C9-477B-4AEA-B9A6-0911662B3F54}">
  <sheetPr>
    <tabColor rgb="FFFFFF00"/>
  </sheetPr>
  <dimension ref="A2:BS47"/>
  <sheetViews>
    <sheetView showGridLines="0" zoomScaleNormal="100" workbookViewId="0">
      <pane xSplit="1" topLeftCell="B1" activePane="topRight" state="frozen"/>
      <selection activeCell="Q30" sqref="Q30"/>
      <selection pane="topRight" activeCell="Q30" sqref="Q30"/>
    </sheetView>
  </sheetViews>
  <sheetFormatPr defaultRowHeight="12" x14ac:dyDescent="0.2"/>
  <cols>
    <col min="1" max="2" width="19" style="123" customWidth="1"/>
    <col min="3" max="13" width="9.140625" style="123"/>
    <col min="14" max="14" width="10.5703125" style="123" customWidth="1"/>
    <col min="15" max="19" width="9.140625" style="123"/>
    <col min="20" max="20" width="11.140625" style="123" bestFit="1" customWidth="1"/>
    <col min="21" max="62" width="9.140625" style="123"/>
    <col min="63" max="71" width="9.140625" style="123" hidden="1" customWidth="1"/>
    <col min="72" max="73" width="9.140625" style="123" customWidth="1"/>
    <col min="74" max="16384" width="9.140625" style="123"/>
  </cols>
  <sheetData>
    <row r="2" spans="1:20" x14ac:dyDescent="0.2">
      <c r="C2" s="123">
        <v>2004</v>
      </c>
      <c r="D2" s="123">
        <v>2005</v>
      </c>
      <c r="E2" s="123">
        <v>2006</v>
      </c>
      <c r="F2" s="123">
        <v>2007</v>
      </c>
      <c r="G2" s="123">
        <v>2008</v>
      </c>
      <c r="H2" s="123">
        <v>2009</v>
      </c>
      <c r="I2" s="123">
        <v>2010</v>
      </c>
      <c r="J2" s="123">
        <v>2011</v>
      </c>
      <c r="K2" s="123">
        <v>2012</v>
      </c>
      <c r="L2" s="123">
        <v>2013</v>
      </c>
      <c r="M2" s="123">
        <v>2014</v>
      </c>
      <c r="N2" s="123">
        <v>2015</v>
      </c>
      <c r="O2" s="123">
        <v>2016</v>
      </c>
      <c r="P2" s="123">
        <v>2017</v>
      </c>
      <c r="Q2" s="123" t="s">
        <v>246</v>
      </c>
    </row>
    <row r="3" spans="1:20" x14ac:dyDescent="0.2">
      <c r="A3" s="123" t="s">
        <v>108</v>
      </c>
      <c r="B3" s="123" t="s">
        <v>105</v>
      </c>
      <c r="C3" s="126">
        <v>45.044976978396292</v>
      </c>
      <c r="D3" s="126">
        <v>55.317118085029406</v>
      </c>
      <c r="E3" s="126">
        <v>73.876950845945203</v>
      </c>
      <c r="F3" s="126">
        <v>64.886180733613074</v>
      </c>
      <c r="G3" s="126">
        <v>81.950968423950911</v>
      </c>
      <c r="H3" s="126">
        <v>105.75814581601517</v>
      </c>
      <c r="I3" s="126">
        <v>104.80295624490029</v>
      </c>
      <c r="J3" s="126">
        <v>73.491034495918555</v>
      </c>
      <c r="K3" s="126">
        <v>68.995444737121062</v>
      </c>
      <c r="L3" s="126">
        <v>65.738591995241492</v>
      </c>
      <c r="M3" s="126">
        <v>41.607357090541008</v>
      </c>
      <c r="N3" s="126">
        <v>45.493737375129292</v>
      </c>
      <c r="O3" s="126">
        <v>41.407243220822508</v>
      </c>
      <c r="P3" s="126">
        <v>32.018103481327543</v>
      </c>
      <c r="Q3" s="126">
        <v>34.742435785138085</v>
      </c>
    </row>
    <row r="4" spans="1:20" x14ac:dyDescent="0.2">
      <c r="A4" s="123" t="s">
        <v>109</v>
      </c>
      <c r="B4" s="123" t="s">
        <v>297</v>
      </c>
      <c r="C4" s="126">
        <v>49.427415921668796</v>
      </c>
      <c r="D4" s="126">
        <v>48.285714285714285</v>
      </c>
      <c r="E4" s="126">
        <v>56.057814530756808</v>
      </c>
      <c r="F4" s="126">
        <v>53.114726772667083</v>
      </c>
      <c r="G4" s="126">
        <v>81.695617494571721</v>
      </c>
      <c r="H4" s="126">
        <v>72.460947998752928</v>
      </c>
      <c r="I4" s="126">
        <v>72.753423290169778</v>
      </c>
      <c r="J4" s="126">
        <v>85.224687959936546</v>
      </c>
      <c r="K4" s="126">
        <v>72.352390713426303</v>
      </c>
      <c r="L4" s="126">
        <v>69.805797968264329</v>
      </c>
      <c r="M4" s="126">
        <v>76.43879500115635</v>
      </c>
      <c r="N4" s="126">
        <v>77.94994890320126</v>
      </c>
      <c r="O4" s="126">
        <v>76.354244647402311</v>
      </c>
      <c r="P4" s="126">
        <v>59.547885650886677</v>
      </c>
      <c r="Q4" s="126">
        <v>63.137870987280444</v>
      </c>
    </row>
    <row r="5" spans="1:20" x14ac:dyDescent="0.2">
      <c r="A5" s="123" t="s">
        <v>110</v>
      </c>
      <c r="B5" s="123" t="s">
        <v>106</v>
      </c>
      <c r="C5" s="126">
        <v>30.454139451794777</v>
      </c>
      <c r="D5" s="126">
        <v>60.209841965490718</v>
      </c>
      <c r="E5" s="126">
        <v>52.912300283169003</v>
      </c>
      <c r="F5" s="126">
        <v>46.663939713355262</v>
      </c>
      <c r="G5" s="126">
        <v>109.66228004923111</v>
      </c>
      <c r="H5" s="126">
        <v>60.19990660647975</v>
      </c>
      <c r="I5" s="126">
        <v>56.151186155547592</v>
      </c>
      <c r="J5" s="126">
        <v>57.853260869565219</v>
      </c>
      <c r="K5" s="126">
        <v>62.31046931407942</v>
      </c>
      <c r="L5" s="126">
        <v>71.104919532582031</v>
      </c>
      <c r="M5" s="126">
        <v>51.318491338249302</v>
      </c>
      <c r="N5" s="126">
        <v>51.30717369161372</v>
      </c>
      <c r="O5" s="126">
        <v>48.650896926267258</v>
      </c>
      <c r="P5" s="126">
        <v>45.615373814945279</v>
      </c>
      <c r="Q5" s="126">
        <v>63.983020124053283</v>
      </c>
    </row>
    <row r="6" spans="1:20" x14ac:dyDescent="0.2">
      <c r="A6" s="123" t="s">
        <v>111</v>
      </c>
      <c r="B6" s="123" t="s">
        <v>107</v>
      </c>
      <c r="C6" s="126">
        <v>34.72442730777955</v>
      </c>
      <c r="D6" s="126">
        <v>67.283973076223404</v>
      </c>
      <c r="E6" s="126">
        <v>68.63494069329964</v>
      </c>
      <c r="F6" s="126">
        <v>80.367746192019737</v>
      </c>
      <c r="G6" s="126">
        <v>92.487287034631237</v>
      </c>
      <c r="H6" s="126">
        <v>97.70335354976811</v>
      </c>
      <c r="I6" s="126">
        <v>66.491555103654747</v>
      </c>
      <c r="J6" s="126">
        <v>59.319365386944412</v>
      </c>
      <c r="K6" s="126">
        <v>82.844306203559697</v>
      </c>
      <c r="L6" s="126">
        <v>109.2585692995529</v>
      </c>
      <c r="M6" s="126">
        <v>111.18520192887283</v>
      </c>
      <c r="N6" s="126">
        <v>80.867360699066836</v>
      </c>
      <c r="O6" s="126">
        <v>77.603336521092345</v>
      </c>
      <c r="P6" s="126">
        <v>73.884210526315783</v>
      </c>
      <c r="Q6" s="126">
        <v>92.930769230769243</v>
      </c>
    </row>
    <row r="7" spans="1:20" x14ac:dyDescent="0.2">
      <c r="A7" s="123" t="s">
        <v>182</v>
      </c>
      <c r="B7" s="123" t="s">
        <v>183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>
        <v>82.432339607088892</v>
      </c>
      <c r="O7" s="126">
        <v>72.131868131868131</v>
      </c>
      <c r="P7" s="126">
        <v>66.969157320400129</v>
      </c>
      <c r="Q7" s="126">
        <v>63.250419815281269</v>
      </c>
    </row>
    <row r="11" spans="1:20" x14ac:dyDescent="0.2">
      <c r="T11" s="126"/>
    </row>
    <row r="12" spans="1:20" x14ac:dyDescent="0.2">
      <c r="C12" s="127"/>
      <c r="D12" s="127"/>
      <c r="E12" s="127"/>
      <c r="F12" s="127"/>
      <c r="G12" s="127"/>
      <c r="H12" s="127"/>
      <c r="I12" s="127"/>
      <c r="O12" s="124"/>
      <c r="P12" s="124"/>
      <c r="Q12" s="124"/>
      <c r="R12" s="124"/>
      <c r="S12" s="124"/>
    </row>
    <row r="13" spans="1:20" x14ac:dyDescent="0.2">
      <c r="C13" s="127"/>
      <c r="D13" s="127"/>
      <c r="E13" s="127"/>
      <c r="F13" s="127"/>
      <c r="G13" s="127"/>
      <c r="H13" s="127"/>
      <c r="I13" s="127"/>
      <c r="O13" s="124"/>
      <c r="P13" s="124"/>
      <c r="Q13" s="124"/>
      <c r="R13" s="124"/>
      <c r="S13" s="124"/>
    </row>
    <row r="14" spans="1:20" x14ac:dyDescent="0.2">
      <c r="C14" s="127"/>
      <c r="D14" s="127"/>
      <c r="E14" s="127"/>
      <c r="F14" s="127"/>
      <c r="G14" s="127"/>
      <c r="H14" s="127"/>
      <c r="I14" s="127"/>
      <c r="O14" s="124"/>
      <c r="P14" s="124"/>
      <c r="Q14" s="124"/>
      <c r="R14" s="124"/>
      <c r="S14" s="124"/>
    </row>
    <row r="15" spans="1:20" x14ac:dyDescent="0.2">
      <c r="O15" s="124"/>
      <c r="P15" s="124"/>
    </row>
    <row r="17" spans="1:18" x14ac:dyDescent="0.2">
      <c r="C17" s="126"/>
      <c r="D17" s="126"/>
      <c r="E17" s="127"/>
      <c r="F17" s="127"/>
      <c r="G17" s="127"/>
      <c r="H17" s="127"/>
      <c r="I17" s="127"/>
    </row>
    <row r="19" spans="1:18" x14ac:dyDescent="0.2">
      <c r="C19" s="129"/>
      <c r="D19" s="129"/>
      <c r="E19" s="129"/>
      <c r="F19" s="129"/>
      <c r="G19" s="129"/>
      <c r="H19" s="129"/>
    </row>
    <row r="21" spans="1:18" x14ac:dyDescent="0.2">
      <c r="A21" s="135"/>
      <c r="B21" s="135"/>
    </row>
    <row r="23" spans="1:18" x14ac:dyDescent="0.2">
      <c r="A23" s="135"/>
      <c r="B23" s="135"/>
      <c r="C23" s="136"/>
      <c r="D23" s="136"/>
      <c r="E23" s="136"/>
      <c r="F23" s="136"/>
      <c r="G23" s="136"/>
      <c r="H23" s="136"/>
    </row>
    <row r="24" spans="1:18" x14ac:dyDescent="0.2">
      <c r="A24" s="135"/>
      <c r="B24" s="135"/>
      <c r="C24" s="136"/>
      <c r="D24" s="136"/>
      <c r="E24" s="136"/>
      <c r="F24" s="136"/>
      <c r="G24" s="136"/>
      <c r="H24" s="136"/>
    </row>
    <row r="30" spans="1:18" x14ac:dyDescent="0.2">
      <c r="O30" s="124"/>
      <c r="P30" s="124"/>
      <c r="Q30" s="124"/>
      <c r="R30" s="124"/>
    </row>
    <row r="31" spans="1:18" x14ac:dyDescent="0.2">
      <c r="O31" s="124"/>
      <c r="P31" s="124"/>
      <c r="Q31" s="124"/>
      <c r="R31" s="124"/>
    </row>
    <row r="32" spans="1:18" x14ac:dyDescent="0.2">
      <c r="K32" s="124"/>
      <c r="L32" s="124"/>
      <c r="M32" s="124"/>
      <c r="O32" s="124"/>
      <c r="P32" s="124"/>
      <c r="Q32" s="124"/>
      <c r="R32" s="124"/>
    </row>
    <row r="40" spans="3:57" x14ac:dyDescent="0.2"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</row>
    <row r="41" spans="3:57" x14ac:dyDescent="0.2"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</row>
    <row r="42" spans="3:57" x14ac:dyDescent="0.2"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</row>
    <row r="46" spans="3:57" x14ac:dyDescent="0.2"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</row>
    <row r="47" spans="3:57" x14ac:dyDescent="0.2"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</row>
  </sheetData>
  <pageMargins left="0.7" right="0.7" top="0.75" bottom="0.75" header="0.3" footer="0.3"/>
  <pageSetup paperSize="9" scale="95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A7082-5436-41CF-A083-E0DA6D171276}">
  <sheetPr>
    <tabColor rgb="FFFFFF00"/>
  </sheetPr>
  <dimension ref="A1:BJ18"/>
  <sheetViews>
    <sheetView showGridLines="0" tabSelected="1" topLeftCell="E1" zoomScaleNormal="100" workbookViewId="0">
      <selection activeCell="L34" sqref="L34"/>
    </sheetView>
  </sheetViews>
  <sheetFormatPr defaultRowHeight="12" x14ac:dyDescent="0.2"/>
  <cols>
    <col min="1" max="2" width="8.5703125" style="138" customWidth="1"/>
    <col min="3" max="16384" width="9.140625" style="138"/>
  </cols>
  <sheetData>
    <row r="1" spans="1:62" x14ac:dyDescent="0.2">
      <c r="C1" s="138" t="s">
        <v>105</v>
      </c>
      <c r="O1" s="138" t="s">
        <v>297</v>
      </c>
      <c r="AA1" s="138" t="s">
        <v>106</v>
      </c>
      <c r="AM1" s="138" t="s">
        <v>107</v>
      </c>
      <c r="AY1" s="138" t="s">
        <v>183</v>
      </c>
    </row>
    <row r="2" spans="1:62" x14ac:dyDescent="0.2">
      <c r="C2" s="138">
        <v>2007</v>
      </c>
      <c r="D2" s="138">
        <v>2008</v>
      </c>
      <c r="E2" s="138">
        <v>2009</v>
      </c>
      <c r="F2" s="138">
        <v>2010</v>
      </c>
      <c r="G2" s="138">
        <v>2011</v>
      </c>
      <c r="H2" s="138">
        <v>2012</v>
      </c>
      <c r="I2" s="138">
        <v>2013</v>
      </c>
      <c r="J2" s="138">
        <v>2014</v>
      </c>
      <c r="K2" s="138">
        <v>2015</v>
      </c>
      <c r="L2" s="138">
        <v>2016</v>
      </c>
      <c r="M2" s="138">
        <v>2017</v>
      </c>
      <c r="N2" s="138">
        <v>2018</v>
      </c>
      <c r="O2" s="138">
        <v>2007</v>
      </c>
      <c r="P2" s="138">
        <v>2008</v>
      </c>
      <c r="Q2" s="138">
        <v>2009</v>
      </c>
      <c r="R2" s="138">
        <v>2010</v>
      </c>
      <c r="S2" s="138">
        <v>2011</v>
      </c>
      <c r="T2" s="138">
        <v>2012</v>
      </c>
      <c r="U2" s="138">
        <v>2013</v>
      </c>
      <c r="V2" s="138">
        <v>2014</v>
      </c>
      <c r="W2" s="138">
        <v>2015</v>
      </c>
      <c r="X2" s="138">
        <v>2016</v>
      </c>
      <c r="Y2" s="138">
        <v>2017</v>
      </c>
      <c r="Z2" s="138">
        <v>2018</v>
      </c>
      <c r="AA2" s="138">
        <v>2007</v>
      </c>
      <c r="AB2" s="138">
        <v>2008</v>
      </c>
      <c r="AC2" s="138">
        <v>2009</v>
      </c>
      <c r="AD2" s="138">
        <v>2010</v>
      </c>
      <c r="AE2" s="138">
        <v>2011</v>
      </c>
      <c r="AF2" s="138">
        <v>2012</v>
      </c>
      <c r="AG2" s="138">
        <v>2013</v>
      </c>
      <c r="AH2" s="138">
        <v>2014</v>
      </c>
      <c r="AI2" s="138">
        <v>2015</v>
      </c>
      <c r="AJ2" s="138">
        <v>2016</v>
      </c>
      <c r="AK2" s="138">
        <v>2017</v>
      </c>
      <c r="AL2" s="138">
        <v>2018</v>
      </c>
      <c r="AM2" s="138">
        <v>2007</v>
      </c>
      <c r="AN2" s="138">
        <v>2008</v>
      </c>
      <c r="AO2" s="138">
        <v>2009</v>
      </c>
      <c r="AP2" s="138">
        <v>2010</v>
      </c>
      <c r="AQ2" s="138">
        <v>2011</v>
      </c>
      <c r="AR2" s="138">
        <v>2012</v>
      </c>
      <c r="AS2" s="138">
        <v>2013</v>
      </c>
      <c r="AT2" s="138">
        <v>2014</v>
      </c>
      <c r="AU2" s="138">
        <v>2015</v>
      </c>
      <c r="AV2" s="138">
        <v>2016</v>
      </c>
      <c r="AW2" s="138">
        <v>2017</v>
      </c>
      <c r="AX2" s="138">
        <v>2018</v>
      </c>
      <c r="AY2" s="138">
        <v>2007</v>
      </c>
      <c r="AZ2" s="138">
        <v>2008</v>
      </c>
      <c r="BA2" s="138">
        <v>2009</v>
      </c>
      <c r="BB2" s="138">
        <v>2010</v>
      </c>
      <c r="BC2" s="138">
        <v>2011</v>
      </c>
      <c r="BD2" s="138">
        <v>2012</v>
      </c>
      <c r="BE2" s="138">
        <v>2013</v>
      </c>
      <c r="BF2" s="138">
        <v>2014</v>
      </c>
      <c r="BG2" s="138">
        <v>2015</v>
      </c>
      <c r="BH2" s="138">
        <v>2016</v>
      </c>
      <c r="BI2" s="138">
        <v>2017</v>
      </c>
      <c r="BJ2" s="138">
        <v>2018</v>
      </c>
    </row>
    <row r="3" spans="1:62" x14ac:dyDescent="0.2">
      <c r="C3" s="138" t="s">
        <v>108</v>
      </c>
      <c r="O3" s="138" t="s">
        <v>109</v>
      </c>
      <c r="AA3" s="138" t="s">
        <v>110</v>
      </c>
      <c r="AM3" s="138" t="s">
        <v>111</v>
      </c>
      <c r="AY3" s="138" t="s">
        <v>182</v>
      </c>
    </row>
    <row r="4" spans="1:62" x14ac:dyDescent="0.2">
      <c r="C4" s="138">
        <v>2007</v>
      </c>
      <c r="D4" s="138">
        <v>2008</v>
      </c>
      <c r="E4" s="138">
        <v>2009</v>
      </c>
      <c r="F4" s="138">
        <v>2010</v>
      </c>
      <c r="G4" s="138">
        <v>2011</v>
      </c>
      <c r="H4" s="138">
        <v>2012</v>
      </c>
      <c r="I4" s="138">
        <v>2013</v>
      </c>
      <c r="J4" s="138">
        <v>2014</v>
      </c>
      <c r="K4" s="138">
        <v>2015</v>
      </c>
      <c r="L4" s="138">
        <v>2016</v>
      </c>
      <c r="M4" s="138">
        <v>2017</v>
      </c>
      <c r="N4" s="138">
        <v>2018</v>
      </c>
      <c r="O4" s="138">
        <v>2007</v>
      </c>
      <c r="P4" s="138">
        <v>2008</v>
      </c>
      <c r="Q4" s="138">
        <v>2009</v>
      </c>
      <c r="R4" s="138">
        <v>2010</v>
      </c>
      <c r="S4" s="138">
        <v>2011</v>
      </c>
      <c r="T4" s="138">
        <v>2012</v>
      </c>
      <c r="U4" s="138">
        <v>2013</v>
      </c>
      <c r="V4" s="138">
        <v>2014</v>
      </c>
      <c r="W4" s="138">
        <v>2015</v>
      </c>
      <c r="X4" s="138">
        <v>2016</v>
      </c>
      <c r="Y4" s="138">
        <v>2017</v>
      </c>
      <c r="Z4" s="138">
        <v>2018</v>
      </c>
      <c r="AA4" s="138">
        <v>2007</v>
      </c>
      <c r="AB4" s="138">
        <v>2008</v>
      </c>
      <c r="AC4" s="138">
        <v>2009</v>
      </c>
      <c r="AD4" s="138">
        <v>2010</v>
      </c>
      <c r="AE4" s="138">
        <v>2011</v>
      </c>
      <c r="AF4" s="138">
        <v>2012</v>
      </c>
      <c r="AG4" s="138">
        <v>2013</v>
      </c>
      <c r="AH4" s="138">
        <v>2014</v>
      </c>
      <c r="AI4" s="138">
        <v>2015</v>
      </c>
      <c r="AJ4" s="138">
        <v>2016</v>
      </c>
      <c r="AK4" s="138">
        <v>2017</v>
      </c>
      <c r="AL4" s="138">
        <v>2018</v>
      </c>
      <c r="AM4" s="138">
        <v>2007</v>
      </c>
      <c r="AN4" s="138">
        <v>2008</v>
      </c>
      <c r="AO4" s="138">
        <v>2009</v>
      </c>
      <c r="AP4" s="138">
        <v>2010</v>
      </c>
      <c r="AQ4" s="138">
        <v>2011</v>
      </c>
      <c r="AR4" s="138">
        <v>2012</v>
      </c>
      <c r="AS4" s="138">
        <v>2013</v>
      </c>
      <c r="AT4" s="138">
        <v>2014</v>
      </c>
      <c r="AU4" s="138">
        <v>2015</v>
      </c>
      <c r="AV4" s="138">
        <v>2016</v>
      </c>
      <c r="AW4" s="138">
        <v>2017</v>
      </c>
      <c r="AX4" s="138">
        <v>2018</v>
      </c>
      <c r="AY4" s="138">
        <v>2007</v>
      </c>
      <c r="AZ4" s="138">
        <v>2008</v>
      </c>
      <c r="BA4" s="138">
        <v>2009</v>
      </c>
      <c r="BB4" s="138">
        <v>2010</v>
      </c>
      <c r="BC4" s="138">
        <v>2011</v>
      </c>
      <c r="BD4" s="138">
        <v>2012</v>
      </c>
      <c r="BE4" s="138">
        <v>2013</v>
      </c>
      <c r="BF4" s="138">
        <v>2014</v>
      </c>
      <c r="BG4" s="138">
        <v>2015</v>
      </c>
      <c r="BH4" s="138">
        <v>2016</v>
      </c>
      <c r="BI4" s="138">
        <v>2017</v>
      </c>
      <c r="BJ4" s="138">
        <v>2018</v>
      </c>
    </row>
    <row r="5" spans="1:62" x14ac:dyDescent="0.2">
      <c r="A5" s="138" t="s">
        <v>240</v>
      </c>
      <c r="B5" s="138" t="s">
        <v>300</v>
      </c>
      <c r="C5" s="139">
        <v>-5.6692057712213764</v>
      </c>
      <c r="D5" s="139">
        <v>-4.3695618969744014</v>
      </c>
      <c r="E5" s="139">
        <v>-2.8977632424902184</v>
      </c>
      <c r="F5" s="139">
        <v>-3.2206976462628525</v>
      </c>
      <c r="G5" s="139">
        <v>-3.61409525932083</v>
      </c>
      <c r="H5" s="139">
        <v>-3.5343337540863669</v>
      </c>
      <c r="I5" s="139">
        <v>-3.467072572754716</v>
      </c>
      <c r="J5" s="139">
        <v>-5.1465750096624259</v>
      </c>
      <c r="K5" s="139">
        <v>-5.9544890599869884</v>
      </c>
      <c r="L5" s="139">
        <v>-4.7698847945916345</v>
      </c>
      <c r="M5" s="139">
        <v>-5.9149393431535433</v>
      </c>
      <c r="N5" s="139">
        <v>-5.615336631419539</v>
      </c>
      <c r="O5" s="140">
        <v>-7.0895838048226034</v>
      </c>
      <c r="P5" s="140">
        <v>-3.9204503540010078</v>
      </c>
      <c r="Q5" s="140">
        <v>-5.8598216327463977</v>
      </c>
      <c r="R5" s="140">
        <v>-6.5054984041419557</v>
      </c>
      <c r="S5" s="140">
        <v>-5.8626375803536321</v>
      </c>
      <c r="T5" s="140">
        <v>-5.8683935198405797</v>
      </c>
      <c r="U5" s="140">
        <v>-6.3877886366056904</v>
      </c>
      <c r="V5" s="140">
        <v>-6.705923656325802</v>
      </c>
      <c r="W5" s="140">
        <v>-6.4995462188964073</v>
      </c>
      <c r="X5" s="140">
        <v>-6.5664191379377801</v>
      </c>
      <c r="Y5" s="140">
        <v>-6.5017645359056715</v>
      </c>
      <c r="Z5" s="140">
        <v>-6.5062058290706561</v>
      </c>
      <c r="AA5" s="140">
        <v>-4.0354091132110339</v>
      </c>
      <c r="AB5" s="140">
        <v>-1.8633341917400157</v>
      </c>
      <c r="AC5" s="140">
        <v>-3.0733287730117262</v>
      </c>
      <c r="AD5" s="140">
        <v>-3.4101898846308729</v>
      </c>
      <c r="AE5" s="140">
        <v>-3.0859582207843066</v>
      </c>
      <c r="AF5" s="140">
        <v>-2.7718651958719676</v>
      </c>
      <c r="AG5" s="140">
        <v>-2.9771202770069354</v>
      </c>
      <c r="AH5" s="140">
        <v>-3.1317491448651049</v>
      </c>
      <c r="AI5" s="140">
        <v>-3.1720295778428809</v>
      </c>
      <c r="AJ5" s="140">
        <v>-3.7581043142909056</v>
      </c>
      <c r="AK5" s="140">
        <v>-3.1335476976239458</v>
      </c>
      <c r="AL5" s="140">
        <v>-2.8936969571475593</v>
      </c>
      <c r="AM5" s="140">
        <v>-5.9712028107308477</v>
      </c>
      <c r="AN5" s="140">
        <v>-3.6678746962250082</v>
      </c>
      <c r="AO5" s="140">
        <v>-3.0014166761684455</v>
      </c>
      <c r="AP5" s="140">
        <v>-4.7955452496622382</v>
      </c>
      <c r="AQ5" s="140">
        <v>-5.5017047256581035</v>
      </c>
      <c r="AR5" s="140">
        <v>-3.8049062287235138</v>
      </c>
      <c r="AS5" s="140">
        <v>-2.6084705520703144</v>
      </c>
      <c r="AT5" s="140">
        <v>-2.6981986599691408</v>
      </c>
      <c r="AU5" s="140">
        <v>-4.3034842844542833</v>
      </c>
      <c r="AV5" s="140">
        <v>-4.4320729420715752</v>
      </c>
      <c r="AW5" s="140">
        <v>-4.1484533458101218</v>
      </c>
      <c r="AX5" s="140">
        <v>-4.0021374296300074</v>
      </c>
      <c r="AY5" s="140">
        <v>-3.2106368308888058</v>
      </c>
      <c r="AZ5" s="140">
        <v>-1.6192034141343306</v>
      </c>
      <c r="BA5" s="140">
        <v>-0.30316123050236438</v>
      </c>
      <c r="BB5" s="140">
        <v>9.3853062942951371E-2</v>
      </c>
      <c r="BC5" s="140">
        <v>0.29440880982737211</v>
      </c>
      <c r="BD5" s="140">
        <v>-0.25265289292819743</v>
      </c>
      <c r="BE5" s="140">
        <v>-1.3397625617517468</v>
      </c>
      <c r="BF5" s="140">
        <v>-0.6296773850509777</v>
      </c>
      <c r="BG5" s="140">
        <v>-1.8859897016677709</v>
      </c>
      <c r="BH5" s="140">
        <v>-2.5074885441706734</v>
      </c>
      <c r="BI5" s="140">
        <v>-2.8082817112920018</v>
      </c>
      <c r="BJ5" s="140">
        <v>-2.8169354250417484</v>
      </c>
    </row>
    <row r="6" spans="1:62" x14ac:dyDescent="0.2">
      <c r="A6" s="138" t="s">
        <v>241</v>
      </c>
      <c r="B6" s="138" t="s">
        <v>301</v>
      </c>
      <c r="C6" s="139">
        <v>-2.103394601723334</v>
      </c>
      <c r="D6" s="139">
        <v>-3.1553396288329281</v>
      </c>
      <c r="E6" s="139">
        <v>-3.0893498526097116</v>
      </c>
      <c r="F6" s="139">
        <v>-3.1017936268416668</v>
      </c>
      <c r="G6" s="139">
        <v>-3.4486857085523384</v>
      </c>
      <c r="H6" s="139">
        <v>-3.6152974901671451</v>
      </c>
      <c r="I6" s="139">
        <v>-2.9469782424159532</v>
      </c>
      <c r="J6" s="139">
        <v>-2.7011758144280416</v>
      </c>
      <c r="K6" s="139">
        <v>-2.3856178265784602</v>
      </c>
      <c r="L6" s="139">
        <v>-1.5364966387997057</v>
      </c>
      <c r="M6" s="139">
        <v>-1.2902830545351356</v>
      </c>
      <c r="N6" s="139">
        <v>-1.0677977278222395</v>
      </c>
      <c r="O6" s="140">
        <v>0.72167684119421871</v>
      </c>
      <c r="P6" s="140">
        <v>0.60664632940536167</v>
      </c>
      <c r="Q6" s="140">
        <v>0.2551082175381012</v>
      </c>
      <c r="R6" s="140">
        <v>-0.25389520808687127</v>
      </c>
      <c r="S6" s="140">
        <v>-0.17641984753765083</v>
      </c>
      <c r="T6" s="140">
        <v>-0.62000454674130534</v>
      </c>
      <c r="U6" s="140">
        <v>-0.64662714211089334</v>
      </c>
      <c r="V6" s="140">
        <v>-0.43399719136984416</v>
      </c>
      <c r="W6" s="140">
        <v>-0.22881964085703821</v>
      </c>
      <c r="X6" s="140">
        <v>3.4643060246606794E-2</v>
      </c>
      <c r="Y6" s="140">
        <v>0.23043806181665261</v>
      </c>
      <c r="Z6" s="140">
        <v>0.21769012631129137</v>
      </c>
      <c r="AA6" s="140">
        <v>-0.92549876702116141</v>
      </c>
      <c r="AB6" s="140">
        <v>-1.2459914091970041</v>
      </c>
      <c r="AC6" s="140">
        <v>-1.3467455987062058</v>
      </c>
      <c r="AD6" s="140">
        <v>-1.2926892164512325</v>
      </c>
      <c r="AE6" s="140">
        <v>-1.6409036673252821</v>
      </c>
      <c r="AF6" s="140">
        <v>-1.9343730802656964</v>
      </c>
      <c r="AG6" s="140">
        <v>-1.6206364897052137</v>
      </c>
      <c r="AH6" s="140">
        <v>-1.6971849620783179</v>
      </c>
      <c r="AI6" s="140">
        <v>-1.4461208424316307</v>
      </c>
      <c r="AJ6" s="140">
        <v>-1.2867968983524691</v>
      </c>
      <c r="AK6" s="140">
        <v>-1.1465978692252285</v>
      </c>
      <c r="AL6" s="140">
        <v>-1.0059988502640076</v>
      </c>
      <c r="AM6" s="140">
        <v>-0.57661944183664682</v>
      </c>
      <c r="AN6" s="140">
        <v>-1.033137988085354</v>
      </c>
      <c r="AO6" s="140">
        <v>-5.9665964316004683E-2</v>
      </c>
      <c r="AP6" s="140">
        <v>9.3078592959469741E-2</v>
      </c>
      <c r="AQ6" s="140">
        <v>-0.22979815142041637</v>
      </c>
      <c r="AR6" s="140">
        <v>-0.28705633153837185</v>
      </c>
      <c r="AS6" s="140">
        <v>-0.5832554715592172</v>
      </c>
      <c r="AT6" s="140">
        <v>-0.81051101490646338</v>
      </c>
      <c r="AU6" s="140">
        <v>-0.65341390125122945</v>
      </c>
      <c r="AV6" s="140">
        <v>-0.53455724206874367</v>
      </c>
      <c r="AW6" s="140">
        <v>-0.5262171644614253</v>
      </c>
      <c r="AX6" s="140">
        <v>-0.20110463427559133</v>
      </c>
      <c r="AY6" s="140">
        <v>-1.3075874388867985</v>
      </c>
      <c r="AZ6" s="140">
        <v>-1.6320282473773897</v>
      </c>
      <c r="BA6" s="140">
        <v>-1.5730681657547607</v>
      </c>
      <c r="BB6" s="140">
        <v>-1.9494644713927569</v>
      </c>
      <c r="BC6" s="140">
        <v>-2.283487486109574</v>
      </c>
      <c r="BD6" s="140">
        <v>-2.3905890552629385</v>
      </c>
      <c r="BE6" s="140">
        <v>-1.8926075926832522</v>
      </c>
      <c r="BF6" s="140">
        <v>-1.8483563519387469</v>
      </c>
      <c r="BG6" s="140">
        <v>-1.6247883626599995</v>
      </c>
      <c r="BH6" s="140">
        <v>-1.2567373422475963</v>
      </c>
      <c r="BI6" s="140">
        <v>-1.0003370364681992</v>
      </c>
      <c r="BJ6" s="140">
        <v>-0.92856199318229771</v>
      </c>
    </row>
    <row r="7" spans="1:62" x14ac:dyDescent="0.2">
      <c r="A7" s="138" t="s">
        <v>242</v>
      </c>
      <c r="B7" s="138" t="s">
        <v>135</v>
      </c>
      <c r="C7" s="139">
        <v>0.71028613702362442</v>
      </c>
      <c r="D7" s="139">
        <v>0.66366277690768027</v>
      </c>
      <c r="E7" s="139">
        <v>0.32878827625950419</v>
      </c>
      <c r="F7" s="139">
        <v>0.62893855663402054</v>
      </c>
      <c r="G7" s="139">
        <v>1.0900324176650731</v>
      </c>
      <c r="H7" s="139">
        <v>1.8157494107931522</v>
      </c>
      <c r="I7" s="139">
        <v>2.3808827192727113</v>
      </c>
      <c r="J7" s="139">
        <v>2.3730931408559148</v>
      </c>
      <c r="K7" s="139">
        <v>2.6928908145574542</v>
      </c>
      <c r="L7" s="139">
        <v>2.6686588382887773</v>
      </c>
      <c r="M7" s="139">
        <v>2.2028874114964849</v>
      </c>
      <c r="N7" s="139">
        <v>1.8512132101313448</v>
      </c>
      <c r="O7" s="140">
        <v>-0.24265579391321515</v>
      </c>
      <c r="P7" s="140">
        <v>-0.61749479738471336</v>
      </c>
      <c r="Q7" s="140">
        <v>-0.4136344681938634</v>
      </c>
      <c r="R7" s="140">
        <v>-0.12927662517818606</v>
      </c>
      <c r="S7" s="140">
        <v>-5.6083711034774948E-2</v>
      </c>
      <c r="T7" s="140">
        <v>3.6547375619679343E-2</v>
      </c>
      <c r="U7" s="140">
        <v>0.31380434837734622</v>
      </c>
      <c r="V7" s="140">
        <v>0.51551129835312137</v>
      </c>
      <c r="W7" s="140">
        <v>0.63998271536201889</v>
      </c>
      <c r="X7" s="140">
        <v>0.73453493534334902</v>
      </c>
      <c r="Y7" s="140">
        <v>0.73684891337344005</v>
      </c>
      <c r="Z7" s="140">
        <v>0.56359747492929768</v>
      </c>
      <c r="AA7" s="140">
        <v>1.2145000860217794</v>
      </c>
      <c r="AB7" s="140">
        <v>0.79550540809864378</v>
      </c>
      <c r="AC7" s="140">
        <v>0.75153847779240068</v>
      </c>
      <c r="AD7" s="140">
        <v>0.57779918900818927</v>
      </c>
      <c r="AE7" s="140">
        <v>0.47438247830261643</v>
      </c>
      <c r="AF7" s="140">
        <v>0.43171550025579336</v>
      </c>
      <c r="AG7" s="140">
        <v>0.44153806945338864</v>
      </c>
      <c r="AH7" s="140">
        <v>0.32374006234020941</v>
      </c>
      <c r="AI7" s="140">
        <v>0.19479168724557211</v>
      </c>
      <c r="AJ7" s="140">
        <v>-2.8179745514860594E-2</v>
      </c>
      <c r="AK7" s="140">
        <v>-0.40804255557728775</v>
      </c>
      <c r="AL7" s="140">
        <v>-0.52330310207149877</v>
      </c>
      <c r="AM7" s="140">
        <v>2.048839293334471</v>
      </c>
      <c r="AN7" s="140">
        <v>1.9561291339155307</v>
      </c>
      <c r="AO7" s="140">
        <v>1.7176612816311614</v>
      </c>
      <c r="AP7" s="140">
        <v>1.6984993481538917</v>
      </c>
      <c r="AQ7" s="140">
        <v>1.7129377916723303</v>
      </c>
      <c r="AR7" s="140">
        <v>1.89812044812148</v>
      </c>
      <c r="AS7" s="140">
        <v>1.9253093235935332</v>
      </c>
      <c r="AT7" s="140">
        <v>1.9083217020337031</v>
      </c>
      <c r="AU7" s="140">
        <v>1.8802550474991848</v>
      </c>
      <c r="AV7" s="140">
        <v>1.8836310003804195</v>
      </c>
      <c r="AW7" s="140">
        <v>1.7744066356396928</v>
      </c>
      <c r="AX7" s="140">
        <v>1.5735827888135272</v>
      </c>
      <c r="AY7" s="140">
        <v>0.89805064560611758</v>
      </c>
      <c r="AZ7" s="140">
        <v>0.71027746663155755</v>
      </c>
      <c r="BA7" s="140">
        <v>0.35579117014963996</v>
      </c>
      <c r="BB7" s="140">
        <v>0.33267202939506635</v>
      </c>
      <c r="BC7" s="140">
        <v>0.30858348733450874</v>
      </c>
      <c r="BD7" s="140">
        <v>0.36057863821292391</v>
      </c>
      <c r="BE7" s="140">
        <v>0.33706161822956071</v>
      </c>
      <c r="BF7" s="140">
        <v>0.32261494902231852</v>
      </c>
      <c r="BG7" s="140">
        <v>0.35016076327934631</v>
      </c>
      <c r="BH7" s="140">
        <v>0.37331214317908656</v>
      </c>
      <c r="BI7" s="140">
        <v>0.48022363862864559</v>
      </c>
      <c r="BJ7" s="140">
        <v>0.51039117996723238</v>
      </c>
    </row>
    <row r="8" spans="1:62" x14ac:dyDescent="0.2">
      <c r="A8" s="138" t="s">
        <v>243</v>
      </c>
      <c r="B8" s="138" t="s">
        <v>302</v>
      </c>
      <c r="C8" s="139">
        <v>0.63866290210821453</v>
      </c>
      <c r="D8" s="139">
        <v>0.6572826062574213</v>
      </c>
      <c r="E8" s="139">
        <v>1.1050648100535396</v>
      </c>
      <c r="F8" s="139">
        <v>1.01719037257445</v>
      </c>
      <c r="G8" s="139">
        <v>1.2770916509338406</v>
      </c>
      <c r="H8" s="139">
        <v>1.2932808877392441</v>
      </c>
      <c r="I8" s="139">
        <v>1.3844245788225331</v>
      </c>
      <c r="J8" s="139">
        <v>1.2544046936258142</v>
      </c>
      <c r="K8" s="139">
        <v>1.162135950062414</v>
      </c>
      <c r="L8" s="139">
        <v>1.0674127941935017</v>
      </c>
      <c r="M8" s="139">
        <v>0.98506027162218124</v>
      </c>
      <c r="N8" s="139">
        <v>1.0119369295964453</v>
      </c>
      <c r="O8" s="140">
        <v>0.37056345167021082</v>
      </c>
      <c r="P8" s="140">
        <v>0.23159929354776518</v>
      </c>
      <c r="Q8" s="140">
        <v>0.47961421019356748</v>
      </c>
      <c r="R8" s="140">
        <v>0.54365096076907471</v>
      </c>
      <c r="S8" s="140">
        <v>0.54260990426144762</v>
      </c>
      <c r="T8" s="140">
        <v>0.60154502481814587</v>
      </c>
      <c r="U8" s="140">
        <v>0.64897275037149371</v>
      </c>
      <c r="V8" s="140">
        <v>0.57940763436741993</v>
      </c>
      <c r="W8" s="140">
        <v>0.53444670461135391</v>
      </c>
      <c r="X8" s="140">
        <v>0.51635736442855107</v>
      </c>
      <c r="Y8" s="140">
        <v>0.44006471877480813</v>
      </c>
      <c r="Z8" s="140">
        <v>0.427294481846482</v>
      </c>
      <c r="AA8" s="140">
        <v>0.70611136953044862</v>
      </c>
      <c r="AB8" s="140">
        <v>0.43745970244875299</v>
      </c>
      <c r="AC8" s="140">
        <v>0.83776198590337103</v>
      </c>
      <c r="AD8" s="140">
        <v>0.86458437844368174</v>
      </c>
      <c r="AE8" s="140">
        <v>1.0236120867332541</v>
      </c>
      <c r="AF8" s="140">
        <v>1.1399497864279537</v>
      </c>
      <c r="AG8" s="140">
        <v>1.1384127733677734</v>
      </c>
      <c r="AH8" s="140">
        <v>1.1095594158232061</v>
      </c>
      <c r="AI8" s="140">
        <v>1.0094723006964483</v>
      </c>
      <c r="AJ8" s="140">
        <v>0.9137317649265323</v>
      </c>
      <c r="AK8" s="140">
        <v>0.71880372571014772</v>
      </c>
      <c r="AL8" s="140">
        <v>0.69203713155775526</v>
      </c>
      <c r="AM8" s="140">
        <v>0.2297231942192256</v>
      </c>
      <c r="AN8" s="140">
        <v>-0.20696091680958989</v>
      </c>
      <c r="AO8" s="140">
        <v>0.46701893535302103</v>
      </c>
      <c r="AP8" s="140">
        <v>0.21279334924597459</v>
      </c>
      <c r="AQ8" s="140">
        <v>0.6126534819446332</v>
      </c>
      <c r="AR8" s="140">
        <v>0.52982318595390876</v>
      </c>
      <c r="AS8" s="140">
        <v>0.59579425076749459</v>
      </c>
      <c r="AT8" s="140">
        <v>0.61442176012448768</v>
      </c>
      <c r="AU8" s="140">
        <v>1.3502960643532453</v>
      </c>
      <c r="AV8" s="140">
        <v>1.2926879414375427E-2</v>
      </c>
      <c r="AW8" s="140">
        <v>0.57017662747242526</v>
      </c>
      <c r="AX8" s="140">
        <v>0.59555352553940177</v>
      </c>
      <c r="AY8" s="140">
        <v>0.35931427855083364</v>
      </c>
      <c r="AZ8" s="140">
        <v>0.31284407049292384</v>
      </c>
      <c r="BA8" s="140">
        <v>0.24749648401655089</v>
      </c>
      <c r="BB8" s="140">
        <v>0.34335708498925116</v>
      </c>
      <c r="BC8" s="140">
        <v>0.40105999299604167</v>
      </c>
      <c r="BD8" s="140">
        <v>0.54037977545136162</v>
      </c>
      <c r="BE8" s="140">
        <v>0.72620888780097015</v>
      </c>
      <c r="BF8" s="140">
        <v>0.81384838293743111</v>
      </c>
      <c r="BG8" s="140">
        <v>0.80749704612290385</v>
      </c>
      <c r="BH8" s="140">
        <v>0.76757577749399042</v>
      </c>
      <c r="BI8" s="140">
        <v>0.84173791361627348</v>
      </c>
      <c r="BJ8" s="140">
        <v>0.7594995356943588</v>
      </c>
    </row>
    <row r="9" spans="1:62" x14ac:dyDescent="0.2">
      <c r="A9" s="138" t="s">
        <v>244</v>
      </c>
      <c r="B9" s="138" t="s">
        <v>244</v>
      </c>
      <c r="C9" s="139">
        <v>-6.5627217904025255</v>
      </c>
      <c r="D9" s="139">
        <v>-6.0924451792570542</v>
      </c>
      <c r="E9" s="139">
        <v>-4.5169078030459797</v>
      </c>
      <c r="F9" s="139">
        <v>-4.6196933883213482</v>
      </c>
      <c r="G9" s="139">
        <v>-4.6278144117468125</v>
      </c>
      <c r="H9" s="139">
        <v>-3.9781712031216081</v>
      </c>
      <c r="I9" s="139">
        <v>-2.6110812746594969</v>
      </c>
      <c r="J9" s="139">
        <v>-4.1703597510194141</v>
      </c>
      <c r="K9" s="139">
        <v>-4.4092204585213697</v>
      </c>
      <c r="L9" s="139">
        <v>-2.4388917620266186</v>
      </c>
      <c r="M9" s="139">
        <v>-3.9928807409389857</v>
      </c>
      <c r="N9" s="139">
        <v>-3.8199842195139881</v>
      </c>
      <c r="O9" s="140">
        <v>-6.2399993058713887</v>
      </c>
      <c r="P9" s="140">
        <v>-3.6996995284325949</v>
      </c>
      <c r="Q9" s="140">
        <v>-5.5387336732085926</v>
      </c>
      <c r="R9" s="140">
        <v>-6.345019276637939</v>
      </c>
      <c r="S9" s="140">
        <v>-5.5525312346646105</v>
      </c>
      <c r="T9" s="140">
        <v>-5.8503056661440604</v>
      </c>
      <c r="U9" s="140">
        <v>-6.0716386799677444</v>
      </c>
      <c r="V9" s="140">
        <v>-6.0450019149751055</v>
      </c>
      <c r="W9" s="140">
        <v>-5.5539364397800721</v>
      </c>
      <c r="X9" s="140">
        <v>-5.2808837779192732</v>
      </c>
      <c r="Y9" s="140">
        <v>-5.0944128419407706</v>
      </c>
      <c r="Z9" s="140">
        <v>-5.2976237459835858</v>
      </c>
      <c r="AA9" s="140">
        <v>-3.0402964246799673</v>
      </c>
      <c r="AB9" s="140">
        <v>-1.8763604903896229</v>
      </c>
      <c r="AC9" s="140">
        <v>-2.8307739080221603</v>
      </c>
      <c r="AD9" s="140">
        <v>-3.2604955336302344</v>
      </c>
      <c r="AE9" s="140">
        <v>-3.2288673230737182</v>
      </c>
      <c r="AF9" s="140">
        <v>-3.1345729894539169</v>
      </c>
      <c r="AG9" s="140">
        <v>-3.0178059238909869</v>
      </c>
      <c r="AH9" s="140">
        <v>-3.3956346287800074</v>
      </c>
      <c r="AI9" s="140">
        <v>-3.4138864323324913</v>
      </c>
      <c r="AJ9" s="140">
        <v>-4.1593491932317033</v>
      </c>
      <c r="AK9" s="140">
        <v>-3.9693843967163143</v>
      </c>
      <c r="AL9" s="140">
        <v>-3.7309617779253101</v>
      </c>
      <c r="AM9" s="140">
        <v>-4.269259765013798</v>
      </c>
      <c r="AN9" s="140">
        <v>-2.9518444672044213</v>
      </c>
      <c r="AO9" s="140">
        <v>-0.87640242350026787</v>
      </c>
      <c r="AP9" s="140">
        <v>-2.7911739593029021</v>
      </c>
      <c r="AQ9" s="140">
        <v>-3.405911603461556</v>
      </c>
      <c r="AR9" s="140">
        <v>-1.664018926186497</v>
      </c>
      <c r="AS9" s="140">
        <v>-0.67062244926850378</v>
      </c>
      <c r="AT9" s="140">
        <v>-0.98596621271741336</v>
      </c>
      <c r="AU9" s="140">
        <v>-1.7263470738530824</v>
      </c>
      <c r="AV9" s="140">
        <v>-3.070072304345524</v>
      </c>
      <c r="AW9" s="140">
        <v>-2.3300872471594292</v>
      </c>
      <c r="AX9" s="140">
        <v>-2.0341057495526695</v>
      </c>
      <c r="AY9" s="140">
        <v>-3.2608593456186532</v>
      </c>
      <c r="AZ9" s="140">
        <v>-2.2281101243872388</v>
      </c>
      <c r="BA9" s="140">
        <v>-1.2729417420909341</v>
      </c>
      <c r="BB9" s="140">
        <v>-1.1795822940654881</v>
      </c>
      <c r="BC9" s="140">
        <v>-1.2794351959516514</v>
      </c>
      <c r="BD9" s="140">
        <v>-1.7422835345268506</v>
      </c>
      <c r="BE9" s="140">
        <v>-2.169099648404468</v>
      </c>
      <c r="BF9" s="140">
        <v>-1.341570405029975</v>
      </c>
      <c r="BG9" s="140">
        <v>-2.3531202549255203</v>
      </c>
      <c r="BH9" s="140">
        <v>-2.6233379657451925</v>
      </c>
      <c r="BI9" s="140">
        <v>-2.4866571955152819</v>
      </c>
      <c r="BJ9" s="140">
        <v>-2.4756067025624549</v>
      </c>
    </row>
    <row r="11" spans="1:62" x14ac:dyDescent="0.2"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62" x14ac:dyDescent="0.2"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62" x14ac:dyDescent="0.2">
      <c r="C13" s="141"/>
    </row>
    <row r="14" spans="1:62" x14ac:dyDescent="0.2"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62" x14ac:dyDescent="0.2"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62" x14ac:dyDescent="0.2"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3:14" x14ac:dyDescent="0.2"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3:14" x14ac:dyDescent="0.2"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</sheetData>
  <pageMargins left="0.7" right="0.7" top="0.75" bottom="0.75" header="0.3" footer="0.3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theme="4"/>
  </sheetPr>
  <dimension ref="A1:AV15"/>
  <sheetViews>
    <sheetView showGridLines="0" zoomScaleNormal="100" workbookViewId="0">
      <pane xSplit="2" ySplit="2" topLeftCell="AQ3" activePane="bottomRight" state="frozen"/>
      <selection activeCell="Z39" sqref="Z39"/>
      <selection pane="topRight" activeCell="Z39" sqref="Z39"/>
      <selection pane="bottomLeft" activeCell="Z39" sqref="Z39"/>
      <selection pane="bottomRight" activeCell="BG15" sqref="BG15"/>
    </sheetView>
  </sheetViews>
  <sheetFormatPr defaultRowHeight="12" x14ac:dyDescent="0.2"/>
  <cols>
    <col min="1" max="2" width="27" style="1" customWidth="1"/>
    <col min="3" max="16384" width="9.140625" style="1"/>
  </cols>
  <sheetData>
    <row r="1" spans="1:48" x14ac:dyDescent="0.2">
      <c r="C1" s="1" t="s">
        <v>217</v>
      </c>
      <c r="D1" s="1" t="s">
        <v>211</v>
      </c>
      <c r="E1" s="1" t="s">
        <v>212</v>
      </c>
      <c r="F1" s="1" t="s">
        <v>213</v>
      </c>
      <c r="G1" s="1" t="s">
        <v>218</v>
      </c>
      <c r="H1" s="1" t="s">
        <v>211</v>
      </c>
      <c r="I1" s="1" t="s">
        <v>212</v>
      </c>
      <c r="J1" s="1" t="s">
        <v>213</v>
      </c>
      <c r="K1" s="1" t="s">
        <v>219</v>
      </c>
      <c r="L1" s="1" t="s">
        <v>211</v>
      </c>
      <c r="M1" s="1" t="s">
        <v>212</v>
      </c>
      <c r="N1" s="1" t="s">
        <v>213</v>
      </c>
      <c r="O1" s="1" t="s">
        <v>220</v>
      </c>
      <c r="P1" s="1" t="s">
        <v>211</v>
      </c>
      <c r="Q1" s="1" t="s">
        <v>212</v>
      </c>
      <c r="R1" s="1" t="s">
        <v>213</v>
      </c>
      <c r="S1" s="1" t="s">
        <v>221</v>
      </c>
      <c r="T1" s="1" t="s">
        <v>211</v>
      </c>
      <c r="U1" s="1" t="s">
        <v>212</v>
      </c>
      <c r="V1" s="1" t="s">
        <v>213</v>
      </c>
      <c r="W1" s="1" t="s">
        <v>222</v>
      </c>
      <c r="X1" s="1" t="s">
        <v>211</v>
      </c>
      <c r="Y1" s="1" t="s">
        <v>212</v>
      </c>
      <c r="Z1" s="1" t="s">
        <v>213</v>
      </c>
      <c r="AA1" s="1" t="s">
        <v>223</v>
      </c>
      <c r="AB1" s="1" t="s">
        <v>211</v>
      </c>
      <c r="AC1" s="1" t="s">
        <v>212</v>
      </c>
      <c r="AD1" s="1" t="s">
        <v>213</v>
      </c>
      <c r="AE1" s="1" t="s">
        <v>224</v>
      </c>
      <c r="AF1" s="1" t="s">
        <v>211</v>
      </c>
      <c r="AG1" s="1" t="s">
        <v>212</v>
      </c>
      <c r="AH1" s="1" t="s">
        <v>213</v>
      </c>
      <c r="AI1" s="1" t="s">
        <v>225</v>
      </c>
      <c r="AJ1" s="1" t="s">
        <v>211</v>
      </c>
      <c r="AK1" s="1" t="s">
        <v>212</v>
      </c>
      <c r="AL1" s="1" t="s">
        <v>213</v>
      </c>
      <c r="AM1" s="1" t="s">
        <v>226</v>
      </c>
      <c r="AN1" s="1" t="s">
        <v>211</v>
      </c>
      <c r="AO1" s="1" t="s">
        <v>212</v>
      </c>
      <c r="AP1" s="1" t="s">
        <v>213</v>
      </c>
      <c r="AQ1" s="1" t="s">
        <v>227</v>
      </c>
      <c r="AR1" s="1" t="s">
        <v>211</v>
      </c>
      <c r="AS1" s="1" t="s">
        <v>212</v>
      </c>
      <c r="AT1" s="1" t="s">
        <v>215</v>
      </c>
      <c r="AU1" s="1" t="s">
        <v>228</v>
      </c>
      <c r="AV1" s="1" t="s">
        <v>214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" t="s">
        <v>78</v>
      </c>
      <c r="B3" s="1" t="s">
        <v>127</v>
      </c>
      <c r="C3" s="6">
        <v>-0.45008098218346748</v>
      </c>
      <c r="D3" s="6">
        <v>-0.51691764437532528</v>
      </c>
      <c r="E3" s="6">
        <v>-0.98733335969022251</v>
      </c>
      <c r="F3" s="6">
        <v>-0.91957566175515004</v>
      </c>
      <c r="G3" s="6">
        <v>-0.59463304958827212</v>
      </c>
      <c r="H3" s="6">
        <v>0.29080527714212218</v>
      </c>
      <c r="I3" s="6">
        <v>1.6135971347051932</v>
      </c>
      <c r="J3" s="6">
        <v>2.7162955166222695</v>
      </c>
      <c r="K3" s="6">
        <v>2.9502585486733746</v>
      </c>
      <c r="L3" s="6">
        <v>2.87095280673342</v>
      </c>
      <c r="M3" s="6">
        <v>2.6913585146652599</v>
      </c>
      <c r="N3" s="6">
        <v>2.5525105047725418</v>
      </c>
      <c r="O3" s="6">
        <v>3.0117124623362774</v>
      </c>
      <c r="P3" s="6">
        <v>2.9259795846721488</v>
      </c>
      <c r="Q3" s="6">
        <v>2.9884919691739635</v>
      </c>
      <c r="R3" s="6">
        <v>2.8096670408543107</v>
      </c>
      <c r="S3" s="6">
        <v>2.4016790467657603</v>
      </c>
      <c r="T3" s="6">
        <v>2.7472689465547404</v>
      </c>
      <c r="U3" s="6">
        <v>3.1773051409359954</v>
      </c>
      <c r="V3" s="6">
        <v>2.9464461504906043</v>
      </c>
      <c r="W3" s="6">
        <v>3.1498813517729394</v>
      </c>
      <c r="X3" s="6">
        <v>2.9116112015585398</v>
      </c>
      <c r="Y3" s="6">
        <v>2.9739428616378216</v>
      </c>
      <c r="Z3" s="6">
        <v>3.2709388150486789</v>
      </c>
      <c r="AA3" s="6">
        <v>3.3424288262568997</v>
      </c>
      <c r="AB3" s="6">
        <v>2.7607384651610385</v>
      </c>
      <c r="AC3" s="6">
        <v>2.2983711327741378</v>
      </c>
      <c r="AD3" s="6">
        <v>2.0131707097993381</v>
      </c>
      <c r="AE3" s="6">
        <v>2.4272992857825635</v>
      </c>
      <c r="AF3" s="6">
        <v>2.8365870937559152</v>
      </c>
      <c r="AG3" s="6">
        <v>2.8783815274387043</v>
      </c>
      <c r="AH3" s="6">
        <v>3.6525853159372126</v>
      </c>
      <c r="AI3" s="6">
        <v>3.3735217320333182</v>
      </c>
      <c r="AJ3" s="6">
        <v>4.0405581745929924</v>
      </c>
      <c r="AK3" s="6">
        <v>4.1438256448073263</v>
      </c>
      <c r="AL3" s="6">
        <v>3.4751273984015523</v>
      </c>
      <c r="AM3" s="6">
        <v>2.8277079161468284</v>
      </c>
      <c r="AN3" s="6">
        <v>2.478684942999489</v>
      </c>
      <c r="AO3" s="6">
        <v>1.87606408191562</v>
      </c>
      <c r="AP3" s="12">
        <v>1.539379187033977</v>
      </c>
      <c r="AQ3" s="12">
        <v>1.2813042924041709</v>
      </c>
      <c r="AR3" s="12">
        <v>0.52491494461444754</v>
      </c>
      <c r="AS3" s="12">
        <v>-0.65001185668993666</v>
      </c>
      <c r="AT3" s="12">
        <v>-1.2534066828277028</v>
      </c>
      <c r="AU3" s="12">
        <v>-1.2935589764145219</v>
      </c>
      <c r="AV3" s="12">
        <v>-1.6096090603137534</v>
      </c>
    </row>
    <row r="4" spans="1:48" x14ac:dyDescent="0.2">
      <c r="A4" s="1" t="s">
        <v>79</v>
      </c>
      <c r="B4" s="1" t="s">
        <v>128</v>
      </c>
      <c r="C4" s="6">
        <v>0.99153429846555385</v>
      </c>
      <c r="D4" s="6">
        <v>1.1265900650897398</v>
      </c>
      <c r="E4" s="6">
        <v>1.2607561492336483</v>
      </c>
      <c r="F4" s="6">
        <v>1.2664327811637484</v>
      </c>
      <c r="G4" s="6">
        <v>1.304969628845241</v>
      </c>
      <c r="H4" s="6">
        <v>1.3955549338909221</v>
      </c>
      <c r="I4" s="6">
        <v>1.432360172112086</v>
      </c>
      <c r="J4" s="6">
        <v>1.3143183953277535</v>
      </c>
      <c r="K4" s="6">
        <v>1.7796596889018148</v>
      </c>
      <c r="L4" s="6">
        <v>1.9962119956198061</v>
      </c>
      <c r="M4" s="6">
        <v>2.2116721364160918</v>
      </c>
      <c r="N4" s="6">
        <v>2.7529832951044804</v>
      </c>
      <c r="O4" s="6">
        <v>2.6122124495899657</v>
      </c>
      <c r="P4" s="6">
        <v>2.8483098271321392</v>
      </c>
      <c r="Q4" s="6">
        <v>3.105452452628803</v>
      </c>
      <c r="R4" s="6">
        <v>3.3381130192401645</v>
      </c>
      <c r="S4" s="6">
        <v>3.6380658874784797</v>
      </c>
      <c r="T4" s="6">
        <v>3.7120805924717524</v>
      </c>
      <c r="U4" s="6">
        <v>3.8157483341530885</v>
      </c>
      <c r="V4" s="6">
        <v>3.8616240727572722</v>
      </c>
      <c r="W4" s="6">
        <v>3.9287023743260936</v>
      </c>
      <c r="X4" s="6">
        <v>3.8394349074196046</v>
      </c>
      <c r="Y4" s="6">
        <v>3.9622400876387789</v>
      </c>
      <c r="Z4" s="6">
        <v>3.7236383614968593</v>
      </c>
      <c r="AA4" s="6">
        <v>3.7125563755664421</v>
      </c>
      <c r="AB4" s="6">
        <v>3.8852931116557619</v>
      </c>
      <c r="AC4" s="6">
        <v>4.037118725645513</v>
      </c>
      <c r="AD4" s="6">
        <v>4.3453443393198201</v>
      </c>
      <c r="AE4" s="6">
        <v>4.4631171374394398</v>
      </c>
      <c r="AF4" s="6">
        <v>4.5472086448884568</v>
      </c>
      <c r="AG4" s="6">
        <v>4.6978864858443234</v>
      </c>
      <c r="AH4" s="6">
        <v>4.42395733718788</v>
      </c>
      <c r="AI4" s="6">
        <v>4.5205077234397342</v>
      </c>
      <c r="AJ4" s="6">
        <v>4.621465552054401</v>
      </c>
      <c r="AK4" s="6">
        <v>4.8926980816965786</v>
      </c>
      <c r="AL4" s="6">
        <v>5.3778725322832717</v>
      </c>
      <c r="AM4" s="6">
        <v>5.5306305199106101</v>
      </c>
      <c r="AN4" s="6">
        <v>5.7600542887260318</v>
      </c>
      <c r="AO4" s="6">
        <v>5.7466133529572359</v>
      </c>
      <c r="AP4" s="12">
        <v>5.8421249799484603</v>
      </c>
      <c r="AQ4" s="12">
        <v>5.7759867633830089</v>
      </c>
      <c r="AR4" s="12">
        <v>5.7847279220403269</v>
      </c>
      <c r="AS4" s="12">
        <v>5.7047877703186085</v>
      </c>
      <c r="AT4" s="12">
        <v>5.703295877277446</v>
      </c>
      <c r="AU4" s="12">
        <v>5.6366619921958092</v>
      </c>
      <c r="AV4" s="12">
        <v>5.5580532794662822</v>
      </c>
    </row>
    <row r="5" spans="1:48" x14ac:dyDescent="0.2">
      <c r="A5" s="1" t="s">
        <v>80</v>
      </c>
      <c r="B5" s="1" t="s">
        <v>122</v>
      </c>
      <c r="C5" s="6">
        <v>0.54145331628208648</v>
      </c>
      <c r="D5" s="6">
        <v>0.60967242071441463</v>
      </c>
      <c r="E5" s="6">
        <v>0.27342278954342608</v>
      </c>
      <c r="F5" s="6">
        <v>0.34685711940859809</v>
      </c>
      <c r="G5" s="6">
        <v>0.71033657925696925</v>
      </c>
      <c r="H5" s="6">
        <v>1.6863602110330445</v>
      </c>
      <c r="I5" s="6">
        <v>3.0459573068172792</v>
      </c>
      <c r="J5" s="6">
        <v>4.0306139119500228</v>
      </c>
      <c r="K5" s="6">
        <v>4.7299182375751894</v>
      </c>
      <c r="L5" s="6">
        <v>4.8671648023532255</v>
      </c>
      <c r="M5" s="6">
        <v>4.9030306510813517</v>
      </c>
      <c r="N5" s="6">
        <v>5.3054937998770217</v>
      </c>
      <c r="O5" s="6">
        <v>5.6239249119262436</v>
      </c>
      <c r="P5" s="6">
        <v>5.774289411804288</v>
      </c>
      <c r="Q5" s="6">
        <v>6.0939444218027665</v>
      </c>
      <c r="R5" s="6">
        <v>6.1477800600944743</v>
      </c>
      <c r="S5" s="6">
        <v>6.0397449342442391</v>
      </c>
      <c r="T5" s="6">
        <v>6.4593495390264932</v>
      </c>
      <c r="U5" s="6">
        <v>6.9930534750890843</v>
      </c>
      <c r="V5" s="6">
        <v>6.8080702232478769</v>
      </c>
      <c r="W5" s="6">
        <v>7.0785837260990334</v>
      </c>
      <c r="X5" s="6">
        <v>6.7510461089781453</v>
      </c>
      <c r="Y5" s="6">
        <v>6.9361829492765992</v>
      </c>
      <c r="Z5" s="6">
        <v>6.9945771765455369</v>
      </c>
      <c r="AA5" s="6">
        <v>7.0549852018233414</v>
      </c>
      <c r="AB5" s="6">
        <v>6.6460315768168003</v>
      </c>
      <c r="AC5" s="6">
        <v>6.33548985841965</v>
      </c>
      <c r="AD5" s="6">
        <v>6.3585150491191582</v>
      </c>
      <c r="AE5" s="6">
        <v>6.8904164232220042</v>
      </c>
      <c r="AF5" s="6">
        <v>7.3837957386443716</v>
      </c>
      <c r="AG5" s="6">
        <v>7.5762680132830269</v>
      </c>
      <c r="AH5" s="6">
        <v>8.0765426531250917</v>
      </c>
      <c r="AI5" s="6">
        <v>7.8940294554730537</v>
      </c>
      <c r="AJ5" s="6">
        <v>8.6620237266473943</v>
      </c>
      <c r="AK5" s="6">
        <v>9.0365237265039067</v>
      </c>
      <c r="AL5" s="6">
        <v>8.8529999306848239</v>
      </c>
      <c r="AM5" s="6">
        <v>8.3583384360574389</v>
      </c>
      <c r="AN5" s="6">
        <v>8.2387392317255195</v>
      </c>
      <c r="AO5" s="6">
        <v>7.6226774348728572</v>
      </c>
      <c r="AP5" s="12">
        <v>7.3815041669824373</v>
      </c>
      <c r="AQ5" s="12">
        <v>7.0572910557871777</v>
      </c>
      <c r="AR5" s="12">
        <v>6.3096428666547748</v>
      </c>
      <c r="AS5" s="12">
        <v>5.0547759136286707</v>
      </c>
      <c r="AT5" s="12">
        <v>4.4498891944497432</v>
      </c>
      <c r="AU5" s="12">
        <v>4.3431030157812875</v>
      </c>
      <c r="AV5" s="12">
        <v>3.9484442191525289</v>
      </c>
    </row>
    <row r="7" spans="1:48" x14ac:dyDescent="0.2">
      <c r="AV7" s="12">
        <f t="shared" ref="AV7:AV8" si="0">+AV3-AU3</f>
        <v>-0.3160500838992315</v>
      </c>
    </row>
    <row r="8" spans="1:48" x14ac:dyDescent="0.2">
      <c r="AV8" s="12">
        <f t="shared" si="0"/>
        <v>-7.8608712729526964E-2</v>
      </c>
    </row>
    <row r="9" spans="1:48" x14ac:dyDescent="0.2">
      <c r="AS9" s="12"/>
      <c r="AV9" s="12">
        <f>+AV5-AU5</f>
        <v>-0.39465879662875869</v>
      </c>
    </row>
    <row r="10" spans="1:48" x14ac:dyDescent="0.2">
      <c r="AS10" s="12"/>
    </row>
    <row r="11" spans="1:48" x14ac:dyDescent="0.2">
      <c r="AS11" s="12"/>
    </row>
    <row r="12" spans="1:48" x14ac:dyDescent="0.2">
      <c r="AS12" s="12"/>
    </row>
    <row r="15" spans="1:48" x14ac:dyDescent="0.2">
      <c r="AH15" s="12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4"/>
  </sheetPr>
  <dimension ref="A1:AV10"/>
  <sheetViews>
    <sheetView showGridLines="0" zoomScaleNormal="100" workbookViewId="0">
      <pane xSplit="2" ySplit="2" topLeftCell="AS3" activePane="bottomRight" state="frozen"/>
      <selection activeCell="BJ24" sqref="BJ24"/>
      <selection pane="topRight" activeCell="BJ24" sqref="BJ24"/>
      <selection pane="bottomLeft" activeCell="BJ24" sqref="BJ24"/>
      <selection pane="bottomRight" activeCell="BJ24" sqref="BJ24"/>
    </sheetView>
  </sheetViews>
  <sheetFormatPr defaultRowHeight="12" x14ac:dyDescent="0.2"/>
  <cols>
    <col min="1" max="2" width="9.140625" style="1" bestFit="1" customWidth="1"/>
    <col min="3" max="25" width="9.85546875" style="1" bestFit="1" customWidth="1"/>
    <col min="26" max="16384" width="9.140625" style="1"/>
  </cols>
  <sheetData>
    <row r="1" spans="1:48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81</v>
      </c>
      <c r="AF1" s="1" t="s">
        <v>13</v>
      </c>
      <c r="AG1" s="1" t="s">
        <v>5</v>
      </c>
      <c r="AH1" s="1" t="s">
        <v>18</v>
      </c>
      <c r="AI1" s="1" t="s">
        <v>89</v>
      </c>
      <c r="AJ1" s="1" t="s">
        <v>13</v>
      </c>
      <c r="AK1" s="1" t="s">
        <v>5</v>
      </c>
      <c r="AL1" s="1" t="s">
        <v>18</v>
      </c>
      <c r="AM1" s="1" t="s">
        <v>102</v>
      </c>
      <c r="AN1" s="1" t="s">
        <v>13</v>
      </c>
      <c r="AO1" s="1" t="s">
        <v>5</v>
      </c>
      <c r="AP1" s="1" t="s">
        <v>18</v>
      </c>
      <c r="AQ1" s="1" t="s">
        <v>180</v>
      </c>
      <c r="AR1" s="1" t="s">
        <v>13</v>
      </c>
      <c r="AS1" s="1" t="s">
        <v>5</v>
      </c>
      <c r="AU1" s="1" t="s">
        <v>208</v>
      </c>
      <c r="AV1" s="1" t="s">
        <v>13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1" t="s">
        <v>51</v>
      </c>
      <c r="AU2" s="11" t="s">
        <v>209</v>
      </c>
      <c r="AV2" s="1" t="s">
        <v>49</v>
      </c>
    </row>
    <row r="3" spans="1:48" x14ac:dyDescent="0.2">
      <c r="A3" s="1" t="s">
        <v>43</v>
      </c>
      <c r="B3" s="1" t="s">
        <v>233</v>
      </c>
      <c r="C3" s="6">
        <v>16.114253871408991</v>
      </c>
      <c r="D3" s="6">
        <v>11.011180671528948</v>
      </c>
      <c r="E3" s="6">
        <v>5.1981190916362294</v>
      </c>
      <c r="F3" s="6">
        <v>-3.2999228546097328</v>
      </c>
      <c r="G3" s="6">
        <v>-18.775958423443456</v>
      </c>
      <c r="H3" s="6">
        <v>-15.974257382821463</v>
      </c>
      <c r="I3" s="6">
        <v>-9.6820405603496198</v>
      </c>
      <c r="J3" s="6">
        <v>-0.58738042974148641</v>
      </c>
      <c r="K3" s="6">
        <v>10.316916430441367</v>
      </c>
      <c r="L3" s="6">
        <v>13.592815942551724</v>
      </c>
      <c r="M3" s="6">
        <v>11.242773707957639</v>
      </c>
      <c r="N3" s="6">
        <v>10.152703375763679</v>
      </c>
      <c r="O3" s="6">
        <v>13.093658616405463</v>
      </c>
      <c r="P3" s="6">
        <v>6.2399595622163417</v>
      </c>
      <c r="Q3" s="6">
        <v>4.7052179638901919</v>
      </c>
      <c r="R3" s="6">
        <v>2.963334543318723</v>
      </c>
      <c r="S3" s="6">
        <v>-0.94400448080499189</v>
      </c>
      <c r="T3" s="6">
        <v>0.31176539851851715</v>
      </c>
      <c r="U3" s="6">
        <v>-1.3099114517005006</v>
      </c>
      <c r="V3" s="6">
        <v>-5.0787214408053956</v>
      </c>
      <c r="W3" s="6">
        <v>-0.57629917186993396</v>
      </c>
      <c r="X3" s="6">
        <v>2.647914417912915</v>
      </c>
      <c r="Y3" s="6">
        <v>5.7787664594980157</v>
      </c>
      <c r="Z3" s="6">
        <v>8.7944576448253997</v>
      </c>
      <c r="AA3" s="6">
        <v>10.915767004444277</v>
      </c>
      <c r="AB3" s="6">
        <v>9.4591136351353384</v>
      </c>
      <c r="AC3" s="6">
        <v>8.6241787135867867</v>
      </c>
      <c r="AD3" s="6">
        <v>7.550148946128175</v>
      </c>
      <c r="AE3" s="6">
        <v>7.2603536580245276</v>
      </c>
      <c r="AF3" s="6">
        <v>6.8107280214659909</v>
      </c>
      <c r="AG3" s="6">
        <v>6.1765342484085153</v>
      </c>
      <c r="AH3" s="6">
        <v>8.570306579531632</v>
      </c>
      <c r="AI3" s="6">
        <v>4.1758029463019994</v>
      </c>
      <c r="AJ3" s="6">
        <v>8.6491993625023866</v>
      </c>
      <c r="AK3" s="6">
        <v>5.5627521034692649</v>
      </c>
      <c r="AL3" s="6">
        <v>2.0083024254818014</v>
      </c>
      <c r="AM3" s="6">
        <v>7.7324693905265178</v>
      </c>
      <c r="AN3" s="6">
        <v>2.9279384624054217</v>
      </c>
      <c r="AO3" s="6">
        <v>3.0885128145723826</v>
      </c>
      <c r="AP3" s="6">
        <v>5.3585561283456116</v>
      </c>
      <c r="AQ3" s="6">
        <v>3.9729059593589255</v>
      </c>
      <c r="AR3" s="6">
        <v>7.0555307963615235</v>
      </c>
      <c r="AS3" s="6">
        <v>2.3336466930882835</v>
      </c>
      <c r="AT3" s="6">
        <v>5.5685611211710579</v>
      </c>
      <c r="AU3" s="6">
        <v>7.7033990357045639</v>
      </c>
      <c r="AV3" s="6">
        <v>2.6900810596568476</v>
      </c>
    </row>
    <row r="4" spans="1:48" x14ac:dyDescent="0.2">
      <c r="A4" s="1" t="s">
        <v>44</v>
      </c>
      <c r="B4" s="1" t="s">
        <v>234</v>
      </c>
      <c r="C4" s="6">
        <v>14.559231364695194</v>
      </c>
      <c r="D4" s="6">
        <v>12.348094137174698</v>
      </c>
      <c r="E4" s="6">
        <v>4.7977004367764948</v>
      </c>
      <c r="F4" s="6">
        <v>-5.981149893614301</v>
      </c>
      <c r="G4" s="6">
        <v>-21.434696003815674</v>
      </c>
      <c r="H4" s="6">
        <v>-21.783259335967273</v>
      </c>
      <c r="I4" s="6">
        <v>-13.449795099039548</v>
      </c>
      <c r="J4" s="6">
        <v>-1.2697797680084335</v>
      </c>
      <c r="K4" s="6">
        <v>8.4494859006737215</v>
      </c>
      <c r="L4" s="6">
        <v>13.172623636516718</v>
      </c>
      <c r="M4" s="6">
        <v>11.398194122131628</v>
      </c>
      <c r="N4" s="6">
        <v>7.8576850426898233</v>
      </c>
      <c r="O4" s="6">
        <v>12.111236063887503</v>
      </c>
      <c r="P4" s="6">
        <v>5.4301943196240217</v>
      </c>
      <c r="Q4" s="6">
        <v>1.4189823324083619</v>
      </c>
      <c r="R4" s="6">
        <v>-0.11780842341815401</v>
      </c>
      <c r="S4" s="6">
        <v>-2.2511083966381733</v>
      </c>
      <c r="T4" s="6">
        <v>-3.0056547961029594</v>
      </c>
      <c r="U4" s="6">
        <v>-4.0784054288392042</v>
      </c>
      <c r="V4" s="6">
        <v>-4.5399878340182624</v>
      </c>
      <c r="W4" s="6">
        <v>-1.6172542530002403</v>
      </c>
      <c r="X4" s="6">
        <v>5.5478872574972229</v>
      </c>
      <c r="Y4" s="6">
        <v>4.9015024232261766</v>
      </c>
      <c r="Z4" s="6">
        <v>9.1265969468497019</v>
      </c>
      <c r="AA4" s="6">
        <v>11.23733768383741</v>
      </c>
      <c r="AB4" s="6">
        <v>12.271773460930362</v>
      </c>
      <c r="AC4" s="6">
        <v>12.042848538858621</v>
      </c>
      <c r="AD4" s="6">
        <v>8.5081629429470951</v>
      </c>
      <c r="AE4" s="6">
        <v>5.0132889552941577</v>
      </c>
      <c r="AF4" s="6">
        <v>4.6555550325977606</v>
      </c>
      <c r="AG4" s="6">
        <v>6.0462259609870443</v>
      </c>
      <c r="AH4" s="6">
        <v>7.3374908462472348</v>
      </c>
      <c r="AI4" s="6">
        <v>5.516909196341075</v>
      </c>
      <c r="AJ4" s="6">
        <v>5.5993276444833811</v>
      </c>
      <c r="AK4" s="6">
        <v>3.4960912151523473</v>
      </c>
      <c r="AL4" s="6">
        <v>1.0836330720281211</v>
      </c>
      <c r="AM4" s="6">
        <v>10.578089155584266</v>
      </c>
      <c r="AN4" s="6">
        <v>5.8246248386744952</v>
      </c>
      <c r="AO4" s="6">
        <v>7.7659761992559027</v>
      </c>
      <c r="AP4" s="6">
        <v>7.0048638581647253</v>
      </c>
      <c r="AQ4" s="6">
        <v>5.2791429069209954</v>
      </c>
      <c r="AR4" s="6">
        <v>8.4967216433267794</v>
      </c>
      <c r="AS4" s="6">
        <v>6.1916877180591428</v>
      </c>
      <c r="AT4" s="6">
        <v>8.2207012916483109</v>
      </c>
      <c r="AU4" s="6">
        <v>6.7144453437320948</v>
      </c>
      <c r="AV4" s="6">
        <v>4.3188125817230656</v>
      </c>
    </row>
    <row r="5" spans="1:48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8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x14ac:dyDescent="0.2">
      <c r="A7" s="1" t="s">
        <v>88</v>
      </c>
      <c r="B7" s="1" t="s">
        <v>129</v>
      </c>
      <c r="C7" s="6">
        <f t="shared" ref="C7:AF7" si="0">+C3-C4</f>
        <v>1.5550225067137973</v>
      </c>
      <c r="D7" s="6">
        <f t="shared" si="0"/>
        <v>-1.3369134656457504</v>
      </c>
      <c r="E7" s="6">
        <f t="shared" si="0"/>
        <v>0.4004186548597346</v>
      </c>
      <c r="F7" s="6">
        <f t="shared" si="0"/>
        <v>2.6812270390045683</v>
      </c>
      <c r="G7" s="6">
        <f t="shared" si="0"/>
        <v>2.6587375803722182</v>
      </c>
      <c r="H7" s="6">
        <f t="shared" si="0"/>
        <v>5.8090019531458097</v>
      </c>
      <c r="I7" s="6">
        <f t="shared" si="0"/>
        <v>3.7677545386899283</v>
      </c>
      <c r="J7" s="6">
        <f t="shared" si="0"/>
        <v>0.6823993382669471</v>
      </c>
      <c r="K7" s="6">
        <f t="shared" si="0"/>
        <v>1.8674305297676455</v>
      </c>
      <c r="L7" s="6">
        <f t="shared" si="0"/>
        <v>0.42019230603500546</v>
      </c>
      <c r="M7" s="6">
        <f t="shared" si="0"/>
        <v>-0.15542041417398877</v>
      </c>
      <c r="N7" s="6">
        <f t="shared" si="0"/>
        <v>2.2950183330738554</v>
      </c>
      <c r="O7" s="6">
        <f t="shared" si="0"/>
        <v>0.98242255251795996</v>
      </c>
      <c r="P7" s="6">
        <f t="shared" si="0"/>
        <v>0.80976524259232008</v>
      </c>
      <c r="Q7" s="6">
        <f t="shared" si="0"/>
        <v>3.28623563148183</v>
      </c>
      <c r="R7" s="6">
        <f t="shared" si="0"/>
        <v>3.081142966736877</v>
      </c>
      <c r="S7" s="6">
        <f t="shared" si="0"/>
        <v>1.3071039158331814</v>
      </c>
      <c r="T7" s="6">
        <f t="shared" si="0"/>
        <v>3.3174201946214765</v>
      </c>
      <c r="U7" s="6">
        <f t="shared" si="0"/>
        <v>2.7684939771387036</v>
      </c>
      <c r="V7" s="6">
        <f t="shared" si="0"/>
        <v>-0.53873360678713311</v>
      </c>
      <c r="W7" s="6">
        <f t="shared" si="0"/>
        <v>1.0409550811303063</v>
      </c>
      <c r="X7" s="6">
        <f t="shared" si="0"/>
        <v>-2.8999728395843078</v>
      </c>
      <c r="Y7" s="6">
        <f t="shared" si="0"/>
        <v>0.87726403627183913</v>
      </c>
      <c r="Z7" s="6">
        <f t="shared" si="0"/>
        <v>-0.3321393020243022</v>
      </c>
      <c r="AA7" s="6">
        <f t="shared" si="0"/>
        <v>-0.32157067939313322</v>
      </c>
      <c r="AB7" s="6">
        <f t="shared" si="0"/>
        <v>-2.8126598257950235</v>
      </c>
      <c r="AC7" s="6">
        <f t="shared" si="0"/>
        <v>-3.4186698252718344</v>
      </c>
      <c r="AD7" s="6">
        <f t="shared" si="0"/>
        <v>-0.95801399681892008</v>
      </c>
      <c r="AE7" s="6">
        <f t="shared" si="0"/>
        <v>2.2470647027303698</v>
      </c>
      <c r="AF7" s="6">
        <f t="shared" si="0"/>
        <v>2.1551729888682303</v>
      </c>
      <c r="AG7" s="6">
        <f>+AG3-AG4</f>
        <v>0.13030828742147094</v>
      </c>
      <c r="AH7" s="6">
        <f t="shared" ref="AH7" si="1">+AH3-AH4</f>
        <v>1.2328157332843972</v>
      </c>
      <c r="AI7" s="6">
        <f t="shared" ref="AI7:AJ7" si="2">+AI3-AI4</f>
        <v>-1.3411062500390756</v>
      </c>
      <c r="AJ7" s="6">
        <f t="shared" si="2"/>
        <v>3.0498717180190056</v>
      </c>
      <c r="AK7" s="6">
        <f t="shared" ref="AK7:AM7" si="3">+AK3-AK4</f>
        <v>2.0666608883169175</v>
      </c>
      <c r="AL7" s="6">
        <f t="shared" si="3"/>
        <v>0.92466935345368029</v>
      </c>
      <c r="AM7" s="6">
        <f t="shared" si="3"/>
        <v>-2.8456197650577479</v>
      </c>
      <c r="AN7" s="6">
        <f t="shared" ref="AN7:AP7" si="4">+AN3-AN4</f>
        <v>-2.8966863762690735</v>
      </c>
      <c r="AO7" s="6">
        <f t="shared" si="4"/>
        <v>-4.6774633846835201</v>
      </c>
      <c r="AP7" s="6">
        <f t="shared" si="4"/>
        <v>-1.6463077298191138</v>
      </c>
      <c r="AQ7" s="6">
        <f t="shared" ref="AQ7" si="5">+AQ3-AQ4</f>
        <v>-1.3062369475620699</v>
      </c>
      <c r="AR7" s="6">
        <f>+AR3-AR4</f>
        <v>-1.4411908469652559</v>
      </c>
      <c r="AS7" s="6">
        <f>+AS3-AS4</f>
        <v>-3.8580410249708592</v>
      </c>
      <c r="AT7" s="6">
        <f t="shared" ref="AT7:AV7" si="6">+AT3-AT4</f>
        <v>-2.6521401704772529</v>
      </c>
      <c r="AU7" s="6">
        <f t="shared" si="6"/>
        <v>0.98895369197246907</v>
      </c>
      <c r="AV7" s="6">
        <f t="shared" si="6"/>
        <v>-1.628731522066218</v>
      </c>
    </row>
    <row r="9" spans="1:48" x14ac:dyDescent="0.2">
      <c r="AV9" s="6"/>
    </row>
    <row r="10" spans="1:48" x14ac:dyDescent="0.2">
      <c r="AV10" s="6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4"/>
  </sheetPr>
  <dimension ref="A1:AV8"/>
  <sheetViews>
    <sheetView showGridLines="0" zoomScaleNormal="100" workbookViewId="0">
      <pane xSplit="2" ySplit="2" topLeftCell="AX3" activePane="bottomRight" state="frozen"/>
      <selection activeCell="AX21" sqref="AX21"/>
      <selection pane="topRight" activeCell="AX21" sqref="AX21"/>
      <selection pane="bottomLeft" activeCell="AX21" sqref="AX21"/>
      <selection pane="bottomRight" activeCell="BG21" sqref="BG21"/>
    </sheetView>
  </sheetViews>
  <sheetFormatPr defaultRowHeight="12" x14ac:dyDescent="0.2"/>
  <cols>
    <col min="1" max="1" width="53.42578125" style="1" bestFit="1" customWidth="1"/>
    <col min="2" max="2" width="44" style="1" bestFit="1" customWidth="1"/>
    <col min="3" max="16384" width="9.140625" style="1"/>
  </cols>
  <sheetData>
    <row r="1" spans="1:48" x14ac:dyDescent="0.2">
      <c r="A1" s="13"/>
      <c r="B1" s="13"/>
      <c r="C1" s="13" t="s">
        <v>7</v>
      </c>
      <c r="D1" s="13" t="s">
        <v>4</v>
      </c>
      <c r="E1" s="13" t="s">
        <v>5</v>
      </c>
      <c r="F1" s="13" t="s">
        <v>6</v>
      </c>
      <c r="G1" s="13" t="s">
        <v>8</v>
      </c>
      <c r="H1" s="13" t="s">
        <v>4</v>
      </c>
      <c r="I1" s="13" t="s">
        <v>5</v>
      </c>
      <c r="J1" s="13" t="s">
        <v>6</v>
      </c>
      <c r="K1" s="13" t="s">
        <v>9</v>
      </c>
      <c r="L1" s="13" t="s">
        <v>4</v>
      </c>
      <c r="M1" s="13" t="s">
        <v>5</v>
      </c>
      <c r="N1" s="13" t="s">
        <v>6</v>
      </c>
      <c r="O1" s="13" t="s">
        <v>10</v>
      </c>
      <c r="P1" s="13" t="s">
        <v>4</v>
      </c>
      <c r="Q1" s="13" t="s">
        <v>5</v>
      </c>
      <c r="R1" s="13" t="s">
        <v>6</v>
      </c>
      <c r="S1" s="13" t="s">
        <v>11</v>
      </c>
      <c r="T1" s="13" t="s">
        <v>4</v>
      </c>
      <c r="U1" s="13" t="s">
        <v>5</v>
      </c>
      <c r="V1" s="13" t="s">
        <v>6</v>
      </c>
      <c r="W1" s="13" t="s">
        <v>12</v>
      </c>
      <c r="X1" s="13" t="s">
        <v>13</v>
      </c>
      <c r="Y1" s="13" t="s">
        <v>5</v>
      </c>
      <c r="Z1" s="13" t="s">
        <v>18</v>
      </c>
      <c r="AA1" s="13" t="s">
        <v>46</v>
      </c>
      <c r="AB1" s="13" t="s">
        <v>13</v>
      </c>
      <c r="AC1" s="13" t="s">
        <v>5</v>
      </c>
      <c r="AD1" s="13" t="s">
        <v>18</v>
      </c>
      <c r="AE1" s="13" t="s">
        <v>81</v>
      </c>
      <c r="AF1" s="13" t="s">
        <v>13</v>
      </c>
      <c r="AG1" s="13" t="s">
        <v>5</v>
      </c>
      <c r="AH1" s="13" t="s">
        <v>18</v>
      </c>
      <c r="AI1" s="13" t="s">
        <v>89</v>
      </c>
      <c r="AJ1" s="13" t="s">
        <v>13</v>
      </c>
      <c r="AK1" s="13" t="s">
        <v>5</v>
      </c>
      <c r="AL1" s="13" t="s">
        <v>18</v>
      </c>
      <c r="AM1" s="13" t="s">
        <v>102</v>
      </c>
      <c r="AN1" s="13" t="s">
        <v>13</v>
      </c>
      <c r="AO1" s="13" t="s">
        <v>5</v>
      </c>
      <c r="AP1" s="13" t="s">
        <v>18</v>
      </c>
      <c r="AQ1" s="13" t="s">
        <v>185</v>
      </c>
      <c r="AR1" s="13" t="s">
        <v>13</v>
      </c>
      <c r="AS1" s="13" t="s">
        <v>5</v>
      </c>
      <c r="AT1" s="13" t="s">
        <v>18</v>
      </c>
      <c r="AU1" s="13" t="s">
        <v>236</v>
      </c>
      <c r="AV1" s="13" t="s">
        <v>13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3" t="s">
        <v>66</v>
      </c>
      <c r="B3" s="1" t="s">
        <v>134</v>
      </c>
      <c r="C3" s="14">
        <v>0.7239760912256088</v>
      </c>
      <c r="D3" s="14">
        <v>3.3544789356596993</v>
      </c>
      <c r="E3" s="14">
        <v>1.320348635679224</v>
      </c>
      <c r="F3" s="14">
        <v>-4.4690509529838351</v>
      </c>
      <c r="G3" s="14">
        <v>-9.1735566382483142</v>
      </c>
      <c r="H3" s="14">
        <v>-12.603976780555072</v>
      </c>
      <c r="I3" s="14">
        <v>-10.318146540649991</v>
      </c>
      <c r="J3" s="14">
        <v>-4.7860099318365315</v>
      </c>
      <c r="K3" s="14">
        <v>-2.2760990870828977</v>
      </c>
      <c r="L3" s="14">
        <v>-0.54908731476936623</v>
      </c>
      <c r="M3" s="14">
        <v>0.81497620525784953</v>
      </c>
      <c r="N3" s="14">
        <v>-0.68341907323616624</v>
      </c>
      <c r="O3" s="14">
        <v>1.2173018062862013</v>
      </c>
      <c r="P3" s="14">
        <v>0.37526423154095312</v>
      </c>
      <c r="Q3" s="14">
        <v>-1.4245869097047148</v>
      </c>
      <c r="R3" s="14">
        <v>-1.1948350272705426</v>
      </c>
      <c r="S3" s="14">
        <v>-1.5930712768285673</v>
      </c>
      <c r="T3" s="14">
        <v>-4.5251554945008081</v>
      </c>
      <c r="U3" s="14">
        <v>-3.9899559010299726</v>
      </c>
      <c r="V3" s="14">
        <v>-2.1261323444306868</v>
      </c>
      <c r="W3" s="14">
        <v>-1.1485014560002469</v>
      </c>
      <c r="X3" s="14">
        <v>4.1309045437798204</v>
      </c>
      <c r="Y3" s="14">
        <v>1.7591373726011454</v>
      </c>
      <c r="Z3" s="14">
        <v>3.8806441843009623</v>
      </c>
      <c r="AA3" s="14">
        <v>4.0943128626957304</v>
      </c>
      <c r="AB3" s="14">
        <v>6.7194821666298594</v>
      </c>
      <c r="AC3" s="14">
        <v>6.498120769909761</v>
      </c>
      <c r="AD3" s="14">
        <v>4.4528670745585828</v>
      </c>
      <c r="AE3" s="14">
        <v>1.8976076260130696</v>
      </c>
      <c r="AF3" s="14">
        <v>1.2169073732516011</v>
      </c>
      <c r="AG3" s="14">
        <v>2.6104882852820595</v>
      </c>
      <c r="AH3" s="14">
        <v>2.4332631703853878</v>
      </c>
      <c r="AI3" s="14">
        <v>2.2969134362530639</v>
      </c>
      <c r="AJ3" s="14">
        <v>-2.5591108587690314E-2</v>
      </c>
      <c r="AK3" s="14">
        <v>0.51383955720159236</v>
      </c>
      <c r="AL3" s="14">
        <v>1.196748248952062</v>
      </c>
      <c r="AM3" s="14">
        <v>6.7044460588248569</v>
      </c>
      <c r="AN3" s="14">
        <v>6.2448540671665995</v>
      </c>
      <c r="AO3" s="14">
        <v>8.324179686851835</v>
      </c>
      <c r="AP3" s="14">
        <v>5.7840335859804952</v>
      </c>
      <c r="AQ3" s="14">
        <v>5.8746420170612765</v>
      </c>
      <c r="AR3" s="14">
        <v>6.0230495010880105</v>
      </c>
      <c r="AS3" s="14">
        <v>8.5963265386412644</v>
      </c>
      <c r="AT3" s="14">
        <v>7.2210944866179574</v>
      </c>
      <c r="AU3" s="14">
        <v>4.3414864684985446</v>
      </c>
      <c r="AV3" s="14">
        <v>6.6309198374229226</v>
      </c>
    </row>
    <row r="4" spans="1:48" x14ac:dyDescent="0.2">
      <c r="A4" s="13" t="s">
        <v>67</v>
      </c>
      <c r="B4" s="13" t="s">
        <v>133</v>
      </c>
      <c r="C4" s="14">
        <v>1.4652154838468729</v>
      </c>
      <c r="D4" s="14">
        <v>-0.82461152992748632</v>
      </c>
      <c r="E4" s="14">
        <v>0.43361398706022608</v>
      </c>
      <c r="F4" s="14">
        <v>2.1839699754803652</v>
      </c>
      <c r="G4" s="14">
        <v>2.0616961135008554</v>
      </c>
      <c r="H4" s="14">
        <v>4.8893527660764819</v>
      </c>
      <c r="I4" s="14">
        <v>2.8921732987107953</v>
      </c>
      <c r="J4" s="14">
        <v>0.52312182518479611</v>
      </c>
      <c r="K4" s="14">
        <v>1.9834395405554335</v>
      </c>
      <c r="L4" s="14">
        <v>1.2400564631018554</v>
      </c>
      <c r="M4" s="14">
        <v>0.53606300511442784</v>
      </c>
      <c r="N4" s="14">
        <v>2.2316786380043152</v>
      </c>
      <c r="O4" s="14">
        <v>1.7445463290326786</v>
      </c>
      <c r="P4" s="14">
        <v>1.1817030099873469</v>
      </c>
      <c r="Q4" s="14">
        <v>3.112014620266033</v>
      </c>
      <c r="R4" s="14">
        <v>2.8443387905053656</v>
      </c>
      <c r="S4" s="14">
        <v>1.1624170001295779</v>
      </c>
      <c r="T4" s="14">
        <v>2.9322944047865498</v>
      </c>
      <c r="U4" s="14">
        <v>2.2507718748260634</v>
      </c>
      <c r="V4" s="14">
        <v>-0.88906077117767124</v>
      </c>
      <c r="W4" s="14">
        <v>0.91604604713095972</v>
      </c>
      <c r="X4" s="14">
        <v>-2.1781729879640666</v>
      </c>
      <c r="Y4" s="14">
        <v>1.4106913959349241</v>
      </c>
      <c r="Z4" s="14">
        <v>0.40284924905160141</v>
      </c>
      <c r="AA4" s="14">
        <v>0.84854226904520869</v>
      </c>
      <c r="AB4" s="14">
        <v>-1.5859548060055702</v>
      </c>
      <c r="AC4" s="14">
        <v>-1.8128325991466385</v>
      </c>
      <c r="AD4" s="14">
        <v>-0.25195461152197657</v>
      </c>
      <c r="AE4" s="14">
        <v>2.9931719729110733</v>
      </c>
      <c r="AF4" s="14">
        <v>2.6071219064190245</v>
      </c>
      <c r="AG4" s="14">
        <v>0.77119432790369646</v>
      </c>
      <c r="AH4" s="14">
        <v>1.7612759878234709</v>
      </c>
      <c r="AI4" s="14">
        <v>-0.77064097054358538</v>
      </c>
      <c r="AJ4" s="14">
        <v>3.845197075577949</v>
      </c>
      <c r="AK4" s="14">
        <v>2.5671460206301471</v>
      </c>
      <c r="AL4" s="14">
        <v>1.0564643390911639</v>
      </c>
      <c r="AM4" s="14">
        <v>-1.9731685839049347</v>
      </c>
      <c r="AN4" s="14">
        <v>-2.486430665675337</v>
      </c>
      <c r="AO4" s="14">
        <v>-4.0578147013173718</v>
      </c>
      <c r="AP4" s="14">
        <v>-1.0391176667117534</v>
      </c>
      <c r="AQ4" s="14">
        <v>-1.0280560966869927</v>
      </c>
      <c r="AR4" s="14">
        <v>-0.71042057970024619</v>
      </c>
      <c r="AS4" s="14">
        <v>-3.6086379968056503</v>
      </c>
      <c r="AT4" s="14">
        <v>-2.1073457321046223</v>
      </c>
      <c r="AU4" s="14">
        <v>1.7409085216758997</v>
      </c>
      <c r="AV4" s="14">
        <v>-1.4575903923550166</v>
      </c>
    </row>
    <row r="6" spans="1:48" x14ac:dyDescent="0.2">
      <c r="A6" s="1" t="s">
        <v>83</v>
      </c>
      <c r="C6" s="1">
        <v>13.712240154577101</v>
      </c>
      <c r="D6" s="1">
        <v>9.0750691393216503</v>
      </c>
      <c r="E6" s="1">
        <v>4.3055013966369309</v>
      </c>
      <c r="F6" s="1">
        <v>-2.7337899374234711</v>
      </c>
      <c r="G6" s="1">
        <v>-18.179719324961731</v>
      </c>
      <c r="H6" s="1">
        <v>-14.276503275204883</v>
      </c>
      <c r="I6" s="1">
        <v>-8.3023451795616019</v>
      </c>
      <c r="J6" s="1">
        <v>-0.481687399882401</v>
      </c>
      <c r="K6" s="1">
        <v>8.7229564943749551</v>
      </c>
      <c r="L6" s="1">
        <v>11.080312725968884</v>
      </c>
      <c r="M6" s="1">
        <v>9.4048763088102127</v>
      </c>
      <c r="N6" s="1">
        <v>8.6400208208009524</v>
      </c>
      <c r="O6" s="1">
        <v>12.270216265649241</v>
      </c>
      <c r="P6" s="1">
        <v>5.7514935716287408</v>
      </c>
      <c r="Q6" s="1">
        <v>4.3276586672314803</v>
      </c>
      <c r="R6" s="1">
        <v>2.7420461611420759</v>
      </c>
      <c r="S6" s="1">
        <v>-0.97492293333379765</v>
      </c>
      <c r="T6" s="1">
        <v>0.30120691057916266</v>
      </c>
      <c r="U6" s="1">
        <v>-1.2441907528949132</v>
      </c>
      <c r="V6" s="1">
        <v>-4.7729370086515797</v>
      </c>
      <c r="W6" s="1">
        <v>-0.59256262967206874</v>
      </c>
      <c r="X6" s="1">
        <v>2.6067259192603194</v>
      </c>
      <c r="Y6" s="1">
        <v>5.5057649067684773</v>
      </c>
      <c r="Z6" s="1">
        <v>8.0617443814428213</v>
      </c>
      <c r="AA6" s="1">
        <v>11.189544711000961</v>
      </c>
      <c r="AB6" s="1">
        <v>9.3999908946180035</v>
      </c>
      <c r="AC6" s="1">
        <v>8.457263266204528</v>
      </c>
      <c r="AD6" s="1">
        <v>7.2475234824970132</v>
      </c>
      <c r="AE6" s="1">
        <v>7.9116392658987289</v>
      </c>
      <c r="AF6" s="1">
        <v>7.0770901935880852</v>
      </c>
      <c r="AG6" s="1">
        <v>6.325018514217323</v>
      </c>
      <c r="AH6" s="1">
        <v>8.5153821336070585</v>
      </c>
      <c r="AI6" s="1">
        <v>4.6832412181196004</v>
      </c>
      <c r="AJ6" s="1">
        <v>9.2903852069635224</v>
      </c>
      <c r="AK6" s="1">
        <v>5.8752103655580994</v>
      </c>
      <c r="AL6" s="1">
        <v>2.0887152539259515</v>
      </c>
      <c r="AM6" s="1">
        <v>8.9134014275881199</v>
      </c>
      <c r="AN6" s="1">
        <v>3.3130728548272446</v>
      </c>
      <c r="AO6" s="1">
        <v>3.3574462548859714</v>
      </c>
      <c r="AP6" s="1">
        <v>5.5731137828189956</v>
      </c>
      <c r="AQ6" s="1">
        <v>4.7226026716143172</v>
      </c>
      <c r="AR6" s="1">
        <v>7.9372719738873405</v>
      </c>
      <c r="AS6" s="1">
        <v>2.5125985897427188</v>
      </c>
      <c r="AT6" s="1">
        <v>5.8405807960447484</v>
      </c>
      <c r="AU6" s="1">
        <v>9.1042673896235975</v>
      </c>
      <c r="AV6" s="1">
        <v>3.0879829000169376</v>
      </c>
    </row>
    <row r="7" spans="1:48" x14ac:dyDescent="0.2">
      <c r="A7" s="13" t="s">
        <v>84</v>
      </c>
      <c r="B7" s="13"/>
      <c r="C7" s="1">
        <v>-12.247024670730228</v>
      </c>
      <c r="D7" s="1">
        <v>-9.8996806692491379</v>
      </c>
      <c r="E7" s="1">
        <v>-3.8718874095767046</v>
      </c>
      <c r="F7" s="1">
        <v>4.9177599129038363</v>
      </c>
      <c r="G7" s="1">
        <v>20.241415438462585</v>
      </c>
      <c r="H7" s="1">
        <v>19.165856041281366</v>
      </c>
      <c r="I7" s="1">
        <v>11.194518478272396</v>
      </c>
      <c r="J7" s="1">
        <v>1.0048092250671972</v>
      </c>
      <c r="K7" s="1">
        <v>-6.7395169538195212</v>
      </c>
      <c r="L7" s="1">
        <v>-9.8402562628670296</v>
      </c>
      <c r="M7" s="1">
        <v>-8.8688133036957844</v>
      </c>
      <c r="N7" s="1">
        <v>-6.4083421827966394</v>
      </c>
      <c r="O7" s="1">
        <v>-10.525669936616563</v>
      </c>
      <c r="P7" s="1">
        <v>-4.5697905616413941</v>
      </c>
      <c r="Q7" s="1">
        <v>-1.2156440469654477</v>
      </c>
      <c r="R7" s="1">
        <v>0.10229262936328984</v>
      </c>
      <c r="S7" s="1">
        <v>2.1373399334633758</v>
      </c>
      <c r="T7" s="1">
        <v>2.6310874942073874</v>
      </c>
      <c r="U7" s="1">
        <v>3.4949626277209767</v>
      </c>
      <c r="V7" s="1">
        <v>3.883876237473908</v>
      </c>
      <c r="W7" s="1">
        <v>1.5086086768030285</v>
      </c>
      <c r="X7" s="1">
        <v>-4.7848989072243855</v>
      </c>
      <c r="Y7" s="1">
        <v>-4.0950735108335534</v>
      </c>
      <c r="Z7" s="1">
        <v>-7.6588951323912209</v>
      </c>
      <c r="AA7" s="1">
        <v>-10.341002441955752</v>
      </c>
      <c r="AB7" s="1">
        <v>-10.985945700623576</v>
      </c>
      <c r="AC7" s="1">
        <v>-10.270095865351166</v>
      </c>
      <c r="AD7" s="1">
        <v>-7.4994780940189898</v>
      </c>
      <c r="AE7" s="1">
        <v>-4.9184672929876561</v>
      </c>
      <c r="AF7" s="1">
        <v>-4.4699682871690616</v>
      </c>
      <c r="AG7" s="1">
        <v>-5.5538241863136264</v>
      </c>
      <c r="AH7" s="1">
        <v>-6.754106145783588</v>
      </c>
      <c r="AI7" s="1">
        <v>-5.4538821886631856</v>
      </c>
      <c r="AJ7" s="1">
        <v>-5.4451881313855743</v>
      </c>
      <c r="AK7" s="1">
        <v>-3.3080643449279523</v>
      </c>
      <c r="AL7" s="1">
        <v>-1.0322509148347878</v>
      </c>
      <c r="AM7" s="1">
        <v>-10.886570011493053</v>
      </c>
      <c r="AN7" s="1">
        <v>-5.799503520502582</v>
      </c>
      <c r="AO7" s="1">
        <v>-7.4152609562033431</v>
      </c>
      <c r="AP7" s="1">
        <v>-6.612231449530749</v>
      </c>
      <c r="AQ7" s="1">
        <v>-5.7506587683013093</v>
      </c>
      <c r="AR7" s="1">
        <v>-8.6476925535875857</v>
      </c>
      <c r="AS7" s="1">
        <v>-6.1212365865483687</v>
      </c>
      <c r="AT7" s="1">
        <v>-7.9479265281493712</v>
      </c>
      <c r="AU7" s="1">
        <v>-7.3633588679476984</v>
      </c>
      <c r="AV7" s="1">
        <v>-4.5455732923719543</v>
      </c>
    </row>
    <row r="8" spans="1:48" x14ac:dyDescent="0.2">
      <c r="A8" s="13"/>
      <c r="B8" s="13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theme="4"/>
  </sheetPr>
  <dimension ref="A1:AV5"/>
  <sheetViews>
    <sheetView showGridLines="0" zoomScaleNormal="100" workbookViewId="0">
      <pane xSplit="2" ySplit="2" topLeftCell="AS3" activePane="bottomRight" state="frozen"/>
      <selection activeCell="AX21" sqref="AX21"/>
      <selection pane="topRight" activeCell="AX21" sqref="AX21"/>
      <selection pane="bottomLeft" activeCell="AX21" sqref="AX21"/>
      <selection pane="bottomRight"/>
    </sheetView>
  </sheetViews>
  <sheetFormatPr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16384" width="9.140625" style="1"/>
  </cols>
  <sheetData>
    <row r="1" spans="1:48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81</v>
      </c>
      <c r="AF1" s="1" t="s">
        <v>13</v>
      </c>
      <c r="AG1" s="1" t="s">
        <v>5</v>
      </c>
      <c r="AH1" s="1" t="s">
        <v>18</v>
      </c>
      <c r="AI1" s="1" t="s">
        <v>89</v>
      </c>
      <c r="AJ1" s="1" t="s">
        <v>13</v>
      </c>
      <c r="AK1" s="1" t="s">
        <v>5</v>
      </c>
      <c r="AL1" s="1" t="s">
        <v>18</v>
      </c>
      <c r="AM1" s="1" t="s">
        <v>102</v>
      </c>
      <c r="AN1" s="1" t="s">
        <v>13</v>
      </c>
      <c r="AO1" s="1" t="s">
        <v>5</v>
      </c>
      <c r="AP1" s="1" t="s">
        <v>18</v>
      </c>
      <c r="AQ1" s="1" t="s">
        <v>180</v>
      </c>
      <c r="AR1" s="1" t="s">
        <v>13</v>
      </c>
      <c r="AS1" s="1" t="s">
        <v>5</v>
      </c>
      <c r="AT1" s="1" t="s">
        <v>18</v>
      </c>
      <c r="AU1" s="1" t="s">
        <v>208</v>
      </c>
      <c r="AV1" s="1" t="s">
        <v>13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" t="s">
        <v>64</v>
      </c>
      <c r="B3" s="1" t="s">
        <v>130</v>
      </c>
      <c r="C3" s="7">
        <v>67.179596288623543</v>
      </c>
      <c r="D3" s="7">
        <v>-50.583139037363253</v>
      </c>
      <c r="E3" s="7">
        <v>19.38057761404707</v>
      </c>
      <c r="F3" s="7">
        <v>157.25318314665492</v>
      </c>
      <c r="G3" s="7">
        <v>161.97841111674188</v>
      </c>
      <c r="H3" s="7">
        <v>330.62676661471505</v>
      </c>
      <c r="I3" s="7">
        <v>182.41490146359411</v>
      </c>
      <c r="J3" s="7">
        <v>32.609012186367181</v>
      </c>
      <c r="K3" s="7">
        <v>101.71477615195727</v>
      </c>
      <c r="L3" s="7">
        <v>64.62635055633109</v>
      </c>
      <c r="M3" s="7">
        <v>29.73472676156689</v>
      </c>
      <c r="N3" s="7">
        <v>142.52441542324141</v>
      </c>
      <c r="O3" s="7">
        <v>91.231123345960441</v>
      </c>
      <c r="P3" s="7">
        <v>65.620086412450291</v>
      </c>
      <c r="Q3" s="7">
        <v>194.92828383090909</v>
      </c>
      <c r="R3" s="7">
        <v>200.77056900152911</v>
      </c>
      <c r="S3" s="7">
        <v>75.275585324215172</v>
      </c>
      <c r="T3" s="7">
        <v>198.06370799965407</v>
      </c>
      <c r="U3" s="7">
        <v>155.30684597959862</v>
      </c>
      <c r="V3" s="7">
        <v>-52.372292250101964</v>
      </c>
      <c r="W3" s="7">
        <v>57.187379383093685</v>
      </c>
      <c r="X3" s="7">
        <v>-145.87407638566128</v>
      </c>
      <c r="Y3" s="7">
        <v>85.661606437439332</v>
      </c>
      <c r="Z3" s="7">
        <v>13.559340030144995</v>
      </c>
      <c r="AA3" s="7">
        <v>38.954523991569658</v>
      </c>
      <c r="AB3" s="7">
        <v>-115.74453656176956</v>
      </c>
      <c r="AC3" s="7">
        <v>-134.86442577733851</v>
      </c>
      <c r="AD3" s="7">
        <v>-26.254404465453263</v>
      </c>
      <c r="AE3" s="7">
        <v>181.10646849306613</v>
      </c>
      <c r="AF3" s="7">
        <v>173.08525346081296</v>
      </c>
      <c r="AG3" s="7">
        <v>52.112053645482774</v>
      </c>
      <c r="AH3" s="7">
        <v>128.9690989237215</v>
      </c>
      <c r="AI3" s="7">
        <v>-48.727020806612018</v>
      </c>
      <c r="AJ3" s="7">
        <v>271.67983614362674</v>
      </c>
      <c r="AK3" s="7">
        <v>186.87132914698032</v>
      </c>
      <c r="AL3" s="7">
        <v>79.582973176829</v>
      </c>
      <c r="AM3" s="7">
        <v>-139.10362708418597</v>
      </c>
      <c r="AN3" s="7">
        <v>-179.66981513618248</v>
      </c>
      <c r="AO3" s="7">
        <v>-300.83201846052725</v>
      </c>
      <c r="AP3" s="7">
        <v>-81.9470327188792</v>
      </c>
      <c r="AQ3" s="7">
        <v>-73.49765054418458</v>
      </c>
      <c r="AR3" s="7">
        <v>-58.733843999526471</v>
      </c>
      <c r="AS3" s="7">
        <v>-302.85764529793596</v>
      </c>
      <c r="AT3" s="7">
        <v>-189.45192992754892</v>
      </c>
      <c r="AU3" s="7">
        <v>118.82123005944777</v>
      </c>
      <c r="AV3" s="7">
        <v>-123.6490010284615</v>
      </c>
    </row>
    <row r="4" spans="1:48" x14ac:dyDescent="0.2">
      <c r="A4" s="1" t="s">
        <v>65</v>
      </c>
      <c r="B4" s="1" t="s">
        <v>131</v>
      </c>
      <c r="C4" s="7">
        <v>-64.009596288622561</v>
      </c>
      <c r="D4" s="7">
        <v>52.474139037364694</v>
      </c>
      <c r="E4" s="7">
        <v>-113.14257761404679</v>
      </c>
      <c r="F4" s="7">
        <v>-144.31618314665411</v>
      </c>
      <c r="G4" s="7">
        <v>-43.322411116742842</v>
      </c>
      <c r="H4" s="7">
        <v>-54.061766614715452</v>
      </c>
      <c r="I4" s="7">
        <v>149.55709853640656</v>
      </c>
      <c r="J4" s="7">
        <v>206.71498781363243</v>
      </c>
      <c r="K4" s="7">
        <v>82.069223848042384</v>
      </c>
      <c r="L4" s="7">
        <v>-15.644350556332029</v>
      </c>
      <c r="M4" s="7">
        <v>-7.6007267615668752</v>
      </c>
      <c r="N4" s="7">
        <v>-20.234415423241444</v>
      </c>
      <c r="O4" s="7">
        <v>6.6518766540402794</v>
      </c>
      <c r="P4" s="7">
        <v>-15.172086412449971</v>
      </c>
      <c r="Q4" s="7">
        <v>-88.001283830909415</v>
      </c>
      <c r="R4" s="7">
        <v>-173.43956900152898</v>
      </c>
      <c r="S4" s="7">
        <v>-114.97658532421519</v>
      </c>
      <c r="T4" s="7">
        <v>-67.714707999653001</v>
      </c>
      <c r="U4" s="7">
        <v>-5.0408459795989984</v>
      </c>
      <c r="V4" s="7">
        <v>8.2912922501018329</v>
      </c>
      <c r="W4" s="7">
        <v>59.949620616906032</v>
      </c>
      <c r="X4" s="7">
        <v>75.951076385660599</v>
      </c>
      <c r="Y4" s="7">
        <v>5.3343935625607628</v>
      </c>
      <c r="Z4" s="7">
        <v>32.034659969855056</v>
      </c>
      <c r="AA4" s="7">
        <v>23.899476008430611</v>
      </c>
      <c r="AB4" s="7">
        <v>27.207536561769302</v>
      </c>
      <c r="AC4" s="7">
        <v>87.188425777338125</v>
      </c>
      <c r="AD4" s="7">
        <v>71.033404465452804</v>
      </c>
      <c r="AE4" s="7">
        <v>19.533531506933286</v>
      </c>
      <c r="AF4" s="7">
        <v>16.359746539186744</v>
      </c>
      <c r="AG4" s="7">
        <v>40.535946354517364</v>
      </c>
      <c r="AH4" s="7">
        <v>93.547901076278322</v>
      </c>
      <c r="AI4" s="7">
        <v>109.86702080661235</v>
      </c>
      <c r="AJ4" s="7">
        <v>136.93316385637354</v>
      </c>
      <c r="AK4" s="7">
        <v>61.699670853019597</v>
      </c>
      <c r="AL4" s="7">
        <v>-32.279973176828207</v>
      </c>
      <c r="AM4" s="7">
        <v>-88.011372915812899</v>
      </c>
      <c r="AN4" s="7">
        <v>54.842815136183162</v>
      </c>
      <c r="AO4" s="7">
        <v>34.077018460528052</v>
      </c>
      <c r="AP4" s="7">
        <v>51.819032718878589</v>
      </c>
      <c r="AQ4" s="7">
        <v>51.865650544184064</v>
      </c>
      <c r="AR4" s="7">
        <v>-109.33415600047374</v>
      </c>
      <c r="AS4" s="7">
        <v>-121.28035470206396</v>
      </c>
      <c r="AT4" s="7">
        <v>-86.83107007245053</v>
      </c>
      <c r="AU4" s="7">
        <v>-93.529230059449219</v>
      </c>
      <c r="AV4" s="7">
        <v>-13.708998971538676</v>
      </c>
    </row>
    <row r="5" spans="1:48" x14ac:dyDescent="0.2">
      <c r="A5" s="1" t="s">
        <v>76</v>
      </c>
      <c r="B5" s="1" t="s">
        <v>132</v>
      </c>
      <c r="C5" s="7">
        <v>3.1700000000009823</v>
      </c>
      <c r="D5" s="7">
        <v>1.8910000000014406</v>
      </c>
      <c r="E5" s="7">
        <v>-93.761999999999716</v>
      </c>
      <c r="F5" s="7">
        <v>12.937000000000808</v>
      </c>
      <c r="G5" s="7">
        <v>118.65599999999904</v>
      </c>
      <c r="H5" s="7">
        <v>276.5649999999996</v>
      </c>
      <c r="I5" s="7">
        <v>331.97200000000066</v>
      </c>
      <c r="J5" s="7">
        <v>239.32399999999961</v>
      </c>
      <c r="K5" s="7">
        <v>183.78399999999965</v>
      </c>
      <c r="L5" s="7">
        <v>48.981999999999061</v>
      </c>
      <c r="M5" s="7">
        <v>22.134000000000015</v>
      </c>
      <c r="N5" s="7">
        <v>122.28999999999996</v>
      </c>
      <c r="O5" s="7">
        <v>97.88300000000072</v>
      </c>
      <c r="P5" s="7">
        <v>50.44800000000032</v>
      </c>
      <c r="Q5" s="7">
        <v>106.92699999999968</v>
      </c>
      <c r="R5" s="7">
        <v>27.331000000000131</v>
      </c>
      <c r="S5" s="7">
        <v>-39.701000000000022</v>
      </c>
      <c r="T5" s="7">
        <v>130.34900000000107</v>
      </c>
      <c r="U5" s="7">
        <v>150.26599999999962</v>
      </c>
      <c r="V5" s="7">
        <v>-44.081000000000131</v>
      </c>
      <c r="W5" s="7">
        <v>117.13699999999972</v>
      </c>
      <c r="X5" s="7">
        <v>-69.923000000000684</v>
      </c>
      <c r="Y5" s="7">
        <v>90.996000000000095</v>
      </c>
      <c r="Z5" s="7">
        <v>45.594000000000051</v>
      </c>
      <c r="AA5" s="7">
        <v>62.854000000000269</v>
      </c>
      <c r="AB5" s="7">
        <v>-88.537000000000262</v>
      </c>
      <c r="AC5" s="7">
        <v>-47.676000000000386</v>
      </c>
      <c r="AD5" s="7">
        <v>44.778999999999542</v>
      </c>
      <c r="AE5" s="7">
        <v>200.63999999999942</v>
      </c>
      <c r="AF5" s="7">
        <v>189.44499999999971</v>
      </c>
      <c r="AG5" s="7">
        <v>92.648000000000138</v>
      </c>
      <c r="AH5" s="7">
        <v>222.51699999999983</v>
      </c>
      <c r="AI5" s="7">
        <v>61.140000000000327</v>
      </c>
      <c r="AJ5" s="7">
        <v>408.61300000000028</v>
      </c>
      <c r="AK5" s="7">
        <v>248.57099999999991</v>
      </c>
      <c r="AL5" s="7">
        <v>47.303000000000793</v>
      </c>
      <c r="AM5" s="7">
        <v>-227.11499999999887</v>
      </c>
      <c r="AN5" s="7">
        <v>-124.82699999999932</v>
      </c>
      <c r="AO5" s="7">
        <v>-266.7549999999992</v>
      </c>
      <c r="AP5" s="7">
        <v>-30.128000000000611</v>
      </c>
      <c r="AQ5" s="7">
        <v>-21.632000000000517</v>
      </c>
      <c r="AR5" s="7">
        <v>-168.06800000000021</v>
      </c>
      <c r="AS5" s="7">
        <v>-424.13799999999992</v>
      </c>
      <c r="AT5" s="7">
        <v>-276.28299999999945</v>
      </c>
      <c r="AU5" s="7">
        <v>25.291999999998552</v>
      </c>
      <c r="AV5" s="7">
        <v>-137.35800000000017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tabColor theme="4"/>
  </sheetPr>
  <dimension ref="A1:AY19"/>
  <sheetViews>
    <sheetView showGridLines="0" zoomScaleNormal="100" workbookViewId="0">
      <pane xSplit="2" ySplit="2" topLeftCell="AW3" activePane="bottomRight" state="frozen"/>
      <selection activeCell="AS38" sqref="AS38"/>
      <selection pane="topRight" activeCell="AS38" sqref="AS38"/>
      <selection pane="bottomLeft" activeCell="AS38" sqref="AS38"/>
      <selection pane="bottomRight" activeCell="BH39" sqref="BH39"/>
    </sheetView>
  </sheetViews>
  <sheetFormatPr defaultRowHeight="12" x14ac:dyDescent="0.2"/>
  <cols>
    <col min="1" max="1" width="34.7109375" style="1" customWidth="1"/>
    <col min="2" max="2" width="33.5703125" style="1" bestFit="1" customWidth="1"/>
    <col min="3" max="28" width="9.85546875" style="1" bestFit="1" customWidth="1"/>
    <col min="29" max="30" width="9.140625" style="1"/>
    <col min="31" max="31" width="11.5703125" style="1" bestFit="1" customWidth="1"/>
    <col min="32" max="16384" width="9.140625" style="1"/>
  </cols>
  <sheetData>
    <row r="1" spans="1:51" x14ac:dyDescent="0.2">
      <c r="C1" s="1" t="s">
        <v>4</v>
      </c>
      <c r="D1" s="1" t="s">
        <v>5</v>
      </c>
      <c r="E1" s="1" t="s">
        <v>6</v>
      </c>
      <c r="F1" s="1" t="s">
        <v>7</v>
      </c>
      <c r="G1" s="1" t="s">
        <v>4</v>
      </c>
      <c r="H1" s="1" t="s">
        <v>5</v>
      </c>
      <c r="I1" s="1" t="s">
        <v>6</v>
      </c>
      <c r="J1" s="1" t="s">
        <v>8</v>
      </c>
      <c r="K1" s="1" t="s">
        <v>4</v>
      </c>
      <c r="L1" s="1" t="s">
        <v>5</v>
      </c>
      <c r="M1" s="1" t="s">
        <v>6</v>
      </c>
      <c r="N1" s="1" t="s">
        <v>9</v>
      </c>
      <c r="O1" s="1" t="s">
        <v>4</v>
      </c>
      <c r="P1" s="1" t="s">
        <v>5</v>
      </c>
      <c r="Q1" s="1" t="s">
        <v>6</v>
      </c>
      <c r="R1" s="1" t="s">
        <v>10</v>
      </c>
      <c r="S1" s="1" t="s">
        <v>4</v>
      </c>
      <c r="T1" s="1" t="s">
        <v>5</v>
      </c>
      <c r="U1" s="1" t="s">
        <v>6</v>
      </c>
      <c r="V1" s="1" t="s">
        <v>11</v>
      </c>
      <c r="W1" s="1" t="s">
        <v>4</v>
      </c>
      <c r="X1" s="1" t="s">
        <v>5</v>
      </c>
      <c r="Y1" s="1" t="s">
        <v>6</v>
      </c>
      <c r="Z1" s="1" t="s">
        <v>12</v>
      </c>
      <c r="AA1" s="1" t="s">
        <v>13</v>
      </c>
      <c r="AB1" s="1" t="s">
        <v>5</v>
      </c>
      <c r="AC1" s="1" t="s">
        <v>18</v>
      </c>
      <c r="AD1" s="1" t="s">
        <v>46</v>
      </c>
      <c r="AE1" s="1" t="s">
        <v>13</v>
      </c>
      <c r="AF1" s="1" t="s">
        <v>5</v>
      </c>
      <c r="AG1" s="1" t="s">
        <v>18</v>
      </c>
      <c r="AH1" s="1" t="s">
        <v>81</v>
      </c>
      <c r="AI1" s="1" t="s">
        <v>13</v>
      </c>
      <c r="AJ1" s="1" t="s">
        <v>17</v>
      </c>
      <c r="AK1" s="1" t="s">
        <v>18</v>
      </c>
      <c r="AL1" s="1" t="s">
        <v>89</v>
      </c>
      <c r="AM1" s="1" t="s">
        <v>13</v>
      </c>
      <c r="AN1" s="1" t="s">
        <v>5</v>
      </c>
      <c r="AO1" s="1" t="s">
        <v>18</v>
      </c>
      <c r="AP1" s="1" t="s">
        <v>102</v>
      </c>
      <c r="AQ1" s="1" t="s">
        <v>13</v>
      </c>
      <c r="AR1" s="1" t="s">
        <v>5</v>
      </c>
      <c r="AS1" s="1" t="s">
        <v>18</v>
      </c>
      <c r="AT1" s="1" t="s">
        <v>180</v>
      </c>
      <c r="AU1" s="1" t="s">
        <v>13</v>
      </c>
      <c r="AV1" s="1" t="s">
        <v>5</v>
      </c>
      <c r="AW1" s="1" t="s">
        <v>18</v>
      </c>
      <c r="AX1" s="1" t="s">
        <v>208</v>
      </c>
      <c r="AY1" s="1" t="s">
        <v>13</v>
      </c>
    </row>
    <row r="2" spans="1:51" x14ac:dyDescent="0.2">
      <c r="C2" s="1" t="s">
        <v>49</v>
      </c>
      <c r="D2" s="1" t="s">
        <v>50</v>
      </c>
      <c r="E2" s="1" t="s">
        <v>51</v>
      </c>
      <c r="F2" s="1" t="s">
        <v>54</v>
      </c>
      <c r="G2" s="1" t="s">
        <v>49</v>
      </c>
      <c r="H2" s="1" t="s">
        <v>50</v>
      </c>
      <c r="I2" s="1" t="s">
        <v>51</v>
      </c>
      <c r="J2" s="1" t="s">
        <v>55</v>
      </c>
      <c r="K2" s="1" t="s">
        <v>49</v>
      </c>
      <c r="L2" s="1" t="s">
        <v>50</v>
      </c>
      <c r="M2" s="1" t="s">
        <v>51</v>
      </c>
      <c r="N2" s="1" t="s">
        <v>56</v>
      </c>
      <c r="O2" s="1" t="s">
        <v>49</v>
      </c>
      <c r="P2" s="1" t="s">
        <v>50</v>
      </c>
      <c r="Q2" s="1" t="s">
        <v>51</v>
      </c>
      <c r="R2" s="1" t="s">
        <v>57</v>
      </c>
      <c r="S2" s="1" t="s">
        <v>49</v>
      </c>
      <c r="T2" s="1" t="s">
        <v>50</v>
      </c>
      <c r="U2" s="1" t="s">
        <v>51</v>
      </c>
      <c r="V2" s="1" t="s">
        <v>58</v>
      </c>
      <c r="W2" s="1" t="s">
        <v>49</v>
      </c>
      <c r="X2" s="1" t="s">
        <v>50</v>
      </c>
      <c r="Y2" s="1" t="s">
        <v>51</v>
      </c>
      <c r="Z2" s="1" t="s">
        <v>59</v>
      </c>
      <c r="AA2" s="1" t="s">
        <v>49</v>
      </c>
      <c r="AB2" s="1" t="s">
        <v>50</v>
      </c>
      <c r="AC2" s="1" t="s">
        <v>51</v>
      </c>
      <c r="AD2" s="1" t="s">
        <v>60</v>
      </c>
      <c r="AE2" s="1" t="s">
        <v>49</v>
      </c>
      <c r="AF2" s="1" t="s">
        <v>50</v>
      </c>
      <c r="AG2" s="1" t="s">
        <v>51</v>
      </c>
      <c r="AH2" s="1" t="s">
        <v>75</v>
      </c>
      <c r="AI2" s="1" t="s">
        <v>49</v>
      </c>
      <c r="AJ2" s="1" t="s">
        <v>50</v>
      </c>
      <c r="AK2" s="1" t="s">
        <v>51</v>
      </c>
      <c r="AL2" s="1" t="s">
        <v>95</v>
      </c>
      <c r="AM2" s="1" t="s">
        <v>49</v>
      </c>
      <c r="AN2" s="11" t="s">
        <v>50</v>
      </c>
      <c r="AO2" s="1" t="s">
        <v>51</v>
      </c>
      <c r="AP2" s="1" t="s">
        <v>126</v>
      </c>
      <c r="AQ2" s="1" t="s">
        <v>49</v>
      </c>
      <c r="AR2" s="11" t="s">
        <v>50</v>
      </c>
      <c r="AS2" s="1" t="s">
        <v>51</v>
      </c>
      <c r="AT2" s="1" t="s">
        <v>181</v>
      </c>
      <c r="AU2" s="1" t="s">
        <v>49</v>
      </c>
      <c r="AV2" s="11" t="s">
        <v>50</v>
      </c>
      <c r="AW2" s="1" t="s">
        <v>51</v>
      </c>
      <c r="AX2" s="1" t="s">
        <v>209</v>
      </c>
      <c r="AY2" s="1" t="s">
        <v>49</v>
      </c>
    </row>
    <row r="3" spans="1:51" x14ac:dyDescent="0.2">
      <c r="A3" s="1" t="s">
        <v>69</v>
      </c>
      <c r="B3" s="1" t="s">
        <v>135</v>
      </c>
      <c r="C3" s="12">
        <v>0</v>
      </c>
      <c r="D3" s="12">
        <v>0</v>
      </c>
      <c r="E3" s="12">
        <v>0</v>
      </c>
      <c r="F3" s="12">
        <v>1.2070820208110971E-2</v>
      </c>
      <c r="G3" s="12">
        <v>3.1483560129030454E-2</v>
      </c>
      <c r="H3" s="12">
        <v>9.4751075178925739E-2</v>
      </c>
      <c r="I3" s="12">
        <v>0.15957119882744325</v>
      </c>
      <c r="J3" s="12">
        <v>0.23270921601307851</v>
      </c>
      <c r="K3" s="12">
        <v>0.3324885257028391</v>
      </c>
      <c r="L3" s="12">
        <v>0.39017612386367129</v>
      </c>
      <c r="M3" s="12">
        <v>0.48301121665395436</v>
      </c>
      <c r="N3" s="12">
        <v>0.55135679436300289</v>
      </c>
      <c r="O3" s="12">
        <v>0.62526662017740697</v>
      </c>
      <c r="P3" s="12">
        <v>0.69995219716608659</v>
      </c>
      <c r="Q3" s="12">
        <v>0.72556680985231925</v>
      </c>
      <c r="R3" s="12">
        <v>0.76364427396459533</v>
      </c>
      <c r="S3" s="12">
        <v>0.82895906554220844</v>
      </c>
      <c r="T3" s="12">
        <v>0.90815521181502779</v>
      </c>
      <c r="U3" s="12">
        <v>0.99832172443332345</v>
      </c>
      <c r="V3" s="12">
        <v>1.1773332295435246</v>
      </c>
      <c r="W3" s="12">
        <v>1.3144325204782421</v>
      </c>
      <c r="X3" s="12">
        <v>1.5019262011844059</v>
      </c>
      <c r="Y3" s="12">
        <v>1.7006186511801227</v>
      </c>
      <c r="Z3" s="12">
        <v>1.856554880838978</v>
      </c>
      <c r="AA3" s="12">
        <v>2.048729775579428</v>
      </c>
      <c r="AB3" s="12">
        <v>2.1841482494456419</v>
      </c>
      <c r="AC3" s="12">
        <v>2.248857997626327</v>
      </c>
      <c r="AD3" s="12">
        <v>2.2319513885181488</v>
      </c>
      <c r="AE3" s="12">
        <v>2.1671442553802849</v>
      </c>
      <c r="AF3" s="12">
        <v>2.1297548522680252</v>
      </c>
      <c r="AG3" s="12">
        <v>2.2093210250360418</v>
      </c>
      <c r="AH3" s="12">
        <v>2.2852518453610573</v>
      </c>
      <c r="AI3" s="12">
        <v>2.374192241071952</v>
      </c>
      <c r="AJ3" s="12">
        <v>2.4711862363528381</v>
      </c>
      <c r="AK3" s="12">
        <v>2.4867918973678114</v>
      </c>
      <c r="AL3" s="12">
        <v>2.5475909329027187</v>
      </c>
      <c r="AM3" s="12">
        <v>2.5577360222588816</v>
      </c>
      <c r="AN3" s="12">
        <v>2.5122830927240165</v>
      </c>
      <c r="AO3" s="12">
        <v>2.4783276765777842</v>
      </c>
      <c r="AP3" s="12">
        <v>2.3813530556367035</v>
      </c>
      <c r="AQ3" s="12">
        <v>2.3131924025937778</v>
      </c>
      <c r="AR3" s="12">
        <v>2.2481507157083453</v>
      </c>
      <c r="AS3" s="12">
        <v>2.1159300673061399</v>
      </c>
      <c r="AT3" s="12">
        <v>1.9634972710108927</v>
      </c>
      <c r="AU3" s="12">
        <v>1.8707656456360355</v>
      </c>
      <c r="AV3" s="12">
        <v>1.7740418230157262</v>
      </c>
      <c r="AW3" s="12">
        <v>1.7595486892642529</v>
      </c>
      <c r="AX3" s="12">
        <v>1.7723600367346812</v>
      </c>
      <c r="AY3" s="12">
        <v>1.7646157844219805</v>
      </c>
    </row>
    <row r="4" spans="1:51" x14ac:dyDescent="0.2">
      <c r="A4" s="1" t="s">
        <v>14</v>
      </c>
      <c r="B4" s="1" t="s">
        <v>138</v>
      </c>
      <c r="C4" s="12">
        <v>0</v>
      </c>
      <c r="D4" s="12">
        <v>0</v>
      </c>
      <c r="E4" s="12">
        <v>0</v>
      </c>
      <c r="F4" s="12">
        <v>-0.36531886333399377</v>
      </c>
      <c r="G4" s="12">
        <v>-0.41291871476015163</v>
      </c>
      <c r="H4" s="12">
        <v>-0.45765168440557108</v>
      </c>
      <c r="I4" s="12">
        <v>-0.53163039178761085</v>
      </c>
      <c r="J4" s="12">
        <v>-0.53562396838078175</v>
      </c>
      <c r="K4" s="12">
        <v>-0.56772986089933442</v>
      </c>
      <c r="L4" s="12">
        <v>-0.60317474869374643</v>
      </c>
      <c r="M4" s="12">
        <v>-0.72525427711973778</v>
      </c>
      <c r="N4" s="12">
        <v>-0.87722906922611132</v>
      </c>
      <c r="O4" s="12">
        <v>-1.0004549969002572</v>
      </c>
      <c r="P4" s="12">
        <v>-1.1361365587462982</v>
      </c>
      <c r="Q4" s="12">
        <v>-1.0904648234929861</v>
      </c>
      <c r="R4" s="12">
        <v>-1.0530253030563321</v>
      </c>
      <c r="S4" s="12">
        <v>-1.0262072375452369</v>
      </c>
      <c r="T4" s="12">
        <v>-0.9599311466927215</v>
      </c>
      <c r="U4" s="12">
        <v>-0.97888021386302493</v>
      </c>
      <c r="V4" s="12">
        <v>-0.99647379735123365</v>
      </c>
      <c r="W4" s="12">
        <v>-0.99836536531900477</v>
      </c>
      <c r="X4" s="12">
        <v>-1.0330422265783186</v>
      </c>
      <c r="Y4" s="12">
        <v>-1.0507739992278051</v>
      </c>
      <c r="Z4" s="12">
        <v>-0.95392225312583356</v>
      </c>
      <c r="AA4" s="12">
        <v>-0.84539687450987755</v>
      </c>
      <c r="AB4" s="12">
        <v>-0.72996312940753916</v>
      </c>
      <c r="AC4" s="12">
        <v>-0.60899353545240731</v>
      </c>
      <c r="AD4" s="12">
        <v>-0.58739544306768698</v>
      </c>
      <c r="AE4" s="12">
        <v>-0.57541347028124756</v>
      </c>
      <c r="AF4" s="12">
        <v>-0.57225908482737142</v>
      </c>
      <c r="AG4" s="12">
        <v>-0.56506234077403128</v>
      </c>
      <c r="AH4" s="12">
        <v>-0.56867503063998615</v>
      </c>
      <c r="AI4" s="12">
        <v>-0.57234526684516418</v>
      </c>
      <c r="AJ4" s="12">
        <v>-0.56144336963517416</v>
      </c>
      <c r="AK4" s="12">
        <v>-0.52487189600838613</v>
      </c>
      <c r="AL4" s="12">
        <v>-0.38728698270392348</v>
      </c>
      <c r="AM4" s="12">
        <v>-0.23952932589673329</v>
      </c>
      <c r="AN4" s="12">
        <v>-0.11995542604640366</v>
      </c>
      <c r="AO4" s="12">
        <v>-4.1754333117669261E-2</v>
      </c>
      <c r="AP4" s="12">
        <v>-9.3215121242200563E-2</v>
      </c>
      <c r="AQ4" s="12">
        <v>-0.15770783885597697</v>
      </c>
      <c r="AR4" s="12">
        <v>-0.18042030811864423</v>
      </c>
      <c r="AS4" s="12">
        <v>-0.19032391634174547</v>
      </c>
      <c r="AT4" s="12">
        <v>-0.16305249309251918</v>
      </c>
      <c r="AU4" s="12">
        <v>-0.13627015682789009</v>
      </c>
      <c r="AV4" s="12">
        <v>-0.12530572273608093</v>
      </c>
      <c r="AW4" s="12">
        <v>-0.11450046996324566</v>
      </c>
      <c r="AX4" s="12">
        <v>-9.3253404143973082E-2</v>
      </c>
      <c r="AY4" s="12">
        <v>-5.4949726804523119E-2</v>
      </c>
    </row>
    <row r="5" spans="1:51" x14ac:dyDescent="0.2">
      <c r="A5" s="1" t="s">
        <v>73</v>
      </c>
      <c r="B5" s="1" t="s">
        <v>137</v>
      </c>
      <c r="C5" s="12">
        <v>0</v>
      </c>
      <c r="D5" s="12">
        <v>0</v>
      </c>
      <c r="E5" s="12">
        <v>0</v>
      </c>
      <c r="F5" s="12">
        <v>-5.1982895333008967</v>
      </c>
      <c r="G5" s="12">
        <v>-4.4229055247478914</v>
      </c>
      <c r="H5" s="12">
        <v>-4.415471962237139</v>
      </c>
      <c r="I5" s="12">
        <v>-4.3828168936374885</v>
      </c>
      <c r="J5" s="12">
        <v>-4.3131541854701663</v>
      </c>
      <c r="K5" s="12">
        <v>-4.1895096187727106</v>
      </c>
      <c r="L5" s="12">
        <v>-3.5764985998953067</v>
      </c>
      <c r="M5" s="12">
        <v>-2.9020358953281735</v>
      </c>
      <c r="N5" s="12">
        <v>-3.0255469185558725</v>
      </c>
      <c r="O5" s="12">
        <v>-3.1178594225902052</v>
      </c>
      <c r="P5" s="12">
        <v>-3.1669969275222218</v>
      </c>
      <c r="Q5" s="12">
        <v>-3.2201293725283899</v>
      </c>
      <c r="R5" s="12">
        <v>-3.3409368724235176</v>
      </c>
      <c r="S5" s="12">
        <v>-3.432496079565543</v>
      </c>
      <c r="T5" s="12">
        <v>-3.5170345497287836</v>
      </c>
      <c r="U5" s="12">
        <v>-3.6680316191466886</v>
      </c>
      <c r="V5" s="12">
        <v>-3.5276864092739548</v>
      </c>
      <c r="W5" s="12">
        <v>-3.5297005908797945</v>
      </c>
      <c r="X5" s="12">
        <v>-3.4511374794511163</v>
      </c>
      <c r="Y5" s="12">
        <v>-3.6012692577228536</v>
      </c>
      <c r="Z5" s="12">
        <v>-3.570328066511367</v>
      </c>
      <c r="AA5" s="12">
        <v>-3.5860413475871904</v>
      </c>
      <c r="AB5" s="12">
        <v>-3.6271568621901831</v>
      </c>
      <c r="AC5" s="12">
        <v>-3.5161231013530934</v>
      </c>
      <c r="AD5" s="12">
        <v>-3.9270862127003641</v>
      </c>
      <c r="AE5" s="12">
        <v>-4.3631942607977665</v>
      </c>
      <c r="AF5" s="12">
        <v>-4.7786241195818713</v>
      </c>
      <c r="AG5" s="12">
        <v>-5.1629266374653682</v>
      </c>
      <c r="AH5" s="12">
        <v>-4.998568734743329</v>
      </c>
      <c r="AI5" s="12">
        <v>-5.0830574684442942</v>
      </c>
      <c r="AJ5" s="12">
        <v>-5.3731283545431454</v>
      </c>
      <c r="AK5" s="12">
        <v>-5.9650368068408159</v>
      </c>
      <c r="AL5" s="12">
        <v>-5.9342751522586212</v>
      </c>
      <c r="AM5" s="12">
        <v>-5.6927920187317724</v>
      </c>
      <c r="AN5" s="12">
        <v>-5.3177044242343534</v>
      </c>
      <c r="AO5" s="12">
        <v>-4.7386485366926951</v>
      </c>
      <c r="AP5" s="12">
        <v>-5.1167746659901594</v>
      </c>
      <c r="AQ5" s="12">
        <v>-5.5373613215013364</v>
      </c>
      <c r="AR5" s="12">
        <v>-5.7764814011428278</v>
      </c>
      <c r="AS5" s="12">
        <v>-5.9622405049050426</v>
      </c>
      <c r="AT5" s="12">
        <v>-5.8577712349528452</v>
      </c>
      <c r="AU5" s="12">
        <v>-5.8231808469886683</v>
      </c>
      <c r="AV5" s="12">
        <v>-5.8209082034207338</v>
      </c>
      <c r="AW5" s="12">
        <v>-5.8532264226498922</v>
      </c>
      <c r="AX5" s="12">
        <v>-5.8224156410669865</v>
      </c>
      <c r="AY5" s="12">
        <v>-5.824267548185202</v>
      </c>
    </row>
    <row r="6" spans="1:51" x14ac:dyDescent="0.2">
      <c r="A6" s="1" t="s">
        <v>62</v>
      </c>
      <c r="B6" s="1" t="s">
        <v>136</v>
      </c>
      <c r="C6" s="12">
        <v>0</v>
      </c>
      <c r="D6" s="12">
        <v>0</v>
      </c>
      <c r="E6" s="12">
        <v>0</v>
      </c>
      <c r="F6" s="12">
        <v>-1.9659550807297679</v>
      </c>
      <c r="G6" s="12">
        <v>-2.1426806191394525</v>
      </c>
      <c r="H6" s="12">
        <v>-2.3936476386867822</v>
      </c>
      <c r="I6" s="12">
        <v>-2.5901327530042888</v>
      </c>
      <c r="J6" s="12">
        <v>-2.6278860765030303</v>
      </c>
      <c r="K6" s="12">
        <v>-2.6479055249091625</v>
      </c>
      <c r="L6" s="12">
        <v>-2.5581415664300997</v>
      </c>
      <c r="M6" s="12">
        <v>-2.3470834626864727</v>
      </c>
      <c r="N6" s="12">
        <v>-2.2043651697953668</v>
      </c>
      <c r="O6" s="12">
        <v>-2.0681276769580639</v>
      </c>
      <c r="P6" s="12">
        <v>-1.9984928341545007</v>
      </c>
      <c r="Q6" s="12">
        <v>-2.0088881125333411</v>
      </c>
      <c r="R6" s="12">
        <v>-2.075914211711873</v>
      </c>
      <c r="S6" s="12">
        <v>-2.1942043267946802</v>
      </c>
      <c r="T6" s="12">
        <v>-2.3427232446054989</v>
      </c>
      <c r="U6" s="12">
        <v>-2.4941135388613507</v>
      </c>
      <c r="V6" s="12">
        <v>-2.5867693992211689</v>
      </c>
      <c r="W6" s="12">
        <v>-2.6447692908518228</v>
      </c>
      <c r="X6" s="12">
        <v>-2.628899452330292</v>
      </c>
      <c r="Y6" s="12">
        <v>-2.6115970971900082</v>
      </c>
      <c r="Z6" s="12">
        <v>-2.5678303791937935</v>
      </c>
      <c r="AA6" s="12">
        <v>-2.5078188733820426</v>
      </c>
      <c r="AB6" s="12">
        <v>-2.4530598098297451</v>
      </c>
      <c r="AC6" s="12">
        <v>-2.3672712416646235</v>
      </c>
      <c r="AD6" s="12">
        <v>-2.2959495436629429</v>
      </c>
      <c r="AE6" s="12">
        <v>-2.2229867526862899</v>
      </c>
      <c r="AF6" s="12">
        <v>-2.1670112330355278</v>
      </c>
      <c r="AG6" s="12">
        <v>-2.1171975353854537</v>
      </c>
      <c r="AH6" s="12">
        <v>-2.0675430578247336</v>
      </c>
      <c r="AI6" s="12">
        <v>-1.9891866286166067</v>
      </c>
      <c r="AJ6" s="12">
        <v>-1.8905164359414324</v>
      </c>
      <c r="AK6" s="12">
        <v>-1.7856897155833094</v>
      </c>
      <c r="AL6" s="12">
        <v>-1.6935189761544227</v>
      </c>
      <c r="AM6" s="12">
        <v>-1.586541551822936</v>
      </c>
      <c r="AN6" s="12">
        <v>-1.4855660685132224</v>
      </c>
      <c r="AO6" s="12">
        <v>-1.414814563853783</v>
      </c>
      <c r="AP6" s="12">
        <v>-1.3265694647195012</v>
      </c>
      <c r="AQ6" s="12">
        <v>-1.2623952965905592</v>
      </c>
      <c r="AR6" s="12">
        <v>-1.1814406973873948</v>
      </c>
      <c r="AS6" s="12">
        <v>-1.086168249761174</v>
      </c>
      <c r="AT6" s="12">
        <v>-0.99194206786303185</v>
      </c>
      <c r="AU6" s="12">
        <v>-0.91562692252076994</v>
      </c>
      <c r="AV6" s="12">
        <v>-0.86268846880189543</v>
      </c>
      <c r="AW6" s="12">
        <v>-0.81552009085847676</v>
      </c>
      <c r="AX6" s="12">
        <v>-0.78130562060250575</v>
      </c>
      <c r="AY6" s="12">
        <v>-0.73649548924718922</v>
      </c>
    </row>
    <row r="7" spans="1:51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1:51" x14ac:dyDescent="0.2">
      <c r="A8" s="1" t="s">
        <v>0</v>
      </c>
      <c r="B8" s="1" t="s">
        <v>123</v>
      </c>
      <c r="C8" s="12">
        <v>0</v>
      </c>
      <c r="D8" s="12">
        <v>0</v>
      </c>
      <c r="E8" s="12">
        <v>0</v>
      </c>
      <c r="F8" s="12">
        <v>-7.5174926571565468</v>
      </c>
      <c r="G8" s="12">
        <v>-6.9470212985184645</v>
      </c>
      <c r="H8" s="12">
        <v>-7.1720202101505679</v>
      </c>
      <c r="I8" s="12">
        <v>-7.3450088396019453</v>
      </c>
      <c r="J8" s="12">
        <v>-7.2439550143408997</v>
      </c>
      <c r="K8" s="12">
        <v>-7.0726564788783701</v>
      </c>
      <c r="L8" s="12">
        <v>-6.3476387911554815</v>
      </c>
      <c r="M8" s="12">
        <v>-5.4913624184804295</v>
      </c>
      <c r="N8" s="12">
        <v>-5.5557843632143475</v>
      </c>
      <c r="O8" s="12">
        <v>-5.561175476271119</v>
      </c>
      <c r="P8" s="12">
        <v>-5.6016741232569345</v>
      </c>
      <c r="Q8" s="12">
        <v>-5.5939154987023985</v>
      </c>
      <c r="R8" s="12">
        <v>-5.7062321132271272</v>
      </c>
      <c r="S8" s="12">
        <v>-5.823948578363253</v>
      </c>
      <c r="T8" s="12">
        <v>-5.9115337292119756</v>
      </c>
      <c r="U8" s="12">
        <v>-6.1427036474377408</v>
      </c>
      <c r="V8" s="12">
        <v>-5.933596376302833</v>
      </c>
      <c r="W8" s="12">
        <v>-5.8584027265723808</v>
      </c>
      <c r="X8" s="12">
        <v>-5.6111529571753209</v>
      </c>
      <c r="Y8" s="12">
        <v>-5.563021702960544</v>
      </c>
      <c r="Z8" s="12">
        <v>-5.2355258179920163</v>
      </c>
      <c r="AA8" s="12">
        <v>-4.8905273198996833</v>
      </c>
      <c r="AB8" s="12">
        <v>-4.6260315519818258</v>
      </c>
      <c r="AC8" s="12">
        <v>-4.2435298808437976</v>
      </c>
      <c r="AD8" s="12">
        <v>-4.5784798109128442</v>
      </c>
      <c r="AE8" s="12">
        <v>-4.9944502283850181</v>
      </c>
      <c r="AF8" s="12">
        <v>-5.3881395851767451</v>
      </c>
      <c r="AG8" s="12">
        <v>-5.6358654885888138</v>
      </c>
      <c r="AH8" s="12">
        <v>-5.3495349778469912</v>
      </c>
      <c r="AI8" s="12">
        <v>-5.2703971228341127</v>
      </c>
      <c r="AJ8" s="12">
        <v>-5.3539019237669132</v>
      </c>
      <c r="AK8" s="12">
        <v>-5.7888065210647</v>
      </c>
      <c r="AL8" s="12">
        <v>-5.4674901782142484</v>
      </c>
      <c r="AM8" s="12">
        <v>-4.9611268741925594</v>
      </c>
      <c r="AN8" s="12">
        <v>-4.4109428260699621</v>
      </c>
      <c r="AO8" s="12">
        <v>-3.7168897570863639</v>
      </c>
      <c r="AP8" s="12">
        <v>-4.1552061963151559</v>
      </c>
      <c r="AQ8" s="12">
        <v>-4.6442720543540945</v>
      </c>
      <c r="AR8" s="12">
        <v>-4.8901916909405223</v>
      </c>
      <c r="AS8" s="12">
        <v>-5.1228026037018228</v>
      </c>
      <c r="AT8" s="12">
        <v>-5.0492685248975047</v>
      </c>
      <c r="AU8" s="12">
        <v>-5.0043122807012939</v>
      </c>
      <c r="AV8" s="12">
        <v>-5.0348605719429838</v>
      </c>
      <c r="AW8" s="12">
        <v>-5.0236982942073629</v>
      </c>
      <c r="AX8" s="12">
        <v>-4.9246146290787847</v>
      </c>
      <c r="AY8" s="12">
        <v>-4.851096979814935</v>
      </c>
    </row>
    <row r="11" spans="1:51" x14ac:dyDescent="0.2">
      <c r="AV11" s="12"/>
    </row>
    <row r="12" spans="1:51" x14ac:dyDescent="0.2">
      <c r="AV12" s="12">
        <f t="shared" ref="AV12:AX12" si="0">+AV3-AU3</f>
        <v>-9.6723822620309319E-2</v>
      </c>
      <c r="AW12" s="12">
        <f t="shared" si="0"/>
        <v>-1.4493133751473319E-2</v>
      </c>
      <c r="AX12" s="12">
        <f t="shared" si="0"/>
        <v>1.2811347470428336E-2</v>
      </c>
      <c r="AY12" s="6">
        <f>+AY3-AX3</f>
        <v>-7.7442523127007057E-3</v>
      </c>
    </row>
    <row r="13" spans="1:51" x14ac:dyDescent="0.2">
      <c r="AV13" s="12"/>
      <c r="AY13" s="12">
        <f>+AY4-AX4</f>
        <v>3.8303677339449962E-2</v>
      </c>
    </row>
    <row r="14" spans="1:51" x14ac:dyDescent="0.2">
      <c r="AV14" s="12"/>
      <c r="AY14" s="12">
        <f t="shared" ref="AY14:AY15" si="1">+AY5-AX5</f>
        <v>-1.8519071182154789E-3</v>
      </c>
    </row>
    <row r="15" spans="1:51" x14ac:dyDescent="0.2">
      <c r="AV15" s="12"/>
      <c r="AY15" s="12">
        <f t="shared" si="1"/>
        <v>4.4810131355316529E-2</v>
      </c>
    </row>
    <row r="16" spans="1:51" x14ac:dyDescent="0.2">
      <c r="AV16" s="12"/>
      <c r="AY16" s="12"/>
    </row>
    <row r="17" spans="48:51" x14ac:dyDescent="0.2">
      <c r="AV17" s="12"/>
      <c r="AY17" s="12">
        <f>+AY8-AX8</f>
        <v>7.3517649263849627E-2</v>
      </c>
    </row>
    <row r="18" spans="48:51" x14ac:dyDescent="0.2">
      <c r="AV18" s="12"/>
    </row>
    <row r="19" spans="48:51" x14ac:dyDescent="0.2">
      <c r="AV19" s="12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>
    <tabColor theme="4"/>
  </sheetPr>
  <dimension ref="A1:AV19"/>
  <sheetViews>
    <sheetView showGridLines="0" zoomScaleNormal="100" workbookViewId="0">
      <pane xSplit="2" ySplit="2" topLeftCell="AR3" activePane="bottomRight" state="frozen"/>
      <selection activeCell="AS38" sqref="AS38"/>
      <selection pane="topRight" activeCell="AS38" sqref="AS38"/>
      <selection pane="bottomLeft" activeCell="AS38" sqref="AS38"/>
      <selection pane="bottomRight" activeCell="BG20" sqref="BG20"/>
    </sheetView>
  </sheetViews>
  <sheetFormatPr defaultRowHeight="12" x14ac:dyDescent="0.2"/>
  <cols>
    <col min="1" max="2" width="26.7109375" style="1" customWidth="1"/>
    <col min="3" max="25" width="9.85546875" style="1" customWidth="1"/>
    <col min="26" max="16384" width="9.140625" style="1"/>
  </cols>
  <sheetData>
    <row r="1" spans="1:48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81</v>
      </c>
      <c r="AF1" s="1" t="s">
        <v>13</v>
      </c>
      <c r="AG1" s="1" t="s">
        <v>5</v>
      </c>
      <c r="AH1" s="1" t="s">
        <v>18</v>
      </c>
      <c r="AI1" s="1" t="s">
        <v>89</v>
      </c>
      <c r="AJ1" s="1" t="s">
        <v>13</v>
      </c>
      <c r="AK1" s="1" t="s">
        <v>5</v>
      </c>
      <c r="AL1" s="1" t="s">
        <v>18</v>
      </c>
      <c r="AM1" s="1" t="s">
        <v>102</v>
      </c>
      <c r="AN1" s="1" t="s">
        <v>13</v>
      </c>
      <c r="AO1" s="1" t="s">
        <v>5</v>
      </c>
      <c r="AP1" s="1" t="s">
        <v>18</v>
      </c>
      <c r="AQ1" s="1" t="s">
        <v>180</v>
      </c>
      <c r="AR1" s="1" t="s">
        <v>13</v>
      </c>
      <c r="AS1" s="1" t="s">
        <v>5</v>
      </c>
      <c r="AT1" s="1" t="s">
        <v>18</v>
      </c>
      <c r="AU1" s="1" t="s">
        <v>208</v>
      </c>
      <c r="AV1" s="1" t="s">
        <v>13</v>
      </c>
    </row>
    <row r="2" spans="1:48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75</v>
      </c>
      <c r="AF2" s="1" t="s">
        <v>49</v>
      </c>
      <c r="AG2" s="1" t="s">
        <v>50</v>
      </c>
      <c r="AH2" s="1" t="s">
        <v>51</v>
      </c>
      <c r="AI2" s="1" t="s">
        <v>95</v>
      </c>
      <c r="AJ2" s="1" t="s">
        <v>49</v>
      </c>
      <c r="AK2" s="11" t="s">
        <v>50</v>
      </c>
      <c r="AL2" s="1" t="s">
        <v>51</v>
      </c>
      <c r="AM2" s="1" t="s">
        <v>126</v>
      </c>
      <c r="AN2" s="1" t="s">
        <v>49</v>
      </c>
      <c r="AO2" s="11" t="s">
        <v>50</v>
      </c>
      <c r="AP2" s="1" t="s">
        <v>51</v>
      </c>
      <c r="AQ2" s="1" t="s">
        <v>181</v>
      </c>
      <c r="AR2" s="1" t="s">
        <v>49</v>
      </c>
      <c r="AS2" s="11" t="s">
        <v>50</v>
      </c>
      <c r="AT2" s="1" t="s">
        <v>51</v>
      </c>
      <c r="AU2" s="1" t="s">
        <v>209</v>
      </c>
      <c r="AV2" s="1" t="s">
        <v>49</v>
      </c>
    </row>
    <row r="3" spans="1:48" x14ac:dyDescent="0.2">
      <c r="A3" s="1" t="s">
        <v>113</v>
      </c>
      <c r="B3" s="1" t="s">
        <v>139</v>
      </c>
      <c r="C3" s="6">
        <v>0.7511822412331649</v>
      </c>
      <c r="D3" s="6">
        <v>0.74398716772506857</v>
      </c>
      <c r="E3" s="6">
        <v>0.76777621939546881</v>
      </c>
      <c r="F3" s="6">
        <v>1.1849978491469242</v>
      </c>
      <c r="G3" s="6">
        <v>1.6603171406113226</v>
      </c>
      <c r="H3" s="6">
        <v>2.0844020302856938</v>
      </c>
      <c r="I3" s="6">
        <v>2.6288724973113502</v>
      </c>
      <c r="J3" s="6">
        <v>2.8137271114121694</v>
      </c>
      <c r="K3" s="6">
        <v>3.11345077240588</v>
      </c>
      <c r="L3" s="6">
        <v>3.3073447502492992</v>
      </c>
      <c r="M3" s="6">
        <v>3.4708723332890914</v>
      </c>
      <c r="N3" s="6">
        <v>3.2981036532545347</v>
      </c>
      <c r="O3" s="6">
        <v>3.180337005678322</v>
      </c>
      <c r="P3" s="6">
        <v>2.9827326077918417</v>
      </c>
      <c r="Q3" s="6">
        <v>3.1906950012049995</v>
      </c>
      <c r="R3" s="6">
        <v>3.6133768090164464</v>
      </c>
      <c r="S3" s="6">
        <v>3.4251572916386843</v>
      </c>
      <c r="T3" s="6">
        <v>3.4800638951435605</v>
      </c>
      <c r="U3" s="6">
        <v>3.1710467876376796</v>
      </c>
      <c r="V3" s="6">
        <v>3.8760191753272903</v>
      </c>
      <c r="W3" s="6">
        <v>4.2905945769807801</v>
      </c>
      <c r="X3" s="6">
        <v>4.864756390338365</v>
      </c>
      <c r="Y3" s="6">
        <v>5.0764733718086239</v>
      </c>
      <c r="Z3" s="6">
        <v>5.6015038607502268</v>
      </c>
      <c r="AA3" s="6">
        <v>5.333165822011968</v>
      </c>
      <c r="AB3" s="6">
        <v>4.925362327407993</v>
      </c>
      <c r="AC3" s="6">
        <v>5.3208141055818405</v>
      </c>
      <c r="AD3" s="6">
        <v>5.2704330007682971</v>
      </c>
      <c r="AE3" s="6">
        <v>5.5088519562786553</v>
      </c>
      <c r="AF3" s="6">
        <v>6.1579368192758146</v>
      </c>
      <c r="AG3" s="6">
        <v>5.6598138258857968</v>
      </c>
      <c r="AH3" s="6">
        <v>6.0621737013716235</v>
      </c>
      <c r="AI3" s="6">
        <v>5.3934581899721374</v>
      </c>
      <c r="AJ3" s="6">
        <v>3.9594841617702623</v>
      </c>
      <c r="AK3" s="6">
        <v>3.2939119935488197</v>
      </c>
      <c r="AL3" s="6">
        <v>0.88956905419840471</v>
      </c>
      <c r="AM3" s="6">
        <v>1.1397410420592866</v>
      </c>
      <c r="AN3" s="6">
        <v>1.7428021093445736</v>
      </c>
      <c r="AO3" s="6">
        <v>1.7534495488753781</v>
      </c>
      <c r="AP3" s="6">
        <v>2.1276319965091011</v>
      </c>
      <c r="AQ3" s="6">
        <v>2.5016168971849604</v>
      </c>
      <c r="AR3" s="6">
        <v>2.5560347343104435</v>
      </c>
      <c r="AS3" s="6">
        <v>3.0135490933653784</v>
      </c>
      <c r="AT3" s="6">
        <v>3.0387270069955097</v>
      </c>
      <c r="AU3" s="6">
        <v>2.8940125641070162</v>
      </c>
      <c r="AV3" s="6">
        <v>2.9229977317840392</v>
      </c>
    </row>
    <row r="4" spans="1:48" x14ac:dyDescent="0.2">
      <c r="A4" s="1" t="s">
        <v>114</v>
      </c>
      <c r="B4" s="1" t="s">
        <v>140</v>
      </c>
      <c r="C4" s="6">
        <v>-2.416456310481269E-2</v>
      </c>
      <c r="D4" s="6">
        <v>-0.184874807837904</v>
      </c>
      <c r="E4" s="6">
        <v>-0.28003540886150335</v>
      </c>
      <c r="F4" s="6">
        <v>-0.49249193863304719</v>
      </c>
      <c r="G4" s="6">
        <v>-0.50874057407637907</v>
      </c>
      <c r="H4" s="6">
        <v>-0.479687779842561</v>
      </c>
      <c r="I4" s="6">
        <v>-0.45522352572876446</v>
      </c>
      <c r="J4" s="6">
        <v>-0.38370240575018727</v>
      </c>
      <c r="K4" s="6">
        <v>-0.43376383246302491</v>
      </c>
      <c r="L4" s="6">
        <v>-0.50030166824924083</v>
      </c>
      <c r="M4" s="6">
        <v>-0.51914358325843135</v>
      </c>
      <c r="N4" s="6">
        <v>-0.5346932111944942</v>
      </c>
      <c r="O4" s="6">
        <v>-0.54834398963814268</v>
      </c>
      <c r="P4" s="6">
        <v>-0.5872496946027761</v>
      </c>
      <c r="Q4" s="6">
        <v>-0.66106038340394135</v>
      </c>
      <c r="R4" s="6">
        <v>-0.69160054194592635</v>
      </c>
      <c r="S4" s="6">
        <v>-0.83262798267442517</v>
      </c>
      <c r="T4" s="6">
        <v>-0.84115202384270116</v>
      </c>
      <c r="U4" s="6">
        <v>-0.91771598456402947</v>
      </c>
      <c r="V4" s="6">
        <v>-1.0237296494611443</v>
      </c>
      <c r="W4" s="6">
        <v>-0.99767498096040075</v>
      </c>
      <c r="X4" s="6">
        <v>-1.0643948706427868</v>
      </c>
      <c r="Y4" s="6">
        <v>-1.1013388532945296</v>
      </c>
      <c r="Z4" s="6">
        <v>-1.0980660426848319</v>
      </c>
      <c r="AA4" s="6">
        <v>-1.1010990683492146</v>
      </c>
      <c r="AB4" s="6">
        <v>-1.0590538503349922</v>
      </c>
      <c r="AC4" s="6">
        <v>-1.0264853315781008</v>
      </c>
      <c r="AD4" s="6">
        <v>-1.0783039555649758</v>
      </c>
      <c r="AE4" s="6">
        <v>-1.0869588110532415</v>
      </c>
      <c r="AF4" s="6">
        <v>-1.1192433460712505</v>
      </c>
      <c r="AG4" s="6">
        <v>-1.1735418926875831</v>
      </c>
      <c r="AH4" s="6">
        <v>-1.2098046531385811</v>
      </c>
      <c r="AI4" s="6">
        <v>-1.2269988027871224</v>
      </c>
      <c r="AJ4" s="6">
        <v>-1.2221971841390633</v>
      </c>
      <c r="AK4" s="6">
        <v>-1.1854918046314156</v>
      </c>
      <c r="AL4" s="6">
        <v>-1.133329670518076</v>
      </c>
      <c r="AM4" s="6">
        <v>-1.0703825596027139</v>
      </c>
      <c r="AN4" s="6">
        <v>-1.057753360542915</v>
      </c>
      <c r="AO4" s="6">
        <v>-1.0433340843454459</v>
      </c>
      <c r="AP4" s="6">
        <v>-1.0122428213256243</v>
      </c>
      <c r="AQ4" s="6">
        <v>-0.98609672727407904</v>
      </c>
      <c r="AR4" s="6">
        <v>-0.96353019327142431</v>
      </c>
      <c r="AS4" s="6">
        <v>-0.94169630115318093</v>
      </c>
      <c r="AT4" s="6">
        <v>-0.99723222959154334</v>
      </c>
      <c r="AU4" s="6">
        <v>-1.0081892824919958</v>
      </c>
      <c r="AV4" s="6">
        <v>-0.96739063687355675</v>
      </c>
    </row>
    <row r="5" spans="1:48" x14ac:dyDescent="0.2">
      <c r="A5" s="1" t="s">
        <v>115</v>
      </c>
      <c r="B5" s="1" t="s">
        <v>141</v>
      </c>
      <c r="C5" s="6">
        <v>-9.6779835373741296E-2</v>
      </c>
      <c r="D5" s="6">
        <v>-8.1700046928123771E-2</v>
      </c>
      <c r="E5" s="6">
        <v>-1.3198101924800665E-2</v>
      </c>
      <c r="F5" s="6">
        <v>0.10262687832201892</v>
      </c>
      <c r="G5" s="6">
        <v>0.10438833103510216</v>
      </c>
      <c r="H5" s="6">
        <v>0.10408374174701088</v>
      </c>
      <c r="I5" s="6">
        <v>0.15422308132781298</v>
      </c>
      <c r="J5" s="6">
        <v>5.4008622695484267E-2</v>
      </c>
      <c r="K5" s="6">
        <v>2.6171316370766678E-2</v>
      </c>
      <c r="L5" s="6">
        <v>2.7671041702649373E-2</v>
      </c>
      <c r="M5" s="6">
        <v>-5.1753721729199224E-2</v>
      </c>
      <c r="N5" s="6">
        <v>-0.37073228545056686</v>
      </c>
      <c r="O5" s="6">
        <v>-0.38279133194631632</v>
      </c>
      <c r="P5" s="6">
        <v>-0.36799182757040033</v>
      </c>
      <c r="Q5" s="6">
        <v>-0.3484361824709295</v>
      </c>
      <c r="R5" s="6">
        <v>6.5801251029798486E-3</v>
      </c>
      <c r="S5" s="6">
        <v>5.13551106208089E-2</v>
      </c>
      <c r="T5" s="6">
        <v>4.4791894489164048E-2</v>
      </c>
      <c r="U5" s="6">
        <v>5.3252525156884764E-2</v>
      </c>
      <c r="V5" s="6">
        <v>6.4495574693092611E-2</v>
      </c>
      <c r="W5" s="6">
        <v>7.8794672862861501E-2</v>
      </c>
      <c r="X5" s="6">
        <v>9.9435497907034542E-2</v>
      </c>
      <c r="Y5" s="6">
        <v>8.1701721757134374E-2</v>
      </c>
      <c r="Z5" s="6">
        <v>3.3707351576053354E-2</v>
      </c>
      <c r="AA5" s="6">
        <v>4.4086652869937605E-2</v>
      </c>
      <c r="AB5" s="6">
        <v>2.1270616236123068E-2</v>
      </c>
      <c r="AC5" s="6">
        <v>4.2064739868894862E-4</v>
      </c>
      <c r="AD5" s="6">
        <v>-1.8777718366694427E-2</v>
      </c>
      <c r="AE5" s="6">
        <v>-2.9704924295732762E-2</v>
      </c>
      <c r="AF5" s="6">
        <v>-0.13716751894978632</v>
      </c>
      <c r="AG5" s="6">
        <v>-0.10094340328165995</v>
      </c>
      <c r="AH5" s="6">
        <v>-0.10023998413733691</v>
      </c>
      <c r="AI5" s="6">
        <v>-9.3171521099128865E-2</v>
      </c>
      <c r="AJ5" s="6">
        <v>3.7267128816833785E-2</v>
      </c>
      <c r="AK5" s="6">
        <v>-0.20506575524243473</v>
      </c>
      <c r="AL5" s="6">
        <v>-0.33729575904710224</v>
      </c>
      <c r="AM5" s="6">
        <v>-0.35718345486649161</v>
      </c>
      <c r="AN5" s="6">
        <v>-0.38903050207604722</v>
      </c>
      <c r="AO5" s="6">
        <v>-0.22836996029260262</v>
      </c>
      <c r="AP5" s="6">
        <v>-0.22414198711219585</v>
      </c>
      <c r="AQ5" s="6">
        <v>-0.19772405368686019</v>
      </c>
      <c r="AR5" s="6">
        <v>-0.16894476501445541</v>
      </c>
      <c r="AS5" s="6">
        <v>-0.1268084372226701</v>
      </c>
      <c r="AT5" s="6">
        <v>0.61266923779148019</v>
      </c>
      <c r="AU5" s="6">
        <v>0.60311044937250302</v>
      </c>
      <c r="AV5" s="6">
        <v>0.59901828053838535</v>
      </c>
    </row>
    <row r="6" spans="1:48" x14ac:dyDescent="0.2">
      <c r="A6" s="1" t="s">
        <v>2</v>
      </c>
      <c r="B6" s="1" t="s">
        <v>124</v>
      </c>
      <c r="C6" s="6">
        <f t="shared" ref="C6:AM6" si="0">+C3+C4+C5</f>
        <v>0.63023784275461092</v>
      </c>
      <c r="D6" s="6">
        <f t="shared" si="0"/>
        <v>0.4774123129590408</v>
      </c>
      <c r="E6" s="6">
        <f t="shared" si="0"/>
        <v>0.47454270860916481</v>
      </c>
      <c r="F6" s="6">
        <f t="shared" si="0"/>
        <v>0.79513278883589589</v>
      </c>
      <c r="G6" s="6">
        <f t="shared" si="0"/>
        <v>1.2559648975700457</v>
      </c>
      <c r="H6" s="6">
        <f t="shared" si="0"/>
        <v>1.7087979921901437</v>
      </c>
      <c r="I6" s="6">
        <f t="shared" si="0"/>
        <v>2.3278720529103989</v>
      </c>
      <c r="J6" s="6">
        <f t="shared" si="0"/>
        <v>2.4840333283574663</v>
      </c>
      <c r="K6" s="6">
        <f t="shared" si="0"/>
        <v>2.7058582563136215</v>
      </c>
      <c r="L6" s="6">
        <f t="shared" si="0"/>
        <v>2.834714123702708</v>
      </c>
      <c r="M6" s="6">
        <f t="shared" si="0"/>
        <v>2.8999750283014607</v>
      </c>
      <c r="N6" s="6">
        <f t="shared" si="0"/>
        <v>2.3926781566094735</v>
      </c>
      <c r="O6" s="6">
        <f t="shared" si="0"/>
        <v>2.2492016840938631</v>
      </c>
      <c r="P6" s="6">
        <f t="shared" si="0"/>
        <v>2.0274910856186654</v>
      </c>
      <c r="Q6" s="6">
        <f t="shared" si="0"/>
        <v>2.1811984353301286</v>
      </c>
      <c r="R6" s="6">
        <f t="shared" si="0"/>
        <v>2.9283563921734999</v>
      </c>
      <c r="S6" s="6">
        <f t="shared" si="0"/>
        <v>2.6438844195850684</v>
      </c>
      <c r="T6" s="6">
        <f t="shared" si="0"/>
        <v>2.6837037657900233</v>
      </c>
      <c r="U6" s="6">
        <f t="shared" si="0"/>
        <v>2.306583328230535</v>
      </c>
      <c r="V6" s="6">
        <f t="shared" si="0"/>
        <v>2.9167851005592387</v>
      </c>
      <c r="W6" s="6">
        <f t="shared" si="0"/>
        <v>3.3717142688832409</v>
      </c>
      <c r="X6" s="6">
        <f t="shared" si="0"/>
        <v>3.8997970176026127</v>
      </c>
      <c r="Y6" s="6">
        <f t="shared" si="0"/>
        <v>4.0568362402712292</v>
      </c>
      <c r="Z6" s="6">
        <f t="shared" si="0"/>
        <v>4.5371451696414482</v>
      </c>
      <c r="AA6" s="6">
        <f t="shared" si="0"/>
        <v>4.2761534065326909</v>
      </c>
      <c r="AB6" s="6">
        <f t="shared" si="0"/>
        <v>3.8875790933091237</v>
      </c>
      <c r="AC6" s="6">
        <f t="shared" si="0"/>
        <v>4.294749421402428</v>
      </c>
      <c r="AD6" s="6">
        <f t="shared" si="0"/>
        <v>4.1733513268366274</v>
      </c>
      <c r="AE6" s="6">
        <f t="shared" si="0"/>
        <v>4.3921882209296808</v>
      </c>
      <c r="AF6" s="6">
        <f t="shared" si="0"/>
        <v>4.9015259542547778</v>
      </c>
      <c r="AG6" s="6">
        <f t="shared" si="0"/>
        <v>4.3853285299165545</v>
      </c>
      <c r="AH6" s="6">
        <f t="shared" si="0"/>
        <v>4.7521290640957048</v>
      </c>
      <c r="AI6" s="6">
        <f t="shared" si="0"/>
        <v>4.0732878660858862</v>
      </c>
      <c r="AJ6" s="6">
        <f t="shared" si="0"/>
        <v>2.7745541064480328</v>
      </c>
      <c r="AK6" s="6">
        <f t="shared" si="0"/>
        <v>1.9033544336749695</v>
      </c>
      <c r="AL6" s="6">
        <f t="shared" si="0"/>
        <v>-0.58105637536677346</v>
      </c>
      <c r="AM6" s="6">
        <f t="shared" si="0"/>
        <v>-0.28782497240991889</v>
      </c>
      <c r="AN6" s="6">
        <f t="shared" ref="AN6:AP6" si="1">+AN3+AN4+AN5</f>
        <v>0.29601824672561133</v>
      </c>
      <c r="AO6" s="6">
        <f t="shared" si="1"/>
        <v>0.48174550423732954</v>
      </c>
      <c r="AP6" s="6">
        <f t="shared" si="1"/>
        <v>0.89124718807128089</v>
      </c>
      <c r="AQ6" s="6">
        <f>+AQ3+AQ4+AQ5</f>
        <v>1.317796116224021</v>
      </c>
      <c r="AR6" s="6">
        <f>+AR3+AR4+AR5</f>
        <v>1.423559776024564</v>
      </c>
      <c r="AS6" s="6">
        <f>+AS3+AS4+AS5</f>
        <v>1.9450443549895273</v>
      </c>
      <c r="AT6" s="6">
        <f t="shared" ref="AT6:AU6" si="2">+AT3+AT4+AT5</f>
        <v>2.6541640151954464</v>
      </c>
      <c r="AU6" s="6">
        <f t="shared" si="2"/>
        <v>2.4889337309875232</v>
      </c>
      <c r="AV6" s="6">
        <f t="shared" ref="AV6" si="3">+AV3+AV4+AV5</f>
        <v>2.5546253754488677</v>
      </c>
    </row>
    <row r="9" spans="1:48" x14ac:dyDescent="0.2">
      <c r="AN9" s="6">
        <f t="shared" ref="AN9:AR12" si="4">AN3-AM3</f>
        <v>0.60306106728528697</v>
      </c>
      <c r="AO9" s="6">
        <f t="shared" si="4"/>
        <v>1.0647439530804492E-2</v>
      </c>
      <c r="AP9" s="6">
        <f t="shared" si="4"/>
        <v>0.37418244763372299</v>
      </c>
      <c r="AQ9" s="6">
        <f t="shared" si="4"/>
        <v>0.37398490067585932</v>
      </c>
      <c r="AR9" s="6">
        <f t="shared" si="4"/>
        <v>5.4417837125483093E-2</v>
      </c>
      <c r="AS9" s="6">
        <f>AS3-AR3</f>
        <v>0.45751435905493487</v>
      </c>
      <c r="AT9" s="6">
        <f t="shared" ref="AT9:AV12" si="5">AT3-AS3</f>
        <v>2.5177913630131332E-2</v>
      </c>
      <c r="AU9" s="6">
        <f t="shared" si="5"/>
        <v>-0.14471444288849344</v>
      </c>
      <c r="AV9" s="6">
        <f t="shared" si="5"/>
        <v>2.8985167677022972E-2</v>
      </c>
    </row>
    <row r="10" spans="1:48" x14ac:dyDescent="0.2">
      <c r="AN10" s="6">
        <f t="shared" si="4"/>
        <v>1.2629199059798868E-2</v>
      </c>
      <c r="AO10" s="6">
        <f t="shared" si="4"/>
        <v>1.4419276197469078E-2</v>
      </c>
      <c r="AP10" s="6">
        <f t="shared" si="4"/>
        <v>3.109126301982168E-2</v>
      </c>
      <c r="AQ10" s="6">
        <f t="shared" si="4"/>
        <v>2.6146094051545221E-2</v>
      </c>
      <c r="AR10" s="6">
        <f t="shared" si="4"/>
        <v>2.2566534002654737E-2</v>
      </c>
      <c r="AS10" s="6">
        <f t="shared" ref="AS10:AS12" si="6">AS4-AR4</f>
        <v>2.1833892118243381E-2</v>
      </c>
      <c r="AT10" s="6">
        <f t="shared" si="5"/>
        <v>-5.5535928438362414E-2</v>
      </c>
      <c r="AU10" s="6">
        <f t="shared" si="5"/>
        <v>-1.0957052900452458E-2</v>
      </c>
      <c r="AV10" s="6">
        <f t="shared" si="5"/>
        <v>4.0798645618439044E-2</v>
      </c>
    </row>
    <row r="11" spans="1:48" x14ac:dyDescent="0.2">
      <c r="AN11" s="6">
        <f t="shared" si="4"/>
        <v>-3.1847047209555612E-2</v>
      </c>
      <c r="AO11" s="6">
        <f t="shared" si="4"/>
        <v>0.1606605417834446</v>
      </c>
      <c r="AP11" s="6">
        <f t="shared" si="4"/>
        <v>4.2279731804067688E-3</v>
      </c>
      <c r="AQ11" s="6">
        <f t="shared" si="4"/>
        <v>2.641793342533566E-2</v>
      </c>
      <c r="AR11" s="6">
        <f t="shared" si="4"/>
        <v>2.8779288672404785E-2</v>
      </c>
      <c r="AS11" s="6">
        <f t="shared" si="6"/>
        <v>4.2136327791785305E-2</v>
      </c>
      <c r="AT11" s="6">
        <f t="shared" si="5"/>
        <v>0.73947767501415029</v>
      </c>
      <c r="AU11" s="6">
        <f t="shared" si="5"/>
        <v>-9.558788418977171E-3</v>
      </c>
      <c r="AV11" s="6">
        <f t="shared" si="5"/>
        <v>-4.092168834117671E-3</v>
      </c>
    </row>
    <row r="12" spans="1:48" x14ac:dyDescent="0.2">
      <c r="AN12" s="6">
        <f t="shared" si="4"/>
        <v>0.58384321913553028</v>
      </c>
      <c r="AO12" s="6">
        <f t="shared" si="4"/>
        <v>0.1857272575117182</v>
      </c>
      <c r="AP12" s="6">
        <f t="shared" si="4"/>
        <v>0.40950168383395136</v>
      </c>
      <c r="AQ12" s="6">
        <f t="shared" si="4"/>
        <v>0.42654892815274015</v>
      </c>
      <c r="AR12" s="6">
        <f t="shared" si="4"/>
        <v>0.10576365980054292</v>
      </c>
      <c r="AS12" s="6">
        <f t="shared" si="6"/>
        <v>0.52148457896496336</v>
      </c>
      <c r="AT12" s="6">
        <f t="shared" si="5"/>
        <v>0.7091196602059191</v>
      </c>
      <c r="AU12" s="6">
        <f t="shared" si="5"/>
        <v>-0.16523028420792318</v>
      </c>
      <c r="AV12" s="6">
        <f t="shared" si="5"/>
        <v>6.5691644461344456E-2</v>
      </c>
    </row>
    <row r="13" spans="1:48" x14ac:dyDescent="0.2">
      <c r="AS13" s="6"/>
    </row>
    <row r="15" spans="1:48" x14ac:dyDescent="0.2">
      <c r="AV15" s="6">
        <f>+AV3-AU3</f>
        <v>2.8985167677022972E-2</v>
      </c>
    </row>
    <row r="16" spans="1:48" x14ac:dyDescent="0.2">
      <c r="AV16" s="6">
        <f t="shared" ref="AV16:AV19" si="7">+AV4-AU4</f>
        <v>4.0798645618439044E-2</v>
      </c>
    </row>
    <row r="17" spans="48:48" x14ac:dyDescent="0.2">
      <c r="AV17" s="6">
        <f t="shared" si="7"/>
        <v>-4.092168834117671E-3</v>
      </c>
    </row>
    <row r="18" spans="48:48" x14ac:dyDescent="0.2">
      <c r="AV18" s="6">
        <f t="shared" si="7"/>
        <v>6.5691644461344456E-2</v>
      </c>
    </row>
    <row r="19" spans="48:48" x14ac:dyDescent="0.2">
      <c r="AV19" s="6">
        <f t="shared" si="7"/>
        <v>0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1. adat</vt:lpstr>
      <vt:lpstr>2. adat</vt:lpstr>
      <vt:lpstr>1. táblázat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 adat</vt:lpstr>
      <vt:lpstr>24. adat</vt:lpstr>
      <vt:lpstr>25. adat</vt:lpstr>
      <vt:lpstr>26. adat</vt:lpstr>
      <vt:lpstr>27. adat</vt:lpstr>
      <vt:lpstr>28. adat</vt:lpstr>
      <vt:lpstr>29. adat</vt:lpstr>
      <vt:lpstr>30. adat</vt:lpstr>
      <vt:lpstr>31. adat</vt:lpstr>
      <vt:lpstr>32. adat</vt:lpstr>
      <vt:lpstr>33. adat</vt:lpstr>
      <vt:lpstr>34. adat</vt:lpstr>
      <vt:lpstr>35.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cp:lastPrinted>2019-09-30T12:34:17Z</cp:lastPrinted>
  <dcterms:created xsi:type="dcterms:W3CDTF">2010-12-05T22:15:35Z</dcterms:created>
  <dcterms:modified xsi:type="dcterms:W3CDTF">2019-10-03T15:42:25Z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