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charts/chart1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ml.chartshapes+xml"/>
  <Override PartName="/xl/charts/chart2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theme/themeOverride9.xml" ContentType="application/vnd.openxmlformats-officedocument.themeOverride+xml"/>
  <Override PartName="/xl/charts/chart38.xml" ContentType="application/vnd.openxmlformats-officedocument.drawingml.chart+xml"/>
  <Override PartName="/xl/theme/themeOverride10.xml" ContentType="application/vnd.openxmlformats-officedocument.themeOverride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theme/themeOverride11.xml" ContentType="application/vnd.openxmlformats-officedocument.themeOverride+xml"/>
  <Override PartName="/xl/charts/chart40.xml" ContentType="application/vnd.openxmlformats-officedocument.drawingml.chart+xml"/>
  <Override PartName="/xl/theme/themeOverride12.xml" ContentType="application/vnd.openxmlformats-officedocument.themeOverrid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6.xml" ContentType="application/vnd.openxmlformats-officedocument.drawing+xml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7.xml" ContentType="application/vnd.openxmlformats-officedocument.drawingml.chartshapes+xml"/>
  <Override PartName="/xl/charts/chart4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4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3.xml" ContentType="application/vnd.openxmlformats-officedocument.drawingml.chartshapes+xml"/>
  <Override PartName="/xl/charts/chart4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4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6.xml" ContentType="application/vnd.openxmlformats-officedocument.drawingml.chartshapes+xml"/>
  <Override PartName="/xl/charts/chart5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5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9.xml" ContentType="application/vnd.openxmlformats-officedocument.drawingml.chartshapes+xml"/>
  <Override PartName="/xl/charts/chart5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5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2.xml" ContentType="application/vnd.openxmlformats-officedocument.drawingml.chartshapes+xml"/>
  <Override PartName="/xl/charts/chart5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5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5.xml" ContentType="application/vnd.openxmlformats-officedocument.drawingml.chartshapes+xml"/>
  <Override PartName="/xl/charts/chart5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6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INetCache\Content.Outlook\D6KL71GZ\"/>
    </mc:Choice>
  </mc:AlternateContent>
  <xr:revisionPtr revIDLastSave="0" documentId="13_ncr:1_{AAB1E40C-41B4-45C3-8DAE-6D557FB37357}" xr6:coauthVersionLast="47" xr6:coauthVersionMax="47" xr10:uidLastSave="{00000000-0000-0000-0000-000000000000}"/>
  <bookViews>
    <workbookView xWindow="-120" yWindow="-120" windowWidth="21240" windowHeight="15390" tabRatio="871" xr2:uid="{00000000-000D-0000-FFFF-FFFF00000000}"/>
  </bookViews>
  <sheets>
    <sheet name="1. adat" sheetId="1" r:id="rId1"/>
    <sheet name="2. adat" sheetId="99" r:id="rId2"/>
    <sheet name="3. adat" sheetId="3" r:id="rId3"/>
    <sheet name="4. adat" sheetId="80" r:id="rId4"/>
    <sheet name="5. adat" sheetId="76" r:id="rId5"/>
    <sheet name="6. adat" sheetId="8" r:id="rId6"/>
    <sheet name="7.adat" sheetId="159" r:id="rId7"/>
    <sheet name="8.adat" sheetId="157" r:id="rId8"/>
    <sheet name="9.adat" sheetId="44" r:id="rId9"/>
    <sheet name="10.adat" sheetId="46" r:id="rId10"/>
    <sheet name="11.adat" sheetId="65" r:id="rId11"/>
    <sheet name="12.adat" sheetId="204" r:id="rId12"/>
    <sheet name="13.adat" sheetId="50" r:id="rId13"/>
    <sheet name="14.adat" sheetId="52" r:id="rId14"/>
    <sheet name="15.adat" sheetId="54" r:id="rId15"/>
    <sheet name="16.adat" sheetId="72" r:id="rId16"/>
    <sheet name="17.adat" sheetId="57" r:id="rId17"/>
    <sheet name="18.adat" sheetId="139" r:id="rId18"/>
    <sheet name="19.adat" sheetId="60" r:id="rId19"/>
    <sheet name="20.adat" sheetId="83" r:id="rId20"/>
    <sheet name="21.adat" sheetId="88" r:id="rId21"/>
    <sheet name="22.adat" sheetId="208" r:id="rId22"/>
    <sheet name="23.adat" sheetId="214" r:id="rId23"/>
    <sheet name="24.adat" sheetId="209" r:id="rId24"/>
    <sheet name="25.adat" sheetId="213" r:id="rId25"/>
    <sheet name="26.adat" sheetId="212" r:id="rId26"/>
    <sheet name="27.adat" sheetId="210" r:id="rId27"/>
    <sheet name="28.adat" sheetId="211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GRAPH1" hidden="1">[2]PYRAMID!$A$184:$A$263</definedName>
    <definedName name="__123Graph_AGRAPH2" hidden="1">[2]PYRAMID!$A$184:$A$263</definedName>
    <definedName name="__123Graph_AGRAPH3" hidden="1">[2]PYRAMID!$A$184:$A$263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GRAPH1" hidden="1">[2]PYRAMID!$B$184:$B$263</definedName>
    <definedName name="__123Graph_XGRAPH2" hidden="1">[2]PYRAMID!$C$184:$C$263</definedName>
    <definedName name="__123Graph_XGRAPH3" hidden="1">[2]PYRAMID!$D$184:$D$263</definedName>
    <definedName name="__123Graph_XLINES" hidden="1">[1]Market!#REF!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_date">OFFSET('1. adat'!$F$2,0,0,,COUNTA('1. adat'!$2:$2)-3)</definedName>
    <definedName name="_1_dátum">OFFSET('1. adat'!$F$1,0,0,,COUNTA('1. adat'!$1:$1)-3)</definedName>
    <definedName name="_1_ffm">OFFSET('1. adat'!$F$8,0,0,,COUNTA('1. adat'!$40:$40)-5)</definedName>
    <definedName name="_1_finképesség">OFFSET('1. adat'!$F$7,0,0,,COUNTA('1. adat'!$7:$7)-5)</definedName>
    <definedName name="_1_jövedelemegyenleg">OFFSET('1. adat'!$F$5,0,0,,COUNTA('1. adat'!$5:$5)-5)</definedName>
    <definedName name="_1_külker">OFFSET('1. adat'!$F$4,0,0,,COUNTA('1. adat'!$4:$4)-5)</definedName>
    <definedName name="_1_transzferegyenleg">OFFSET('1. adat'!$F$6,0,0,,COUNTA('1. adat'!$6:$6)-5)</definedName>
    <definedName name="_10_adósság">OFFSET('10.adat'!$C$4,0,0,,COUNTA('10.adat'!$4:$4)-2)</definedName>
    <definedName name="_10_derivatív">OFFSET('10.adat'!$C$3,0,0,,COUNTA('10.adat'!$3:$3)-2)</definedName>
    <definedName name="_10_nemadósság">OFFSET('10.adat'!$C$5,0,0,,COUNTA('10.adat'!$5:$5)-2)</definedName>
    <definedName name="_10_nfk_fin">OFFSET('10.adat'!$C$6,0,0,,COUNTA('10.adat'!$6:$6)-2)</definedName>
    <definedName name="_10_nfk_reál">OFFSET('10.adat'!$C$7,0,0,,COUNTA('10.adat'!$7:$7)-2)</definedName>
    <definedName name="_11_külföld">OFFSET('11.adat'!$C$16,0,0,,COUNTA('11.adat'!$16:$16)-2)</definedName>
    <definedName name="_11_nettóFDI">OFFSET('11.adat'!$C$17,0,0,,COUNTA('11.adat'!$17:$17)-2)</definedName>
    <definedName name="_11_részesedés">OFFSET('11.adat'!$C$14,0,0,,COUNTA('11.adat'!$14:$14)-2)</definedName>
    <definedName name="_11_újrabef">OFFSET('11.adat'!$C$15,0,0,,COUNTA('11.adat'!$15:$15)-2)</definedName>
    <definedName name="_12" hidden="1">[1]Market!#REF!</definedName>
    <definedName name="_12_adósság">OFFSET('13.adat'!$C$3,0,0,,COUNTA('13.adat'!$3:$3)-2)</definedName>
    <definedName name="_12_áh">OFFSET('13.adat'!$C$4,0,0,,COUNTA('13.adat'!$4:$4)-2)</definedName>
    <definedName name="_12_bank">OFFSET('13.adat'!$C$5,0,0,,COUNTA('13.adat'!$5:$5)-2)</definedName>
    <definedName name="_12_váll">OFFSET('13.adat'!$C$6,0,0,,COUNTA('13.adat'!$6:$6)-2)</definedName>
    <definedName name="_123Graph_A" hidden="1">[1]Market!#REF!</definedName>
    <definedName name="_13_br_adósság">OFFSET('14.adat'!$C$3,0,0,,COUNTA('14.adat'!$3:$3)-2)</definedName>
    <definedName name="_13_eszközök">OFFSET('14.adat'!$C$4,0,0,,COUNTA('14.adat'!$4:$4)-2)</definedName>
    <definedName name="_13_nettó">OFFSET('14.adat'!$C$5,0,0,,COUNTA('14.adat'!$5:$5)-2)</definedName>
    <definedName name="_14_adósság">OFFSET('15.adat'!$C$13,0,0,,COUNTA('15.adat'!$13:$13)-2)</definedName>
    <definedName name="_14_devizaÁP">OFFSET('15.adat'!$C$17,0,0,,COUNTA('15.adat'!$17:$17)-2)</definedName>
    <definedName name="_14_devizatart">OFFSET('15.adat'!$C$14,0,0,,COUNTA('15.adat'!$14:$14)-2)</definedName>
    <definedName name="_14_egyéb_köv">OFFSET('15.adat'!$C$15,0,0,,COUNTA('15.adat'!$15:$15)-2)</definedName>
    <definedName name="_14_egyéb_tart">OFFSET('15.adat'!$C$19,0,0,,COUNTA('15.adat'!$19:$19)-2)</definedName>
    <definedName name="_14_EUIMF">OFFSET('15.adat'!$C$20,0,0,,COUNTA('15.adat'!$20:$20)-2)</definedName>
    <definedName name="_14_forintÁP">OFFSET('15.adat'!$C$18,0,0,,COUNTA('15.adat'!$18:$18)-2)</definedName>
    <definedName name="_15_adósság">OFFSET('16.adat'!#REF!,0,0,,COUNTA('16.adat'!$5:$5)-2)</definedName>
    <definedName name="_15_átért">OFFSET('16.adat'!#REF!,0,0,,COUNTA('16.adat'!$8:$8)-2)</definedName>
    <definedName name="_15_gdp_vált">OFFSET('16.adat'!#REF!,0,0,,COUNTA('16.adat'!$6:$6)-2)</definedName>
    <definedName name="_15_GDPhatas">OFFSET('16.adat'!#REF!,0,0,,COUNTA('16.adat'!$9:$9)-2)</definedName>
    <definedName name="_15_nka">OFFSET('16.adat'!#REF!,0,0,,COUNTA('16.adat'!$7:$7)-2)</definedName>
    <definedName name="_16_áht">OFFSET('17.adat'!$C$4,0,0,,COUNTA('17.adat'!$4:$4)-2)</definedName>
    <definedName name="_16_bankr">OFFSET('17.adat'!$C$3,0,0,,COUNTA('17.adat'!$3:$3)-2)</definedName>
    <definedName name="_16_bka">OFFSET('17.adat'!$C$7,0,0,,COUNTA('17.adat'!$7:$7)-2)</definedName>
    <definedName name="_16_nka">OFFSET('17.adat'!$C$6,0,0,,COUNTA('17.adat'!$6:$6)-2)</definedName>
    <definedName name="_16_váll">OFFSET('17.adat'!$C$5,0,0,,COUNTA('17.adat'!$5:$5)-2)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OFFSET(#REF!,0,0,,COUNTA(#REF!)-2)</definedName>
    <definedName name="_18_bankr">OFFSET(#REF!,0,0,,COUNTA(#REF!)-2)</definedName>
    <definedName name="_18_rka">OFFSET(#REF!,0,0,,COUNTA(#REF!)-2)</definedName>
    <definedName name="_18_váll">OFFSET(#REF!,0,0,,COUNTA(#REF!)-2)</definedName>
    <definedName name="_19_guidotti">OFFSET('18.adat'!$C$3,0,0,,COUNTA('18.adat'!$3:$3)-2)</definedName>
    <definedName name="_19_tartalék">OFFSET('18.adat'!$D$4,0,0,,COUNTA('18.adat'!$4:$4)-2)</definedName>
    <definedName name="_2_áru">OFFSET('2. adat'!$C$3,0,0,,COUNTA('2. adat'!$3:$3)-2)</definedName>
    <definedName name="_2_date">OFFSET('2. adat'!$C$2,0,0,,COUNTA('2. adat'!$2:$2))</definedName>
    <definedName name="_2_dátum">OFFSET('2. adat'!$C$1,0,0,,COUNTA('2. adat'!$1:$1))</definedName>
    <definedName name="_2_külker">OFFSET('2. adat'!$C$5,0,0,,COUNTA('2. adat'!$5:$5)-2)</definedName>
    <definedName name="_2_szolgáltatás">OFFSET('2. adat'!$C$4,0,0,,COUNTA('2. adat'!$4:$4)-2)</definedName>
    <definedName name="_3_eszközök">OFFSET('14.adat'!$C$4,0,0,,COUNTA('14.adat'!$4:$4)-2)</definedName>
    <definedName name="_3_export">OFFSET('3. adat'!$C$3,0,0,,COUNTA('3. adat'!$3:$3)-2)</definedName>
    <definedName name="_3_import">OFFSET('3. adat'!$C$4,0,0,,COUNTA('3. adat'!$4:$4)-2)</definedName>
    <definedName name="_3_különbség">OFFSET('3. adat'!$C$7,0,0,,COUNTA('3. adat'!$7:$7)-2)</definedName>
    <definedName name="_4_áru_szolg_változás">OFFSET('5. adat'!$C$5,0,0,,COUNTA('5. adat'!$5:$5)-2)</definedName>
    <definedName name="_4_cserearány">OFFSET('5. adat'!$C$4,0,0,,COUNTA('5. adat'!$4:$4)-2)</definedName>
    <definedName name="_4_volumen">OFFSET('5. adat'!$C$3,0,0,,COUNTA('5. adat'!$3:$3)-2)</definedName>
    <definedName name="_5_bf_felhasználás">OFFSET('4. adat'!$C$3,0,0,,COUNTA('4. adat'!$3:$3)-2)</definedName>
    <definedName name="_5_netEX_hozzájárulás">OFFSET('4. adat'!$C$4,0,0,,COUNTA('4. adat'!$4:$4)-2)</definedName>
    <definedName name="_6_jövedelemegyenleg">OFFSET('6. adat'!$F$8,0,0,,COUNTA('6. adat'!$8:$8)-5)</definedName>
    <definedName name="_6_külföldi_hitelek">OFFSET('6. adat'!$F$6,0,0,,COUNTA('6. adat'!$6:$6)-5)</definedName>
    <definedName name="_6_munkaváll_jövedelmek">OFFSET('6. adat'!$F$3,0,0,,COUNTA('6. adat'!$3:$3)-5)</definedName>
    <definedName name="_6_részesedések">OFFSET('6. adat'!$F$5,0,0,,COUNTA('6. adat'!$5:$5)-5)</definedName>
    <definedName name="_6_tulhitel_kamat">OFFSET('6. adat'!$F$4,0,0,,COUNTA('6. adat'!$4:$4)-5)</definedName>
    <definedName name="_7_egyéb_folyó_transzfer">OFFSET('7.adat'!$C$4,0,0,,COUNTA('7.adat'!$4:$4)-2)</definedName>
    <definedName name="_7_egyéb_tőketranszfer">OFFSET('7.adat'!$C$5,0,0,,COUNTA('7.adat'!$5:$5)-2)</definedName>
    <definedName name="_7_EU_transzfer">OFFSET('7.adat'!$C$3,0,0,,COUNTA('7.adat'!$3:$3)-2)</definedName>
    <definedName name="_7_transzferegyenleg">OFFSET('7.adat'!$C$6,0,0,,COUNTA('7.adat'!$6:$6)-2)</definedName>
    <definedName name="_8_date">OFFSET('8.adat'!#REF!,0,0,2,COUNTA('8.adat'!$5:$5)-2)</definedName>
    <definedName name="_8_dátum">OFFSET('8.adat'!#REF!,0,0,2,COUNTA('8.adat'!$5:$5)-2)</definedName>
    <definedName name="_8_elválasztó">OFFSET('8.adat'!#REF!,0,0,,COUNTA('8.adat'!$10:$10))</definedName>
    <definedName name="_8_ffm">OFFSET('8.adat'!#REF!,0,0,,COUNTA('8.adat'!$5:$5)-2)</definedName>
    <definedName name="_8_finképesség">OFFSET('8.adat'!#REF!,0,0,,COUNTA('8.adat'!$7:$7)-2)</definedName>
    <definedName name="_8_tőkemérleg">OFFSET('8.adat'!#REF!,0,0,,COUNTA('8.adat'!$6:$6)-2)</definedName>
    <definedName name="_9_neo">OFFSET('9.adat'!$C$5,0,0,,COUNTA('9.adat'!$5:$5)-2)</definedName>
    <definedName name="_9_nfk_fin">OFFSET('9.adat'!$C$4,0,0,,COUNTA('9.adat'!$4:$4)-2)</definedName>
    <definedName name="_9_nfk_reál">OFFSET('9.adat'!$C$3,0,0,,COUNTA('9.adat'!$3:$3)-2)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Key1" hidden="1">#REF!</definedName>
    <definedName name="_Key2" hidden="1">#REF!</definedName>
    <definedName name="_l" hidden="1">{"'előző év december'!$A$2:$CP$214"}</definedName>
    <definedName name="_Order1" hidden="1">255</definedName>
    <definedName name="_p" hidden="1">{"'előző év december'!$A$2:$CP$214"}</definedName>
    <definedName name="_Sort" hidden="1">#REF!</definedName>
    <definedName name="_X_XX" hidden="1">[3]Market!#REF!</definedName>
    <definedName name="_zzz" hidden="1">[3]Market!#REF!</definedName>
    <definedName name="aa" hidden="1">[4]Market!#REF!</definedName>
    <definedName name="aaa" hidden="1">{"'előző év december'!$A$2:$CP$214"}</definedName>
    <definedName name="adsadrr" hidden="1">#REF!</definedName>
    <definedName name="ADSDADADA" hidden="1">#REF!</definedName>
    <definedName name="asdf" hidden="1">{"'előző év december'!$A$2:$CP$214"}</definedName>
    <definedName name="asdfasd" hidden="1">{"'előző év december'!$A$2:$CP$214"}</definedName>
    <definedName name="asdrae" hidden="1">#REF!</definedName>
    <definedName name="b" hidden="1">'[5]DATA WORK AREA'!$A$27:$A$33</definedName>
    <definedName name="Belf_dev">OFFSET([6]flow!$AM$115,0,0,1,COUNT([6]flow!$AM$114:$IV$114))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OFFSET([7]q!$A$2,0,0,COUNT([7]q!$A$2:$A$73),1)</definedName>
    <definedName name="data2">OFFSET([8]date!$B$2,0,0,COUNT([8]date!$A$2:$A$188),1)</definedName>
    <definedName name="date">[9]date!$A$2:$A$200</definedName>
    <definedName name="Datum">OFFSET([10]Vallaltern!$F$2,0,0,COUNTA([10]Vallaltern!$F$2:$F$100),1)</definedName>
    <definedName name="dátum">OFFSET(INDEX([11]Sheet1!$F:$F,2,0),0,0,COUNTA([11]Sheet1!$F:$F),1)</definedName>
    <definedName name="dátum_angol">OFFSET(INDEX([11]Sheet1!$G:$G,2,0),0,0,COUNTA([11]Sheet1!$G:$G),1)</definedName>
    <definedName name="dátum_sa">OFFSET([12]M1_rövid!$A$3,0,0,COUNTA([12]M1_rövid!$A$3:$A$121),1)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gyhettelkorabb_datum">OFFSET('[13]c3-8'!$E$1,1,0,COUNT('[13]c3-8'!$A:$A),1)</definedName>
    <definedName name="egyhonappalkorabb_datum">OFFSET('[13]c3-8'!$G$1,1,0,COUNT('[13]c3-8'!$A:$A),1)</definedName>
    <definedName name="ert" hidden="1">{"'előző év december'!$A$2:$CP$214"}</definedName>
    <definedName name="ertertwertwert" hidden="1">{"'előző év december'!$A$2:$CP$214"}</definedName>
    <definedName name="esi">OFFSET([8]ESI!$B$2,0,0,COUNT([8]date!$A$2:$A$188),1)</definedName>
    <definedName name="ew" hidden="1">[1]Market!#REF!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[4]Market!#REF!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'[5]DATA WORK AREA'!$A$27:$A$33</definedName>
    <definedName name="gvi">OFFSET([8]ESI!$C$2,0,0,COUNT([8]date!$A$2:$A$188),1)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OFFSET([6]flow!$AM$3,0,0,1,COUNT([6]flow!$AM$1:$IV$1))</definedName>
    <definedName name="infláció">OFFSET([12]M1!$G$38,0,0,COUNTA([12]M1!$G$38:$G$200),1)</definedName>
    <definedName name="infláció_mtm">OFFSET([12]M1_rövid!$E$2,0,0,COUNTA([12]M1_rövid!$E$2:$E$183),1)</definedName>
    <definedName name="k" hidden="1">#REF!</definedName>
    <definedName name="kopint">OFFSET([8]ESI!$D$2,0,0,COUNT([8]date!$A$2:$A$188),1)</definedName>
    <definedName name="Koveteles">OFFSET([10]Vallaltern!$H$2,0,0,COUNTA([10]Vallaltern!$H$2:$H$100),1)</definedName>
    <definedName name="kulker" hidden="1">{"'előző év december'!$A$2:$CP$214"}</definedName>
    <definedName name="legfrisebb_datum">OFFSET('[13]c3-8'!$C$1,1,0,COUNT('[13]c3-8'!$A:$A),1)</definedName>
    <definedName name="m" hidden="1">{"'előző év december'!$A$2:$CP$214"}</definedName>
    <definedName name="M_1">OFFSET([12]M1!$E$38,0,0,COUNTA([12]M1!$E$38:$E$187),1)</definedName>
    <definedName name="m_egy">OFFSET(INDEX([11]Sheet1!$B:$B,2,0),0,0,COUNT([11]Sheet1!$B:$B)+1,1)</definedName>
    <definedName name="m_három">OFFSET(INDEX([11]Sheet1!$D:$D,2,0),0,0,COUNT([11]Sheet1!$D:$D)+1,1)</definedName>
    <definedName name="m_kettő">OFFSET(INDEX([11]Sheet1!$C:$C,2,0),0,0,COUNT([11]Sheet1!$C:$C)+1,1)</definedName>
    <definedName name="M1_reál">OFFSET([12]M1!$H$38,0,0,COUNTA([12]M1!$H$38:$H$229),1)</definedName>
    <definedName name="M1reálnöv_sa">OFFSET([12]M1_rövid!$F$3,0,0,COUNTA([12]M1_rövid!$F$3:$F$156),1)</definedName>
    <definedName name="maxminfd">OFFSET([8]area!$C$2,0,0,COUNT([8]date!$A$2:$A$188),1)</definedName>
    <definedName name="maxminpsz">OFFSET([8]area!$E$2,0,0,COUNT([8]date!$A$2:$A$188),1)</definedName>
    <definedName name="mh" hidden="1">{"'előző év december'!$A$2:$CP$214"}</definedName>
    <definedName name="mhz" hidden="1">{"'előző év december'!$A$2:$CP$214"}</definedName>
    <definedName name="minfd">OFFSET([8]area!$B$2,0,0,COUNT([8]date!$A$2:$A$188),1)</definedName>
    <definedName name="minpsz">OFFSET([8]area!$D$2,0,0,COUNT([8]date!$A$2:$A$188),1)</definedName>
    <definedName name="MonthField">[11]Sheet1!$I$3:$I$14</definedName>
    <definedName name="Netto_finanszirozasi_kepesseg">OFFSET([10]Vallaltern!$G$2,0,0,COUNTA([10]Vallaltern!$G$2:$G$100),1)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qwq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'[14]XX ag prices'!#REF!</definedName>
    <definedName name="ss" hidden="1">{"'előző év december'!$A$2:$CP$214"}</definedName>
    <definedName name="Tartozas">OFFSET([10]Vallaltern!$I$2,0,0,COUNTA([10]Vallaltern!$I$2:$I$100),1)</definedName>
    <definedName name="test" hidden="1">{"'előző év december'!$A$2:$CP$214"}</definedName>
    <definedName name="tge" hidden="1">[1]Market!#REF!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[3]Market!#REF!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08" l="1"/>
  <c r="D2" i="208"/>
  <c r="E2" i="208"/>
  <c r="F2" i="208"/>
  <c r="G2" i="208"/>
  <c r="H2" i="208"/>
  <c r="I2" i="208"/>
  <c r="J2" i="208"/>
  <c r="K2" i="208"/>
  <c r="L2" i="208"/>
  <c r="M2" i="208"/>
  <c r="N2" i="208"/>
  <c r="O2" i="208"/>
  <c r="D1" i="208"/>
  <c r="E1" i="208"/>
  <c r="F1" i="208"/>
  <c r="G1" i="208"/>
  <c r="H1" i="208"/>
  <c r="I1" i="208"/>
  <c r="J1" i="208"/>
  <c r="K1" i="208"/>
  <c r="L1" i="208"/>
  <c r="M1" i="208"/>
  <c r="N1" i="208"/>
  <c r="O1" i="208"/>
  <c r="C1" i="208"/>
  <c r="AO2" i="209"/>
  <c r="AP2" i="209"/>
  <c r="AC2" i="209"/>
  <c r="AD2" i="209"/>
  <c r="AE2" i="209"/>
  <c r="AF2" i="209"/>
  <c r="AG2" i="209"/>
  <c r="AH2" i="209"/>
  <c r="AI2" i="209"/>
  <c r="AJ2" i="209"/>
  <c r="AK2" i="209"/>
  <c r="AL2" i="209"/>
  <c r="AB2" i="209"/>
  <c r="AN2" i="209" s="1"/>
  <c r="Q2" i="209"/>
  <c r="R2" i="209"/>
  <c r="S2" i="209"/>
  <c r="T2" i="209"/>
  <c r="U2" i="209"/>
  <c r="V2" i="209"/>
  <c r="W2" i="209"/>
  <c r="X2" i="209"/>
  <c r="Y2" i="209"/>
  <c r="Z2" i="209"/>
  <c r="P2" i="209"/>
  <c r="EY10" i="157" l="1"/>
  <c r="BF1" i="88"/>
  <c r="BG1" i="88"/>
  <c r="BF2" i="88"/>
  <c r="BG2" i="88"/>
  <c r="C1" i="88"/>
  <c r="D1" i="88"/>
  <c r="E1" i="88"/>
  <c r="F1" i="88"/>
  <c r="G1" i="88"/>
  <c r="H1" i="88"/>
  <c r="I1" i="88"/>
  <c r="J1" i="88"/>
  <c r="K1" i="88"/>
  <c r="L1" i="88"/>
  <c r="M1" i="88"/>
  <c r="N1" i="88"/>
  <c r="O1" i="88"/>
  <c r="P1" i="88"/>
  <c r="Q1" i="88"/>
  <c r="R1" i="88"/>
  <c r="S1" i="88"/>
  <c r="T1" i="88"/>
  <c r="U1" i="88"/>
  <c r="V1" i="88"/>
  <c r="W1" i="88"/>
  <c r="X1" i="88"/>
  <c r="Y1" i="88"/>
  <c r="Z1" i="88"/>
  <c r="AA1" i="88"/>
  <c r="AB1" i="88"/>
  <c r="AC1" i="88"/>
  <c r="AD1" i="88"/>
  <c r="AE1" i="88"/>
  <c r="AF1" i="88"/>
  <c r="AG1" i="88"/>
  <c r="AH1" i="88"/>
  <c r="AI1" i="88"/>
  <c r="AJ1" i="88"/>
  <c r="AK1" i="88"/>
  <c r="AL1" i="88"/>
  <c r="AM1" i="88"/>
  <c r="AN1" i="88"/>
  <c r="AO1" i="88"/>
  <c r="AP1" i="88"/>
  <c r="AQ1" i="88"/>
  <c r="AR1" i="88"/>
  <c r="AS1" i="88"/>
  <c r="AT1" i="88"/>
  <c r="AU1" i="88"/>
  <c r="AV1" i="88"/>
  <c r="AW1" i="88"/>
  <c r="AX1" i="88"/>
  <c r="AY1" i="88"/>
  <c r="AZ1" i="88"/>
  <c r="BA1" i="88"/>
  <c r="BB1" i="88"/>
  <c r="BC1" i="88"/>
  <c r="BD1" i="88"/>
  <c r="C2" i="88"/>
  <c r="D2" i="88"/>
  <c r="E2" i="88"/>
  <c r="F2" i="88"/>
  <c r="G2" i="88"/>
  <c r="H2" i="88"/>
  <c r="I2" i="88"/>
  <c r="J2" i="88"/>
  <c r="K2" i="88"/>
  <c r="L2" i="88"/>
  <c r="M2" i="88"/>
  <c r="N2" i="88"/>
  <c r="O2" i="88"/>
  <c r="P2" i="88"/>
  <c r="Q2" i="88"/>
  <c r="R2" i="88"/>
  <c r="S2" i="88"/>
  <c r="T2" i="88"/>
  <c r="U2" i="88"/>
  <c r="V2" i="88"/>
  <c r="W2" i="88"/>
  <c r="X2" i="88"/>
  <c r="Y2" i="88"/>
  <c r="Z2" i="88"/>
  <c r="AA2" i="88"/>
  <c r="AB2" i="88"/>
  <c r="AC2" i="88"/>
  <c r="AD2" i="88"/>
  <c r="AE2" i="88"/>
  <c r="AF2" i="88"/>
  <c r="AG2" i="88"/>
  <c r="AH2" i="88"/>
  <c r="AI2" i="88"/>
  <c r="AJ2" i="88"/>
  <c r="AK2" i="88"/>
  <c r="AL2" i="88"/>
  <c r="AM2" i="88"/>
  <c r="AN2" i="88"/>
  <c r="AO2" i="88"/>
  <c r="AP2" i="88"/>
  <c r="AQ2" i="88"/>
  <c r="AR2" i="88"/>
  <c r="AS2" i="88"/>
  <c r="AT2" i="88"/>
  <c r="AU2" i="88"/>
  <c r="AV2" i="88"/>
  <c r="AW2" i="88"/>
  <c r="AX2" i="88"/>
  <c r="AY2" i="88"/>
  <c r="AZ2" i="88"/>
  <c r="BA2" i="88"/>
  <c r="BB2" i="88"/>
  <c r="BC2" i="88"/>
  <c r="BD2" i="88"/>
  <c r="BE2" i="88"/>
  <c r="BE1" i="88"/>
  <c r="BN2" i="83"/>
  <c r="BO2" i="83"/>
  <c r="BN3" i="83"/>
  <c r="BO3" i="83"/>
  <c r="K2" i="83"/>
  <c r="L2" i="83"/>
  <c r="M2" i="83"/>
  <c r="N2" i="83"/>
  <c r="O2" i="83"/>
  <c r="P2" i="83"/>
  <c r="Q2" i="83"/>
  <c r="R2" i="83"/>
  <c r="S2" i="83"/>
  <c r="T2" i="83"/>
  <c r="U2" i="83"/>
  <c r="V2" i="83"/>
  <c r="W2" i="83"/>
  <c r="X2" i="83"/>
  <c r="Y2" i="83"/>
  <c r="Z2" i="83"/>
  <c r="AA2" i="83"/>
  <c r="AB2" i="83"/>
  <c r="AC2" i="83"/>
  <c r="AD2" i="83"/>
  <c r="AE2" i="83"/>
  <c r="AF2" i="83"/>
  <c r="AG2" i="83"/>
  <c r="AH2" i="83"/>
  <c r="AI2" i="83"/>
  <c r="AJ2" i="83"/>
  <c r="AK2" i="83"/>
  <c r="AL2" i="83"/>
  <c r="AM2" i="83"/>
  <c r="AN2" i="83"/>
  <c r="AO2" i="83"/>
  <c r="AP2" i="83"/>
  <c r="AQ2" i="83"/>
  <c r="AR2" i="83"/>
  <c r="AS2" i="83"/>
  <c r="AT2" i="83"/>
  <c r="AU2" i="83"/>
  <c r="AV2" i="83"/>
  <c r="AW2" i="83"/>
  <c r="AX2" i="83"/>
  <c r="AY2" i="83"/>
  <c r="AZ2" i="83"/>
  <c r="BA2" i="83"/>
  <c r="BB2" i="83"/>
  <c r="BC2" i="83"/>
  <c r="BD2" i="83"/>
  <c r="BE2" i="83"/>
  <c r="BF2" i="83"/>
  <c r="BG2" i="83"/>
  <c r="BH2" i="83"/>
  <c r="BI2" i="83"/>
  <c r="BJ2" i="83"/>
  <c r="BK2" i="83"/>
  <c r="BL2" i="83"/>
  <c r="K3" i="83"/>
  <c r="L3" i="83"/>
  <c r="M3" i="83"/>
  <c r="N3" i="83"/>
  <c r="O3" i="83"/>
  <c r="P3" i="83"/>
  <c r="Q3" i="83"/>
  <c r="R3" i="83"/>
  <c r="S3" i="83"/>
  <c r="T3" i="83"/>
  <c r="U3" i="83"/>
  <c r="V3" i="83"/>
  <c r="W3" i="83"/>
  <c r="X3" i="83"/>
  <c r="Y3" i="83"/>
  <c r="Z3" i="83"/>
  <c r="AA3" i="83"/>
  <c r="AB3" i="83"/>
  <c r="AC3" i="83"/>
  <c r="AD3" i="83"/>
  <c r="AE3" i="83"/>
  <c r="AF3" i="83"/>
  <c r="AG3" i="83"/>
  <c r="AH3" i="83"/>
  <c r="AI3" i="83"/>
  <c r="AJ3" i="83"/>
  <c r="AK3" i="83"/>
  <c r="AL3" i="83"/>
  <c r="AM3" i="83"/>
  <c r="AN3" i="83"/>
  <c r="AO3" i="83"/>
  <c r="AP3" i="83"/>
  <c r="AQ3" i="83"/>
  <c r="AR3" i="83"/>
  <c r="AS3" i="83"/>
  <c r="AT3" i="83"/>
  <c r="AU3" i="83"/>
  <c r="AV3" i="83"/>
  <c r="AW3" i="83"/>
  <c r="AX3" i="83"/>
  <c r="AY3" i="83"/>
  <c r="AZ3" i="83"/>
  <c r="BA3" i="83"/>
  <c r="BB3" i="83"/>
  <c r="BC3" i="83"/>
  <c r="BD3" i="83"/>
  <c r="BE3" i="83"/>
  <c r="BF3" i="83"/>
  <c r="BG3" i="83"/>
  <c r="BH3" i="83"/>
  <c r="BI3" i="83"/>
  <c r="BJ3" i="83"/>
  <c r="BK3" i="83"/>
  <c r="BL3" i="83"/>
  <c r="BM3" i="83"/>
  <c r="BM2" i="83"/>
  <c r="BO1" i="60" l="1"/>
  <c r="BO2" i="60"/>
  <c r="K1" i="60"/>
  <c r="L1" i="60"/>
  <c r="M1" i="60"/>
  <c r="N1" i="60"/>
  <c r="O1" i="60"/>
  <c r="P1" i="60"/>
  <c r="Q1" i="60"/>
  <c r="R1" i="60"/>
  <c r="S1" i="60"/>
  <c r="T1" i="60"/>
  <c r="U1" i="60"/>
  <c r="V1" i="60"/>
  <c r="W1" i="60"/>
  <c r="X1" i="60"/>
  <c r="Y1" i="60"/>
  <c r="Z1" i="60"/>
  <c r="AA1" i="60"/>
  <c r="AB1" i="60"/>
  <c r="AC1" i="60"/>
  <c r="AD1" i="60"/>
  <c r="AE1" i="60"/>
  <c r="AF1" i="60"/>
  <c r="AG1" i="60"/>
  <c r="AH1" i="60"/>
  <c r="AI1" i="60"/>
  <c r="AJ1" i="60"/>
  <c r="AK1" i="60"/>
  <c r="AL1" i="60"/>
  <c r="AM1" i="60"/>
  <c r="AN1" i="60"/>
  <c r="AO1" i="60"/>
  <c r="AP1" i="60"/>
  <c r="AQ1" i="60"/>
  <c r="AR1" i="60"/>
  <c r="AS1" i="60"/>
  <c r="AT1" i="60"/>
  <c r="AU1" i="60"/>
  <c r="AV1" i="60"/>
  <c r="AW1" i="60"/>
  <c r="AX1" i="60"/>
  <c r="AY1" i="60"/>
  <c r="AZ1" i="60"/>
  <c r="BA1" i="60"/>
  <c r="BB1" i="60"/>
  <c r="BC1" i="60"/>
  <c r="BD1" i="60"/>
  <c r="BE1" i="60"/>
  <c r="BF1" i="60"/>
  <c r="BG1" i="60"/>
  <c r="BH1" i="60"/>
  <c r="BI1" i="60"/>
  <c r="BJ1" i="60"/>
  <c r="BK1" i="60"/>
  <c r="BL1" i="60"/>
  <c r="BM1" i="60"/>
  <c r="K2" i="60"/>
  <c r="L2" i="60"/>
  <c r="M2" i="60"/>
  <c r="N2" i="60"/>
  <c r="O2" i="60"/>
  <c r="P2" i="60"/>
  <c r="Q2" i="60"/>
  <c r="R2" i="60"/>
  <c r="S2" i="60"/>
  <c r="T2" i="60"/>
  <c r="U2" i="60"/>
  <c r="V2" i="60"/>
  <c r="W2" i="60"/>
  <c r="X2" i="60"/>
  <c r="Y2" i="60"/>
  <c r="Z2" i="60"/>
  <c r="AA2" i="60"/>
  <c r="AB2" i="60"/>
  <c r="AC2" i="60"/>
  <c r="AD2" i="60"/>
  <c r="AE2" i="60"/>
  <c r="AF2" i="60"/>
  <c r="AG2" i="60"/>
  <c r="AH2" i="60"/>
  <c r="AI2" i="60"/>
  <c r="AJ2" i="60"/>
  <c r="AK2" i="60"/>
  <c r="AL2" i="60"/>
  <c r="AM2" i="60"/>
  <c r="AN2" i="60"/>
  <c r="AO2" i="60"/>
  <c r="AP2" i="60"/>
  <c r="AQ2" i="60"/>
  <c r="AR2" i="60"/>
  <c r="AS2" i="60"/>
  <c r="AT2" i="60"/>
  <c r="AU2" i="60"/>
  <c r="AV2" i="60"/>
  <c r="AW2" i="60"/>
  <c r="AX2" i="60"/>
  <c r="AY2" i="60"/>
  <c r="AZ2" i="60"/>
  <c r="BA2" i="60"/>
  <c r="BB2" i="60"/>
  <c r="BC2" i="60"/>
  <c r="BD2" i="60"/>
  <c r="BE2" i="60"/>
  <c r="BF2" i="60"/>
  <c r="BG2" i="60"/>
  <c r="BH2" i="60"/>
  <c r="BI2" i="60"/>
  <c r="BJ2" i="60"/>
  <c r="BK2" i="60"/>
  <c r="BL2" i="60"/>
  <c r="BM2" i="60"/>
  <c r="BN2" i="60"/>
  <c r="BN1" i="60"/>
  <c r="C1" i="139"/>
  <c r="D1" i="139"/>
  <c r="E1" i="139"/>
  <c r="F1" i="139"/>
  <c r="G1" i="139"/>
  <c r="H1" i="139"/>
  <c r="I1" i="139"/>
  <c r="J1" i="139"/>
  <c r="K1" i="139"/>
  <c r="L1" i="139"/>
  <c r="M1" i="139"/>
  <c r="N1" i="139"/>
  <c r="O1" i="139"/>
  <c r="P1" i="139"/>
  <c r="Q1" i="139"/>
  <c r="R1" i="139"/>
  <c r="S1" i="139"/>
  <c r="T1" i="139"/>
  <c r="U1" i="139"/>
  <c r="V1" i="139"/>
  <c r="W1" i="139"/>
  <c r="X1" i="139"/>
  <c r="Y1" i="139"/>
  <c r="Z1" i="139"/>
  <c r="AA1" i="139"/>
  <c r="AB1" i="139"/>
  <c r="AC1" i="139"/>
  <c r="AD1" i="139"/>
  <c r="AE1" i="139"/>
  <c r="AF1" i="139"/>
  <c r="AG1" i="139"/>
  <c r="AH1" i="139"/>
  <c r="AI1" i="139"/>
  <c r="AJ1" i="139"/>
  <c r="AK1" i="139"/>
  <c r="AL1" i="139"/>
  <c r="AM1" i="139"/>
  <c r="AN1" i="139"/>
  <c r="AO1" i="139"/>
  <c r="AP1" i="139"/>
  <c r="AQ1" i="139"/>
  <c r="AR1" i="139"/>
  <c r="AS1" i="139"/>
  <c r="AT1" i="139"/>
  <c r="AU1" i="139"/>
  <c r="AV1" i="139"/>
  <c r="AW1" i="139"/>
  <c r="AX1" i="139"/>
  <c r="AY1" i="139"/>
  <c r="AZ1" i="139"/>
  <c r="BA1" i="139"/>
  <c r="BB1" i="139"/>
  <c r="BC1" i="139"/>
  <c r="BD1" i="139"/>
  <c r="C2" i="139"/>
  <c r="D2" i="139"/>
  <c r="E2" i="139"/>
  <c r="F2" i="139"/>
  <c r="G2" i="139"/>
  <c r="H2" i="139"/>
  <c r="I2" i="139"/>
  <c r="J2" i="139"/>
  <c r="K2" i="139"/>
  <c r="L2" i="139"/>
  <c r="M2" i="139"/>
  <c r="N2" i="139"/>
  <c r="O2" i="139"/>
  <c r="P2" i="139"/>
  <c r="Q2" i="139"/>
  <c r="R2" i="139"/>
  <c r="S2" i="139"/>
  <c r="T2" i="139"/>
  <c r="U2" i="139"/>
  <c r="V2" i="139"/>
  <c r="W2" i="139"/>
  <c r="X2" i="139"/>
  <c r="Y2" i="139"/>
  <c r="Z2" i="139"/>
  <c r="AA2" i="139"/>
  <c r="AB2" i="139"/>
  <c r="AC2" i="139"/>
  <c r="AD2" i="139"/>
  <c r="AE2" i="139"/>
  <c r="AF2" i="139"/>
  <c r="AG2" i="139"/>
  <c r="AH2" i="139"/>
  <c r="AI2" i="139"/>
  <c r="AJ2" i="139"/>
  <c r="AK2" i="139"/>
  <c r="AL2" i="139"/>
  <c r="AM2" i="139"/>
  <c r="AN2" i="139"/>
  <c r="AO2" i="139"/>
  <c r="AP2" i="139"/>
  <c r="AQ2" i="139"/>
  <c r="AR2" i="139"/>
  <c r="AS2" i="139"/>
  <c r="AT2" i="139"/>
  <c r="AU2" i="139"/>
  <c r="AV2" i="139"/>
  <c r="AW2" i="139"/>
  <c r="AX2" i="139"/>
  <c r="AY2" i="139"/>
  <c r="AZ2" i="139"/>
  <c r="BA2" i="139"/>
  <c r="BB2" i="139"/>
  <c r="BC2" i="139"/>
  <c r="BD2" i="139"/>
  <c r="BF1" i="139"/>
  <c r="BG1" i="139"/>
  <c r="BF2" i="139"/>
  <c r="BG2" i="139"/>
  <c r="BE2" i="139"/>
  <c r="BE1" i="139"/>
  <c r="BG1" i="57"/>
  <c r="BG2" i="57"/>
  <c r="C1" i="57"/>
  <c r="D1" i="57"/>
  <c r="E1" i="57"/>
  <c r="F1" i="57"/>
  <c r="G1" i="57"/>
  <c r="H1" i="57"/>
  <c r="I1" i="57"/>
  <c r="J1" i="57"/>
  <c r="K1" i="57"/>
  <c r="L1" i="57"/>
  <c r="M1" i="57"/>
  <c r="N1" i="57"/>
  <c r="O1" i="57"/>
  <c r="P1" i="57"/>
  <c r="Q1" i="57"/>
  <c r="R1" i="57"/>
  <c r="S1" i="57"/>
  <c r="T1" i="57"/>
  <c r="U1" i="57"/>
  <c r="V1" i="57"/>
  <c r="W1" i="57"/>
  <c r="X1" i="57"/>
  <c r="Y1" i="57"/>
  <c r="Z1" i="57"/>
  <c r="AA1" i="57"/>
  <c r="AB1" i="57"/>
  <c r="AC1" i="57"/>
  <c r="AD1" i="57"/>
  <c r="AE1" i="57"/>
  <c r="AF1" i="57"/>
  <c r="AG1" i="57"/>
  <c r="AH1" i="57"/>
  <c r="AI1" i="57"/>
  <c r="AJ1" i="57"/>
  <c r="AK1" i="57"/>
  <c r="AL1" i="57"/>
  <c r="AM1" i="57"/>
  <c r="AN1" i="57"/>
  <c r="AO1" i="57"/>
  <c r="AP1" i="57"/>
  <c r="AQ1" i="57"/>
  <c r="AR1" i="57"/>
  <c r="AS1" i="57"/>
  <c r="AT1" i="57"/>
  <c r="AU1" i="57"/>
  <c r="AV1" i="57"/>
  <c r="AW1" i="57"/>
  <c r="AX1" i="57"/>
  <c r="AY1" i="57"/>
  <c r="AZ1" i="57"/>
  <c r="BA1" i="57"/>
  <c r="BB1" i="57"/>
  <c r="BC1" i="57"/>
  <c r="BD1" i="57"/>
  <c r="BE1" i="57"/>
  <c r="C2" i="57"/>
  <c r="D2" i="57"/>
  <c r="E2" i="57"/>
  <c r="F2" i="57"/>
  <c r="G2" i="57"/>
  <c r="H2" i="57"/>
  <c r="I2" i="57"/>
  <c r="J2" i="57"/>
  <c r="K2" i="57"/>
  <c r="L2" i="57"/>
  <c r="M2" i="57"/>
  <c r="N2" i="57"/>
  <c r="O2" i="57"/>
  <c r="P2" i="57"/>
  <c r="Q2" i="57"/>
  <c r="R2" i="57"/>
  <c r="S2" i="57"/>
  <c r="T2" i="57"/>
  <c r="U2" i="57"/>
  <c r="V2" i="57"/>
  <c r="W2" i="57"/>
  <c r="X2" i="57"/>
  <c r="Y2" i="57"/>
  <c r="Z2" i="57"/>
  <c r="AA2" i="57"/>
  <c r="AB2" i="57"/>
  <c r="AC2" i="57"/>
  <c r="AD2" i="57"/>
  <c r="AE2" i="57"/>
  <c r="AF2" i="57"/>
  <c r="AG2" i="57"/>
  <c r="AH2" i="57"/>
  <c r="AI2" i="57"/>
  <c r="AJ2" i="57"/>
  <c r="AK2" i="57"/>
  <c r="AL2" i="57"/>
  <c r="AM2" i="57"/>
  <c r="AN2" i="57"/>
  <c r="AO2" i="57"/>
  <c r="AP2" i="57"/>
  <c r="AQ2" i="57"/>
  <c r="AR2" i="57"/>
  <c r="AS2" i="57"/>
  <c r="AT2" i="57"/>
  <c r="AU2" i="57"/>
  <c r="AV2" i="57"/>
  <c r="AW2" i="57"/>
  <c r="AX2" i="57"/>
  <c r="AY2" i="57"/>
  <c r="AZ2" i="57"/>
  <c r="BA2" i="57"/>
  <c r="BB2" i="57"/>
  <c r="BC2" i="57"/>
  <c r="BD2" i="57"/>
  <c r="BE2" i="57"/>
  <c r="BF2" i="57"/>
  <c r="BF1" i="57"/>
  <c r="C3" i="72"/>
  <c r="D3" i="72"/>
  <c r="E3" i="72"/>
  <c r="F3" i="72"/>
  <c r="G3" i="72"/>
  <c r="H3" i="72"/>
  <c r="I3" i="72"/>
  <c r="J3" i="72"/>
  <c r="K3" i="72"/>
  <c r="L3" i="72"/>
  <c r="M3" i="72"/>
  <c r="N3" i="72"/>
  <c r="O3" i="72"/>
  <c r="P3" i="72"/>
  <c r="Q3" i="72"/>
  <c r="R3" i="72"/>
  <c r="S3" i="72"/>
  <c r="T3" i="72"/>
  <c r="U3" i="72"/>
  <c r="C4" i="72"/>
  <c r="D4" i="72"/>
  <c r="E4" i="72"/>
  <c r="F4" i="72"/>
  <c r="G4" i="72"/>
  <c r="H4" i="72"/>
  <c r="I4" i="72"/>
  <c r="J4" i="72"/>
  <c r="K4" i="72"/>
  <c r="L4" i="72"/>
  <c r="M4" i="72"/>
  <c r="N4" i="72"/>
  <c r="O4" i="72"/>
  <c r="P4" i="72"/>
  <c r="Q4" i="72"/>
  <c r="R4" i="72"/>
  <c r="S4" i="72"/>
  <c r="T4" i="72"/>
  <c r="U4" i="72"/>
  <c r="W3" i="72"/>
  <c r="W4" i="72"/>
  <c r="V4" i="72"/>
  <c r="V3" i="72"/>
  <c r="BF9" i="54"/>
  <c r="BG9" i="54"/>
  <c r="C1" i="54"/>
  <c r="D1" i="54"/>
  <c r="E1" i="54"/>
  <c r="F1" i="54"/>
  <c r="G1" i="54"/>
  <c r="H1" i="54"/>
  <c r="I1" i="54"/>
  <c r="J1" i="54"/>
  <c r="K1" i="54"/>
  <c r="L1" i="54"/>
  <c r="M1" i="54"/>
  <c r="N1" i="54"/>
  <c r="O1" i="54"/>
  <c r="P1" i="54"/>
  <c r="Q1" i="54"/>
  <c r="R1" i="54"/>
  <c r="S1" i="54"/>
  <c r="T1" i="54"/>
  <c r="U1" i="54"/>
  <c r="V1" i="54"/>
  <c r="W1" i="54"/>
  <c r="X1" i="54"/>
  <c r="Y1" i="54"/>
  <c r="Z1" i="54"/>
  <c r="AA1" i="54"/>
  <c r="AB1" i="54"/>
  <c r="AC1" i="54"/>
  <c r="AD1" i="54"/>
  <c r="AE1" i="54"/>
  <c r="AF1" i="54"/>
  <c r="AG1" i="54"/>
  <c r="AH1" i="54"/>
  <c r="AI1" i="54"/>
  <c r="AJ1" i="54"/>
  <c r="AK1" i="54"/>
  <c r="AL1" i="54"/>
  <c r="AM1" i="54"/>
  <c r="AN1" i="54"/>
  <c r="AO1" i="54"/>
  <c r="AP1" i="54"/>
  <c r="AQ1" i="54"/>
  <c r="AR1" i="54"/>
  <c r="AS1" i="54"/>
  <c r="AT1" i="54"/>
  <c r="AU1" i="54"/>
  <c r="AV1" i="54"/>
  <c r="AW1" i="54"/>
  <c r="AX1" i="54"/>
  <c r="AY1" i="54"/>
  <c r="AZ1" i="54"/>
  <c r="BA1" i="54"/>
  <c r="BB1" i="54"/>
  <c r="BC1" i="54"/>
  <c r="BD1" i="54"/>
  <c r="C2" i="54"/>
  <c r="D2" i="54"/>
  <c r="E2" i="54"/>
  <c r="F2" i="54"/>
  <c r="G2" i="54"/>
  <c r="H2" i="54"/>
  <c r="I2" i="54"/>
  <c r="J2" i="54"/>
  <c r="K2" i="54"/>
  <c r="L2" i="54"/>
  <c r="M2" i="54"/>
  <c r="N2" i="54"/>
  <c r="O2" i="54"/>
  <c r="P2" i="54"/>
  <c r="Q2" i="54"/>
  <c r="R2" i="54"/>
  <c r="S2" i="54"/>
  <c r="T2" i="54"/>
  <c r="U2" i="54"/>
  <c r="V2" i="54"/>
  <c r="W2" i="54"/>
  <c r="X2" i="54"/>
  <c r="Y2" i="54"/>
  <c r="Z2" i="54"/>
  <c r="AA2" i="54"/>
  <c r="AB2" i="54"/>
  <c r="AC2" i="54"/>
  <c r="AD2" i="54"/>
  <c r="AE2" i="54"/>
  <c r="AF2" i="54"/>
  <c r="AG2" i="54"/>
  <c r="AH2" i="54"/>
  <c r="AI2" i="54"/>
  <c r="AJ2" i="54"/>
  <c r="AK2" i="54"/>
  <c r="AL2" i="54"/>
  <c r="AM2" i="54"/>
  <c r="AN2" i="54"/>
  <c r="AO2" i="54"/>
  <c r="AP2" i="54"/>
  <c r="AQ2" i="54"/>
  <c r="AR2" i="54"/>
  <c r="AS2" i="54"/>
  <c r="AT2" i="54"/>
  <c r="AU2" i="54"/>
  <c r="AV2" i="54"/>
  <c r="AW2" i="54"/>
  <c r="AX2" i="54"/>
  <c r="AY2" i="54"/>
  <c r="AZ2" i="54"/>
  <c r="BA2" i="54"/>
  <c r="BB2" i="54"/>
  <c r="BC2" i="54"/>
  <c r="BD2" i="54"/>
  <c r="BF1" i="54"/>
  <c r="BG1" i="54"/>
  <c r="BF2" i="54"/>
  <c r="BG2" i="54"/>
  <c r="BE2" i="54"/>
  <c r="BE1" i="54"/>
  <c r="C1" i="52"/>
  <c r="D1" i="52"/>
  <c r="E1" i="52"/>
  <c r="F1" i="52"/>
  <c r="G1" i="52"/>
  <c r="H1" i="52"/>
  <c r="I1" i="52"/>
  <c r="J1" i="52"/>
  <c r="K1" i="52"/>
  <c r="L1" i="52"/>
  <c r="M1" i="52"/>
  <c r="N1" i="52"/>
  <c r="O1" i="52"/>
  <c r="P1" i="52"/>
  <c r="Q1" i="52"/>
  <c r="R1" i="52"/>
  <c r="S1" i="52"/>
  <c r="T1" i="52"/>
  <c r="U1" i="52"/>
  <c r="V1" i="52"/>
  <c r="W1" i="52"/>
  <c r="X1" i="52"/>
  <c r="Y1" i="52"/>
  <c r="Z1" i="52"/>
  <c r="AA1" i="52"/>
  <c r="AB1" i="52"/>
  <c r="AC1" i="52"/>
  <c r="AD1" i="52"/>
  <c r="AE1" i="52"/>
  <c r="AF1" i="52"/>
  <c r="AG1" i="52"/>
  <c r="AH1" i="52"/>
  <c r="AI1" i="52"/>
  <c r="AJ1" i="52"/>
  <c r="AK1" i="52"/>
  <c r="AL1" i="52"/>
  <c r="AM1" i="52"/>
  <c r="AN1" i="52"/>
  <c r="AO1" i="52"/>
  <c r="AP1" i="52"/>
  <c r="AQ1" i="52"/>
  <c r="AR1" i="52"/>
  <c r="AS1" i="52"/>
  <c r="AT1" i="52"/>
  <c r="AU1" i="52"/>
  <c r="AV1" i="52"/>
  <c r="AW1" i="52"/>
  <c r="AX1" i="52"/>
  <c r="AY1" i="52"/>
  <c r="AZ1" i="52"/>
  <c r="BA1" i="52"/>
  <c r="BB1" i="52"/>
  <c r="BC1" i="52"/>
  <c r="BD1" i="52"/>
  <c r="BE1" i="52"/>
  <c r="C2" i="52"/>
  <c r="D2" i="52"/>
  <c r="E2" i="52"/>
  <c r="F2" i="52"/>
  <c r="G2" i="52"/>
  <c r="H2" i="52"/>
  <c r="I2" i="52"/>
  <c r="J2" i="52"/>
  <c r="K2" i="52"/>
  <c r="L2" i="52"/>
  <c r="M2" i="52"/>
  <c r="N2" i="52"/>
  <c r="O2" i="52"/>
  <c r="P2" i="52"/>
  <c r="Q2" i="52"/>
  <c r="R2" i="52"/>
  <c r="S2" i="52"/>
  <c r="T2" i="52"/>
  <c r="U2" i="52"/>
  <c r="V2" i="52"/>
  <c r="W2" i="52"/>
  <c r="X2" i="52"/>
  <c r="Y2" i="52"/>
  <c r="Z2" i="52"/>
  <c r="AA2" i="52"/>
  <c r="AB2" i="52"/>
  <c r="AC2" i="52"/>
  <c r="AD2" i="52"/>
  <c r="AE2" i="52"/>
  <c r="AF2" i="52"/>
  <c r="AG2" i="52"/>
  <c r="AH2" i="52"/>
  <c r="AI2" i="52"/>
  <c r="AJ2" i="52"/>
  <c r="AK2" i="52"/>
  <c r="AL2" i="52"/>
  <c r="AM2" i="52"/>
  <c r="AN2" i="52"/>
  <c r="AO2" i="52"/>
  <c r="AP2" i="52"/>
  <c r="AQ2" i="52"/>
  <c r="AR2" i="52"/>
  <c r="AS2" i="52"/>
  <c r="AT2" i="52"/>
  <c r="AU2" i="52"/>
  <c r="AV2" i="52"/>
  <c r="AW2" i="52"/>
  <c r="AX2" i="52"/>
  <c r="AY2" i="52"/>
  <c r="AZ2" i="52"/>
  <c r="BA2" i="52"/>
  <c r="BB2" i="52"/>
  <c r="BC2" i="52"/>
  <c r="BD2" i="52"/>
  <c r="BE2" i="52"/>
  <c r="BG1" i="52"/>
  <c r="BG2" i="52"/>
  <c r="BF1" i="52"/>
  <c r="BF2" i="52"/>
  <c r="C1" i="50"/>
  <c r="D1" i="50"/>
  <c r="E1" i="50"/>
  <c r="F1" i="50"/>
  <c r="G1" i="50"/>
  <c r="H1" i="50"/>
  <c r="I1" i="50"/>
  <c r="J1" i="50"/>
  <c r="K1" i="50"/>
  <c r="L1" i="50"/>
  <c r="M1" i="50"/>
  <c r="N1" i="50"/>
  <c r="O1" i="50"/>
  <c r="P1" i="50"/>
  <c r="Q1" i="50"/>
  <c r="R1" i="50"/>
  <c r="S1" i="50"/>
  <c r="T1" i="50"/>
  <c r="U1" i="50"/>
  <c r="V1" i="50"/>
  <c r="W1" i="50"/>
  <c r="X1" i="50"/>
  <c r="Y1" i="50"/>
  <c r="Z1" i="50"/>
  <c r="AA1" i="50"/>
  <c r="AB1" i="50"/>
  <c r="AC1" i="50"/>
  <c r="AD1" i="50"/>
  <c r="AE1" i="50"/>
  <c r="AF1" i="50"/>
  <c r="AG1" i="50"/>
  <c r="AH1" i="50"/>
  <c r="AI1" i="50"/>
  <c r="AJ1" i="50"/>
  <c r="AK1" i="50"/>
  <c r="AL1" i="50"/>
  <c r="AM1" i="50"/>
  <c r="AN1" i="50"/>
  <c r="AO1" i="50"/>
  <c r="AP1" i="50"/>
  <c r="AQ1" i="50"/>
  <c r="AR1" i="50"/>
  <c r="AS1" i="50"/>
  <c r="AT1" i="50"/>
  <c r="AU1" i="50"/>
  <c r="AV1" i="50"/>
  <c r="AW1" i="50"/>
  <c r="AX1" i="50"/>
  <c r="AY1" i="50"/>
  <c r="AZ1" i="50"/>
  <c r="BA1" i="50"/>
  <c r="BB1" i="50"/>
  <c r="BC1" i="50"/>
  <c r="BD1" i="50"/>
  <c r="BE1" i="50"/>
  <c r="BF1" i="50"/>
  <c r="C2" i="50"/>
  <c r="D2" i="50"/>
  <c r="E2" i="50"/>
  <c r="F2" i="50"/>
  <c r="G2" i="50"/>
  <c r="H2" i="50"/>
  <c r="I2" i="50"/>
  <c r="J2" i="50"/>
  <c r="K2" i="50"/>
  <c r="L2" i="50"/>
  <c r="M2" i="50"/>
  <c r="N2" i="50"/>
  <c r="O2" i="50"/>
  <c r="P2" i="50"/>
  <c r="Q2" i="50"/>
  <c r="R2" i="50"/>
  <c r="S2" i="50"/>
  <c r="T2" i="50"/>
  <c r="U2" i="50"/>
  <c r="V2" i="50"/>
  <c r="W2" i="50"/>
  <c r="X2" i="50"/>
  <c r="Y2" i="50"/>
  <c r="Z2" i="50"/>
  <c r="AA2" i="50"/>
  <c r="AB2" i="50"/>
  <c r="AC2" i="50"/>
  <c r="AD2" i="50"/>
  <c r="AE2" i="50"/>
  <c r="AF2" i="50"/>
  <c r="AG2" i="50"/>
  <c r="AH2" i="50"/>
  <c r="AI2" i="50"/>
  <c r="AJ2" i="50"/>
  <c r="AK2" i="50"/>
  <c r="AL2" i="50"/>
  <c r="AM2" i="50"/>
  <c r="AN2" i="50"/>
  <c r="AO2" i="50"/>
  <c r="AP2" i="50"/>
  <c r="AQ2" i="50"/>
  <c r="AR2" i="50"/>
  <c r="AS2" i="50"/>
  <c r="AT2" i="50"/>
  <c r="AU2" i="50"/>
  <c r="AV2" i="50"/>
  <c r="AW2" i="50"/>
  <c r="AX2" i="50"/>
  <c r="AY2" i="50"/>
  <c r="AZ2" i="50"/>
  <c r="BA2" i="50"/>
  <c r="BB2" i="50"/>
  <c r="BC2" i="50"/>
  <c r="BD2" i="50"/>
  <c r="BE2" i="50"/>
  <c r="BF2" i="50"/>
  <c r="BG2" i="50"/>
  <c r="BG1" i="50"/>
  <c r="C1" i="204"/>
  <c r="D1" i="204"/>
  <c r="E1" i="204"/>
  <c r="F1" i="204"/>
  <c r="G1" i="204"/>
  <c r="H1" i="204"/>
  <c r="I1" i="204"/>
  <c r="J1" i="204"/>
  <c r="K1" i="204"/>
  <c r="L1" i="204"/>
  <c r="M1" i="204"/>
  <c r="N1" i="204"/>
  <c r="O1" i="204"/>
  <c r="P1" i="204"/>
  <c r="Q1" i="204"/>
  <c r="R1" i="204"/>
  <c r="S1" i="204"/>
  <c r="T1" i="204"/>
  <c r="U1" i="204"/>
  <c r="V1" i="204"/>
  <c r="W1" i="204"/>
  <c r="X1" i="204"/>
  <c r="Y1" i="204"/>
  <c r="Z1" i="204"/>
  <c r="AA1" i="204"/>
  <c r="AB1" i="204"/>
  <c r="AC1" i="204"/>
  <c r="AD1" i="204"/>
  <c r="AE1" i="204"/>
  <c r="AF1" i="204"/>
  <c r="AG1" i="204"/>
  <c r="AH1" i="204"/>
  <c r="AI1" i="204"/>
  <c r="AJ1" i="204"/>
  <c r="AK1" i="204"/>
  <c r="AL1" i="204"/>
  <c r="AM1" i="204"/>
  <c r="AN1" i="204"/>
  <c r="AO1" i="204"/>
  <c r="AP1" i="204"/>
  <c r="AQ1" i="204"/>
  <c r="AR1" i="204"/>
  <c r="AS1" i="204"/>
  <c r="AT1" i="204"/>
  <c r="AU1" i="204"/>
  <c r="AV1" i="204"/>
  <c r="AW1" i="204"/>
  <c r="AX1" i="204"/>
  <c r="AY1" i="204"/>
  <c r="AZ1" i="204"/>
  <c r="BA1" i="204"/>
  <c r="BB1" i="204"/>
  <c r="BC1" i="204"/>
  <c r="BD1" i="204"/>
  <c r="BE1" i="204"/>
  <c r="C2" i="204"/>
  <c r="D2" i="204"/>
  <c r="E2" i="204"/>
  <c r="F2" i="204"/>
  <c r="G2" i="204"/>
  <c r="H2" i="204"/>
  <c r="I2" i="204"/>
  <c r="J2" i="204"/>
  <c r="K2" i="204"/>
  <c r="L2" i="204"/>
  <c r="M2" i="204"/>
  <c r="N2" i="204"/>
  <c r="O2" i="204"/>
  <c r="P2" i="204"/>
  <c r="Q2" i="204"/>
  <c r="R2" i="204"/>
  <c r="S2" i="204"/>
  <c r="T2" i="204"/>
  <c r="U2" i="204"/>
  <c r="V2" i="204"/>
  <c r="W2" i="204"/>
  <c r="X2" i="204"/>
  <c r="Y2" i="204"/>
  <c r="Z2" i="204"/>
  <c r="AA2" i="204"/>
  <c r="AB2" i="204"/>
  <c r="AC2" i="204"/>
  <c r="AD2" i="204"/>
  <c r="AE2" i="204"/>
  <c r="AF2" i="204"/>
  <c r="AG2" i="204"/>
  <c r="AH2" i="204"/>
  <c r="AI2" i="204"/>
  <c r="AJ2" i="204"/>
  <c r="AK2" i="204"/>
  <c r="AL2" i="204"/>
  <c r="AM2" i="204"/>
  <c r="AN2" i="204"/>
  <c r="AO2" i="204"/>
  <c r="AP2" i="204"/>
  <c r="AQ2" i="204"/>
  <c r="AR2" i="204"/>
  <c r="AS2" i="204"/>
  <c r="AT2" i="204"/>
  <c r="AU2" i="204"/>
  <c r="AV2" i="204"/>
  <c r="AW2" i="204"/>
  <c r="AX2" i="204"/>
  <c r="AY2" i="204"/>
  <c r="AZ2" i="204"/>
  <c r="BA2" i="204"/>
  <c r="BB2" i="204"/>
  <c r="BC2" i="204"/>
  <c r="BD2" i="204"/>
  <c r="BE2" i="204"/>
  <c r="BG1" i="204"/>
  <c r="BG2" i="204"/>
  <c r="BF2" i="204"/>
  <c r="BF1" i="204"/>
  <c r="BG5" i="139" l="1"/>
  <c r="C1" i="65"/>
  <c r="D1" i="65"/>
  <c r="E1" i="65"/>
  <c r="F1" i="65"/>
  <c r="G1" i="65"/>
  <c r="H1" i="65"/>
  <c r="I1" i="65"/>
  <c r="J1" i="65"/>
  <c r="K1" i="65"/>
  <c r="L1" i="65"/>
  <c r="M1" i="65"/>
  <c r="N1" i="65"/>
  <c r="O1" i="65"/>
  <c r="P1" i="65"/>
  <c r="Q1" i="65"/>
  <c r="R1" i="65"/>
  <c r="S1" i="65"/>
  <c r="T1" i="65"/>
  <c r="U1" i="65"/>
  <c r="V1" i="65"/>
  <c r="W1" i="65"/>
  <c r="X1" i="65"/>
  <c r="Y1" i="65"/>
  <c r="Z1" i="65"/>
  <c r="AA1" i="65"/>
  <c r="AB1" i="65"/>
  <c r="AC1" i="65"/>
  <c r="AD1" i="65"/>
  <c r="AE1" i="65"/>
  <c r="AF1" i="65"/>
  <c r="AG1" i="65"/>
  <c r="AH1" i="65"/>
  <c r="AI1" i="65"/>
  <c r="AJ1" i="65"/>
  <c r="AK1" i="65"/>
  <c r="AL1" i="65"/>
  <c r="AM1" i="65"/>
  <c r="AN1" i="65"/>
  <c r="AO1" i="65"/>
  <c r="AP1" i="65"/>
  <c r="AQ1" i="65"/>
  <c r="AR1" i="65"/>
  <c r="AS1" i="65"/>
  <c r="AT1" i="65"/>
  <c r="AU1" i="65"/>
  <c r="AV1" i="65"/>
  <c r="AW1" i="65"/>
  <c r="AX1" i="65"/>
  <c r="AY1" i="65"/>
  <c r="AZ1" i="65"/>
  <c r="BA1" i="65"/>
  <c r="BB1" i="65"/>
  <c r="BC1" i="65"/>
  <c r="BD1" i="65"/>
  <c r="BE1" i="65"/>
  <c r="C2" i="65"/>
  <c r="D2" i="65"/>
  <c r="E2" i="65"/>
  <c r="F2" i="65"/>
  <c r="G2" i="65"/>
  <c r="H2" i="65"/>
  <c r="I2" i="65"/>
  <c r="J2" i="65"/>
  <c r="K2" i="65"/>
  <c r="L2" i="65"/>
  <c r="M2" i="65"/>
  <c r="N2" i="65"/>
  <c r="O2" i="65"/>
  <c r="P2" i="65"/>
  <c r="Q2" i="65"/>
  <c r="R2" i="65"/>
  <c r="S2" i="65"/>
  <c r="T2" i="65"/>
  <c r="U2" i="65"/>
  <c r="V2" i="65"/>
  <c r="W2" i="65"/>
  <c r="X2" i="65"/>
  <c r="Y2" i="65"/>
  <c r="Z2" i="65"/>
  <c r="AA2" i="65"/>
  <c r="AB2" i="65"/>
  <c r="AC2" i="65"/>
  <c r="AD2" i="65"/>
  <c r="AE2" i="65"/>
  <c r="AF2" i="65"/>
  <c r="AG2" i="65"/>
  <c r="AH2" i="65"/>
  <c r="AI2" i="65"/>
  <c r="AJ2" i="65"/>
  <c r="AK2" i="65"/>
  <c r="AL2" i="65"/>
  <c r="AM2" i="65"/>
  <c r="AN2" i="65"/>
  <c r="AO2" i="65"/>
  <c r="AP2" i="65"/>
  <c r="AQ2" i="65"/>
  <c r="AR2" i="65"/>
  <c r="AS2" i="65"/>
  <c r="AT2" i="65"/>
  <c r="AU2" i="65"/>
  <c r="AV2" i="65"/>
  <c r="AW2" i="65"/>
  <c r="AX2" i="65"/>
  <c r="AY2" i="65"/>
  <c r="AZ2" i="65"/>
  <c r="BA2" i="65"/>
  <c r="BB2" i="65"/>
  <c r="BC2" i="65"/>
  <c r="BD2" i="65"/>
  <c r="BE2" i="65"/>
  <c r="BG1" i="65"/>
  <c r="BG2" i="65"/>
  <c r="BF2" i="65"/>
  <c r="BF1" i="65"/>
  <c r="BG6" i="139" l="1"/>
  <c r="C1" i="46"/>
  <c r="C2" i="46"/>
  <c r="D1" i="46"/>
  <c r="E1" i="46"/>
  <c r="F1" i="46"/>
  <c r="G1" i="46"/>
  <c r="H1" i="46"/>
  <c r="I1" i="46"/>
  <c r="J1" i="46"/>
  <c r="K1" i="46"/>
  <c r="L1" i="46"/>
  <c r="M1" i="46"/>
  <c r="N1" i="46"/>
  <c r="O1" i="46"/>
  <c r="P1" i="46"/>
  <c r="Q1" i="46"/>
  <c r="R1" i="46"/>
  <c r="S1" i="46"/>
  <c r="T1" i="46"/>
  <c r="U1" i="46"/>
  <c r="V1" i="46"/>
  <c r="W1" i="46"/>
  <c r="X1" i="46"/>
  <c r="Y1" i="46"/>
  <c r="Z1" i="46"/>
  <c r="AA1" i="46"/>
  <c r="AB1" i="46"/>
  <c r="AC1" i="46"/>
  <c r="AD1" i="46"/>
  <c r="AE1" i="46"/>
  <c r="AF1" i="46"/>
  <c r="AG1" i="46"/>
  <c r="AH1" i="46"/>
  <c r="AI1" i="46"/>
  <c r="AJ1" i="46"/>
  <c r="AK1" i="46"/>
  <c r="AL1" i="46"/>
  <c r="AM1" i="46"/>
  <c r="AN1" i="46"/>
  <c r="AO1" i="46"/>
  <c r="AP1" i="46"/>
  <c r="AQ1" i="46"/>
  <c r="AR1" i="46"/>
  <c r="AS1" i="46"/>
  <c r="AT1" i="46"/>
  <c r="AU1" i="46"/>
  <c r="AV1" i="46"/>
  <c r="AW1" i="46"/>
  <c r="AX1" i="46"/>
  <c r="AY1" i="46"/>
  <c r="AZ1" i="46"/>
  <c r="BA1" i="46"/>
  <c r="BB1" i="46"/>
  <c r="BC1" i="46"/>
  <c r="BD1" i="46"/>
  <c r="BE1" i="46"/>
  <c r="BF1" i="46"/>
  <c r="D2" i="46"/>
  <c r="E2" i="46"/>
  <c r="F2" i="46"/>
  <c r="G2" i="46"/>
  <c r="H2" i="46"/>
  <c r="I2" i="46"/>
  <c r="J2" i="46"/>
  <c r="K2" i="46"/>
  <c r="L2" i="46"/>
  <c r="M2" i="46"/>
  <c r="N2" i="46"/>
  <c r="O2" i="46"/>
  <c r="P2" i="46"/>
  <c r="Q2" i="46"/>
  <c r="R2" i="46"/>
  <c r="S2" i="46"/>
  <c r="T2" i="46"/>
  <c r="U2" i="46"/>
  <c r="V2" i="46"/>
  <c r="W2" i="46"/>
  <c r="X2" i="46"/>
  <c r="Y2" i="46"/>
  <c r="Z2" i="46"/>
  <c r="AA2" i="46"/>
  <c r="AB2" i="46"/>
  <c r="AC2" i="46"/>
  <c r="AD2" i="46"/>
  <c r="AE2" i="46"/>
  <c r="AF2" i="46"/>
  <c r="AG2" i="46"/>
  <c r="AH2" i="46"/>
  <c r="AI2" i="46"/>
  <c r="AJ2" i="46"/>
  <c r="AK2" i="46"/>
  <c r="AL2" i="46"/>
  <c r="AM2" i="46"/>
  <c r="AN2" i="46"/>
  <c r="AO2" i="46"/>
  <c r="AP2" i="46"/>
  <c r="AQ2" i="46"/>
  <c r="AR2" i="46"/>
  <c r="AS2" i="46"/>
  <c r="AT2" i="46"/>
  <c r="AU2" i="46"/>
  <c r="AV2" i="46"/>
  <c r="AW2" i="46"/>
  <c r="AX2" i="46"/>
  <c r="AY2" i="46"/>
  <c r="AZ2" i="46"/>
  <c r="BA2" i="46"/>
  <c r="BB2" i="46"/>
  <c r="BC2" i="46"/>
  <c r="BD2" i="46"/>
  <c r="BE2" i="46"/>
  <c r="BF2" i="46"/>
  <c r="BG2" i="46"/>
  <c r="BG1" i="46"/>
  <c r="C1" i="44"/>
  <c r="D1" i="44"/>
  <c r="E1" i="44"/>
  <c r="F1" i="44"/>
  <c r="G1" i="44"/>
  <c r="H1" i="44"/>
  <c r="I1" i="44"/>
  <c r="J1" i="44"/>
  <c r="K1" i="44"/>
  <c r="L1" i="44"/>
  <c r="M1" i="44"/>
  <c r="N1" i="44"/>
  <c r="O1" i="44"/>
  <c r="P1" i="44"/>
  <c r="Q1" i="44"/>
  <c r="R1" i="44"/>
  <c r="S1" i="44"/>
  <c r="T1" i="44"/>
  <c r="U1" i="44"/>
  <c r="V1" i="44"/>
  <c r="W1" i="44"/>
  <c r="X1" i="44"/>
  <c r="Y1" i="44"/>
  <c r="Z1" i="44"/>
  <c r="AA1" i="44"/>
  <c r="AB1" i="44"/>
  <c r="AC1" i="44"/>
  <c r="AD1" i="44"/>
  <c r="AE1" i="44"/>
  <c r="AF1" i="44"/>
  <c r="AG1" i="44"/>
  <c r="AH1" i="44"/>
  <c r="AI1" i="44"/>
  <c r="AJ1" i="44"/>
  <c r="AK1" i="44"/>
  <c r="AL1" i="44"/>
  <c r="AM1" i="44"/>
  <c r="AN1" i="44"/>
  <c r="AO1" i="44"/>
  <c r="AP1" i="44"/>
  <c r="AQ1" i="44"/>
  <c r="AR1" i="44"/>
  <c r="AS1" i="44"/>
  <c r="AT1" i="44"/>
  <c r="AU1" i="44"/>
  <c r="AV1" i="44"/>
  <c r="AW1" i="44"/>
  <c r="AX1" i="44"/>
  <c r="AY1" i="44"/>
  <c r="AZ1" i="44"/>
  <c r="BA1" i="44"/>
  <c r="BB1" i="44"/>
  <c r="BC1" i="44"/>
  <c r="BD1" i="44"/>
  <c r="BE1" i="44"/>
  <c r="C2" i="44"/>
  <c r="D2" i="44"/>
  <c r="E2" i="44"/>
  <c r="F2" i="44"/>
  <c r="G2" i="44"/>
  <c r="H2" i="44"/>
  <c r="I2" i="44"/>
  <c r="J2" i="44"/>
  <c r="K2" i="44"/>
  <c r="L2" i="44"/>
  <c r="M2" i="44"/>
  <c r="N2" i="44"/>
  <c r="O2" i="44"/>
  <c r="P2" i="44"/>
  <c r="Q2" i="44"/>
  <c r="R2" i="44"/>
  <c r="S2" i="44"/>
  <c r="T2" i="44"/>
  <c r="U2" i="44"/>
  <c r="V2" i="44"/>
  <c r="W2" i="44"/>
  <c r="X2" i="44"/>
  <c r="Y2" i="44"/>
  <c r="Z2" i="44"/>
  <c r="AA2" i="44"/>
  <c r="AB2" i="44"/>
  <c r="AC2" i="44"/>
  <c r="AD2" i="44"/>
  <c r="AE2" i="44"/>
  <c r="AF2" i="44"/>
  <c r="AG2" i="44"/>
  <c r="AH2" i="44"/>
  <c r="AI2" i="44"/>
  <c r="AJ2" i="44"/>
  <c r="AK2" i="44"/>
  <c r="AL2" i="44"/>
  <c r="AM2" i="44"/>
  <c r="AN2" i="44"/>
  <c r="AO2" i="44"/>
  <c r="AP2" i="44"/>
  <c r="AQ2" i="44"/>
  <c r="AR2" i="44"/>
  <c r="AS2" i="44"/>
  <c r="AT2" i="44"/>
  <c r="AU2" i="44"/>
  <c r="AV2" i="44"/>
  <c r="AW2" i="44"/>
  <c r="AX2" i="44"/>
  <c r="AY2" i="44"/>
  <c r="AZ2" i="44"/>
  <c r="BA2" i="44"/>
  <c r="BB2" i="44"/>
  <c r="BC2" i="44"/>
  <c r="BD2" i="44"/>
  <c r="BE2" i="44"/>
  <c r="BG1" i="44"/>
  <c r="BG2" i="44"/>
  <c r="BF2" i="44"/>
  <c r="BF1" i="44"/>
  <c r="EX10" i="157"/>
  <c r="C1" i="159"/>
  <c r="D1" i="159"/>
  <c r="E1" i="159"/>
  <c r="F1" i="159"/>
  <c r="G1" i="159"/>
  <c r="H1" i="159"/>
  <c r="I1" i="159"/>
  <c r="J1" i="159"/>
  <c r="K1" i="159"/>
  <c r="L1" i="159"/>
  <c r="M1" i="159"/>
  <c r="N1" i="159"/>
  <c r="O1" i="159"/>
  <c r="P1" i="159"/>
  <c r="Q1" i="159"/>
  <c r="R1" i="159"/>
  <c r="S1" i="159"/>
  <c r="T1" i="159"/>
  <c r="U1" i="159"/>
  <c r="V1" i="159"/>
  <c r="W1" i="159"/>
  <c r="X1" i="159"/>
  <c r="Y1" i="159"/>
  <c r="Z1" i="159"/>
  <c r="AA1" i="159"/>
  <c r="AB1" i="159"/>
  <c r="AC1" i="159"/>
  <c r="AD1" i="159"/>
  <c r="AE1" i="159"/>
  <c r="AF1" i="159"/>
  <c r="AG1" i="159"/>
  <c r="AH1" i="159"/>
  <c r="AI1" i="159"/>
  <c r="AJ1" i="159"/>
  <c r="AK1" i="159"/>
  <c r="AL1" i="159"/>
  <c r="AM1" i="159"/>
  <c r="AN1" i="159"/>
  <c r="AO1" i="159"/>
  <c r="AP1" i="159"/>
  <c r="AQ1" i="159"/>
  <c r="AR1" i="159"/>
  <c r="AS1" i="159"/>
  <c r="AT1" i="159"/>
  <c r="AU1" i="159"/>
  <c r="AV1" i="159"/>
  <c r="AW1" i="159"/>
  <c r="AX1" i="159"/>
  <c r="AY1" i="159"/>
  <c r="AZ1" i="159"/>
  <c r="BA1" i="159"/>
  <c r="BB1" i="159"/>
  <c r="BC1" i="159"/>
  <c r="BD1" i="159"/>
  <c r="BE1" i="159"/>
  <c r="C2" i="159"/>
  <c r="D2" i="159"/>
  <c r="E2" i="159"/>
  <c r="F2" i="159"/>
  <c r="G2" i="159"/>
  <c r="H2" i="159"/>
  <c r="I2" i="159"/>
  <c r="J2" i="159"/>
  <c r="K2" i="159"/>
  <c r="L2" i="159"/>
  <c r="M2" i="159"/>
  <c r="N2" i="159"/>
  <c r="O2" i="159"/>
  <c r="P2" i="159"/>
  <c r="Q2" i="159"/>
  <c r="R2" i="159"/>
  <c r="S2" i="159"/>
  <c r="T2" i="159"/>
  <c r="U2" i="159"/>
  <c r="V2" i="159"/>
  <c r="W2" i="159"/>
  <c r="X2" i="159"/>
  <c r="Y2" i="159"/>
  <c r="Z2" i="159"/>
  <c r="AA2" i="159"/>
  <c r="AB2" i="159"/>
  <c r="AC2" i="159"/>
  <c r="AD2" i="159"/>
  <c r="AE2" i="159"/>
  <c r="AF2" i="159"/>
  <c r="AG2" i="159"/>
  <c r="AH2" i="159"/>
  <c r="AI2" i="159"/>
  <c r="AJ2" i="159"/>
  <c r="AK2" i="159"/>
  <c r="AL2" i="159"/>
  <c r="AM2" i="159"/>
  <c r="AN2" i="159"/>
  <c r="AO2" i="159"/>
  <c r="AP2" i="159"/>
  <c r="AQ2" i="159"/>
  <c r="AR2" i="159"/>
  <c r="AS2" i="159"/>
  <c r="AT2" i="159"/>
  <c r="AU2" i="159"/>
  <c r="AV2" i="159"/>
  <c r="AW2" i="159"/>
  <c r="AX2" i="159"/>
  <c r="AY2" i="159"/>
  <c r="AZ2" i="159"/>
  <c r="BA2" i="159"/>
  <c r="BB2" i="159"/>
  <c r="BC2" i="159"/>
  <c r="BD2" i="159"/>
  <c r="BE2" i="159"/>
  <c r="BF2" i="159"/>
  <c r="BG2" i="159"/>
  <c r="BG1" i="159"/>
  <c r="BF1" i="159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C1" i="8"/>
  <c r="AD1" i="8"/>
  <c r="AE1" i="8"/>
  <c r="AF1" i="8"/>
  <c r="AG1" i="8"/>
  <c r="AH1" i="8"/>
  <c r="AI1" i="8"/>
  <c r="AJ1" i="8"/>
  <c r="AK1" i="8"/>
  <c r="AL1" i="8"/>
  <c r="AM1" i="8"/>
  <c r="AN1" i="8"/>
  <c r="AO1" i="8"/>
  <c r="AP1" i="8"/>
  <c r="AQ1" i="8"/>
  <c r="AR1" i="8"/>
  <c r="AS1" i="8"/>
  <c r="AT1" i="8"/>
  <c r="AU1" i="8"/>
  <c r="AV1" i="8"/>
  <c r="AW1" i="8"/>
  <c r="AX1" i="8"/>
  <c r="AY1" i="8"/>
  <c r="AZ1" i="8"/>
  <c r="BA1" i="8"/>
  <c r="BB1" i="8"/>
  <c r="BC1" i="8"/>
  <c r="BD1" i="8"/>
  <c r="BE1" i="8"/>
  <c r="BF1" i="8"/>
  <c r="BG1" i="8"/>
  <c r="BH1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AF2" i="8"/>
  <c r="AG2" i="8"/>
  <c r="AH2" i="8"/>
  <c r="AI2" i="8"/>
  <c r="AJ2" i="8"/>
  <c r="AK2" i="8"/>
  <c r="AL2" i="8"/>
  <c r="AM2" i="8"/>
  <c r="AN2" i="8"/>
  <c r="AO2" i="8"/>
  <c r="AP2" i="8"/>
  <c r="AQ2" i="8"/>
  <c r="AR2" i="8"/>
  <c r="AS2" i="8"/>
  <c r="AT2" i="8"/>
  <c r="AU2" i="8"/>
  <c r="AV2" i="8"/>
  <c r="AW2" i="8"/>
  <c r="AX2" i="8"/>
  <c r="AY2" i="8"/>
  <c r="AZ2" i="8"/>
  <c r="BA2" i="8"/>
  <c r="BB2" i="8"/>
  <c r="BC2" i="8"/>
  <c r="BD2" i="8"/>
  <c r="BE2" i="8"/>
  <c r="BF2" i="8"/>
  <c r="BG2" i="8"/>
  <c r="BH2" i="8"/>
  <c r="BJ1" i="8"/>
  <c r="BJ2" i="8"/>
  <c r="BI2" i="8"/>
  <c r="BI1" i="8"/>
  <c r="C1" i="76"/>
  <c r="D1" i="76"/>
  <c r="E1" i="76"/>
  <c r="F1" i="76"/>
  <c r="G1" i="76"/>
  <c r="H1" i="76"/>
  <c r="I1" i="76"/>
  <c r="J1" i="76"/>
  <c r="K1" i="76"/>
  <c r="L1" i="76"/>
  <c r="M1" i="76"/>
  <c r="N1" i="76"/>
  <c r="O1" i="76"/>
  <c r="P1" i="76"/>
  <c r="Q1" i="76"/>
  <c r="R1" i="76"/>
  <c r="S1" i="76"/>
  <c r="T1" i="76"/>
  <c r="U1" i="76"/>
  <c r="V1" i="76"/>
  <c r="W1" i="76"/>
  <c r="X1" i="76"/>
  <c r="Y1" i="76"/>
  <c r="Z1" i="76"/>
  <c r="AA1" i="76"/>
  <c r="AB1" i="76"/>
  <c r="AC1" i="76"/>
  <c r="AD1" i="76"/>
  <c r="AE1" i="76"/>
  <c r="AF1" i="76"/>
  <c r="AG1" i="76"/>
  <c r="AH1" i="76"/>
  <c r="AI1" i="76"/>
  <c r="AJ1" i="76"/>
  <c r="AK1" i="76"/>
  <c r="AL1" i="76"/>
  <c r="AM1" i="76"/>
  <c r="AN1" i="76"/>
  <c r="AO1" i="76"/>
  <c r="AP1" i="76"/>
  <c r="AQ1" i="76"/>
  <c r="AR1" i="76"/>
  <c r="AS1" i="76"/>
  <c r="AT1" i="76"/>
  <c r="AU1" i="76"/>
  <c r="AV1" i="76"/>
  <c r="AW1" i="76"/>
  <c r="AX1" i="76"/>
  <c r="AY1" i="76"/>
  <c r="AZ1" i="76"/>
  <c r="BA1" i="76"/>
  <c r="BB1" i="76"/>
  <c r="BC1" i="76"/>
  <c r="BD1" i="76"/>
  <c r="BE1" i="76"/>
  <c r="C2" i="76"/>
  <c r="D2" i="76"/>
  <c r="E2" i="76"/>
  <c r="F2" i="76"/>
  <c r="G2" i="76"/>
  <c r="H2" i="76"/>
  <c r="I2" i="76"/>
  <c r="J2" i="76"/>
  <c r="K2" i="76"/>
  <c r="L2" i="76"/>
  <c r="M2" i="76"/>
  <c r="N2" i="76"/>
  <c r="O2" i="76"/>
  <c r="P2" i="76"/>
  <c r="Q2" i="76"/>
  <c r="R2" i="76"/>
  <c r="S2" i="76"/>
  <c r="T2" i="76"/>
  <c r="U2" i="76"/>
  <c r="V2" i="76"/>
  <c r="W2" i="76"/>
  <c r="X2" i="76"/>
  <c r="Y2" i="76"/>
  <c r="Z2" i="76"/>
  <c r="AA2" i="76"/>
  <c r="AB2" i="76"/>
  <c r="AC2" i="76"/>
  <c r="AD2" i="76"/>
  <c r="AE2" i="76"/>
  <c r="AF2" i="76"/>
  <c r="AG2" i="76"/>
  <c r="AH2" i="76"/>
  <c r="AI2" i="76"/>
  <c r="AJ2" i="76"/>
  <c r="AK2" i="76"/>
  <c r="AL2" i="76"/>
  <c r="AM2" i="76"/>
  <c r="AN2" i="76"/>
  <c r="AO2" i="76"/>
  <c r="AP2" i="76"/>
  <c r="AQ2" i="76"/>
  <c r="AR2" i="76"/>
  <c r="AS2" i="76"/>
  <c r="AT2" i="76"/>
  <c r="AU2" i="76"/>
  <c r="AV2" i="76"/>
  <c r="AW2" i="76"/>
  <c r="AX2" i="76"/>
  <c r="AY2" i="76"/>
  <c r="AZ2" i="76"/>
  <c r="BA2" i="76"/>
  <c r="BB2" i="76"/>
  <c r="BC2" i="76"/>
  <c r="BD2" i="76"/>
  <c r="BE2" i="76"/>
  <c r="BG1" i="76"/>
  <c r="BG2" i="76"/>
  <c r="BF2" i="76"/>
  <c r="BF1" i="76"/>
  <c r="C1" i="80"/>
  <c r="D1" i="80"/>
  <c r="E1" i="80"/>
  <c r="F1" i="80"/>
  <c r="G1" i="80"/>
  <c r="H1" i="80"/>
  <c r="I1" i="80"/>
  <c r="J1" i="80"/>
  <c r="K1" i="80"/>
  <c r="L1" i="80"/>
  <c r="M1" i="80"/>
  <c r="N1" i="80"/>
  <c r="O1" i="80"/>
  <c r="P1" i="80"/>
  <c r="Q1" i="80"/>
  <c r="R1" i="80"/>
  <c r="S1" i="80"/>
  <c r="T1" i="80"/>
  <c r="U1" i="80"/>
  <c r="V1" i="80"/>
  <c r="W1" i="80"/>
  <c r="X1" i="80"/>
  <c r="Y1" i="80"/>
  <c r="Z1" i="80"/>
  <c r="AA1" i="80"/>
  <c r="AB1" i="80"/>
  <c r="AC1" i="80"/>
  <c r="AD1" i="80"/>
  <c r="AE1" i="80"/>
  <c r="AF1" i="80"/>
  <c r="AG1" i="80"/>
  <c r="AH1" i="80"/>
  <c r="AI1" i="80"/>
  <c r="AJ1" i="80"/>
  <c r="AK1" i="80"/>
  <c r="AL1" i="80"/>
  <c r="AM1" i="80"/>
  <c r="AN1" i="80"/>
  <c r="AO1" i="80"/>
  <c r="AP1" i="80"/>
  <c r="AQ1" i="80"/>
  <c r="AR1" i="80"/>
  <c r="AS1" i="80"/>
  <c r="AT1" i="80"/>
  <c r="AU1" i="80"/>
  <c r="AV1" i="80"/>
  <c r="AW1" i="80"/>
  <c r="AX1" i="80"/>
  <c r="AY1" i="80"/>
  <c r="AZ1" i="80"/>
  <c r="BA1" i="80"/>
  <c r="BB1" i="80"/>
  <c r="BC1" i="80"/>
  <c r="BD1" i="80"/>
  <c r="BE1" i="80"/>
  <c r="BF1" i="80"/>
  <c r="C2" i="80"/>
  <c r="D2" i="80"/>
  <c r="E2" i="80"/>
  <c r="F2" i="80"/>
  <c r="G2" i="80"/>
  <c r="H2" i="80"/>
  <c r="I2" i="80"/>
  <c r="J2" i="80"/>
  <c r="K2" i="80"/>
  <c r="L2" i="80"/>
  <c r="M2" i="80"/>
  <c r="N2" i="80"/>
  <c r="O2" i="80"/>
  <c r="P2" i="80"/>
  <c r="Q2" i="80"/>
  <c r="R2" i="80"/>
  <c r="S2" i="80"/>
  <c r="T2" i="80"/>
  <c r="U2" i="80"/>
  <c r="V2" i="80"/>
  <c r="W2" i="80"/>
  <c r="X2" i="80"/>
  <c r="Y2" i="80"/>
  <c r="Z2" i="80"/>
  <c r="AA2" i="80"/>
  <c r="AB2" i="80"/>
  <c r="AC2" i="80"/>
  <c r="AD2" i="80"/>
  <c r="AE2" i="80"/>
  <c r="AF2" i="80"/>
  <c r="AG2" i="80"/>
  <c r="AH2" i="80"/>
  <c r="AI2" i="80"/>
  <c r="AJ2" i="80"/>
  <c r="AK2" i="80"/>
  <c r="AL2" i="80"/>
  <c r="AM2" i="80"/>
  <c r="AN2" i="80"/>
  <c r="AO2" i="80"/>
  <c r="AP2" i="80"/>
  <c r="AQ2" i="80"/>
  <c r="AR2" i="80"/>
  <c r="AS2" i="80"/>
  <c r="AT2" i="80"/>
  <c r="AU2" i="80"/>
  <c r="AV2" i="80"/>
  <c r="AW2" i="80"/>
  <c r="AX2" i="80"/>
  <c r="AY2" i="80"/>
  <c r="AZ2" i="80"/>
  <c r="BA2" i="80"/>
  <c r="BB2" i="80"/>
  <c r="BC2" i="80"/>
  <c r="BD2" i="80"/>
  <c r="BE2" i="80"/>
  <c r="BF2" i="80"/>
  <c r="BG2" i="80"/>
  <c r="BG1" i="80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AK1" i="3"/>
  <c r="AL1" i="3"/>
  <c r="AM1" i="3"/>
  <c r="AN1" i="3"/>
  <c r="AO1" i="3"/>
  <c r="AP1" i="3"/>
  <c r="AQ1" i="3"/>
  <c r="AR1" i="3"/>
  <c r="AS1" i="3"/>
  <c r="AT1" i="3"/>
  <c r="AU1" i="3"/>
  <c r="AV1" i="3"/>
  <c r="AW1" i="3"/>
  <c r="AX1" i="3"/>
  <c r="AY1" i="3"/>
  <c r="AZ1" i="3"/>
  <c r="BA1" i="3"/>
  <c r="BB1" i="3"/>
  <c r="BC1" i="3"/>
  <c r="BD1" i="3"/>
  <c r="BE1" i="3"/>
  <c r="BF1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D2" i="99"/>
  <c r="E2" i="99"/>
  <c r="F2" i="99"/>
  <c r="G2" i="99"/>
  <c r="H2" i="99"/>
  <c r="I2" i="99"/>
  <c r="J2" i="99"/>
  <c r="K2" i="99"/>
  <c r="L2" i="99"/>
  <c r="M2" i="99"/>
  <c r="N2" i="99"/>
  <c r="O2" i="99"/>
  <c r="P2" i="99"/>
  <c r="Q2" i="99"/>
  <c r="R2" i="99"/>
  <c r="S2" i="99"/>
  <c r="T2" i="99"/>
  <c r="U2" i="99"/>
  <c r="V2" i="99"/>
  <c r="W2" i="99"/>
  <c r="X2" i="99"/>
  <c r="Y2" i="99"/>
  <c r="Z2" i="99"/>
  <c r="AA2" i="99"/>
  <c r="AB2" i="99"/>
  <c r="AC2" i="99"/>
  <c r="AD2" i="99"/>
  <c r="AE2" i="99"/>
  <c r="AF2" i="99"/>
  <c r="AG2" i="99"/>
  <c r="AH2" i="99"/>
  <c r="AI2" i="99"/>
  <c r="AJ2" i="99"/>
  <c r="AK2" i="99"/>
  <c r="AL2" i="99"/>
  <c r="AM2" i="99"/>
  <c r="AN2" i="99"/>
  <c r="AO2" i="99"/>
  <c r="AP2" i="99"/>
  <c r="AQ2" i="99"/>
  <c r="AR2" i="99"/>
  <c r="AS2" i="99"/>
  <c r="AT2" i="99"/>
  <c r="AU2" i="99"/>
  <c r="AV2" i="99"/>
  <c r="AW2" i="99"/>
  <c r="AX2" i="99"/>
  <c r="AY2" i="99"/>
  <c r="AZ2" i="99"/>
  <c r="BA2" i="99"/>
  <c r="BB2" i="99"/>
  <c r="BC2" i="99"/>
  <c r="BD2" i="99"/>
  <c r="BE2" i="99"/>
  <c r="BF2" i="99"/>
  <c r="BG2" i="99"/>
  <c r="BG2" i="3" s="1"/>
  <c r="C2" i="99"/>
  <c r="D1" i="99"/>
  <c r="E1" i="99"/>
  <c r="F1" i="99"/>
  <c r="G1" i="99"/>
  <c r="H1" i="99"/>
  <c r="I1" i="99"/>
  <c r="J1" i="99"/>
  <c r="K1" i="99"/>
  <c r="L1" i="99"/>
  <c r="M1" i="99"/>
  <c r="N1" i="99"/>
  <c r="O1" i="99"/>
  <c r="P1" i="99"/>
  <c r="Q1" i="99"/>
  <c r="R1" i="99"/>
  <c r="S1" i="99"/>
  <c r="T1" i="99"/>
  <c r="U1" i="99"/>
  <c r="V1" i="99"/>
  <c r="W1" i="99"/>
  <c r="X1" i="99"/>
  <c r="Y1" i="99"/>
  <c r="Z1" i="99"/>
  <c r="AA1" i="99"/>
  <c r="AB1" i="99"/>
  <c r="AC1" i="99"/>
  <c r="AD1" i="99"/>
  <c r="AE1" i="99"/>
  <c r="AF1" i="99"/>
  <c r="AG1" i="99"/>
  <c r="AH1" i="99"/>
  <c r="AI1" i="99"/>
  <c r="AJ1" i="99"/>
  <c r="AK1" i="99"/>
  <c r="AL1" i="99"/>
  <c r="AM1" i="99"/>
  <c r="AN1" i="99"/>
  <c r="AO1" i="99"/>
  <c r="AP1" i="99"/>
  <c r="AQ1" i="99"/>
  <c r="AR1" i="99"/>
  <c r="AS1" i="99"/>
  <c r="AT1" i="99"/>
  <c r="AU1" i="99"/>
  <c r="AV1" i="99"/>
  <c r="AW1" i="99"/>
  <c r="AX1" i="99"/>
  <c r="AY1" i="99"/>
  <c r="AZ1" i="99"/>
  <c r="BA1" i="99"/>
  <c r="BB1" i="99"/>
  <c r="BC1" i="99"/>
  <c r="BD1" i="99"/>
  <c r="BE1" i="99"/>
  <c r="BF1" i="99"/>
  <c r="BG1" i="99"/>
  <c r="BG1" i="3" s="1"/>
  <c r="C1" i="99"/>
  <c r="BF7" i="3" l="1"/>
  <c r="BG7" i="3"/>
  <c r="BF5" i="139" l="1"/>
  <c r="BF6" i="139"/>
  <c r="BE9" i="54" l="1"/>
  <c r="BE7" i="3" l="1"/>
  <c r="BD7" i="3" l="1"/>
  <c r="BD9" i="54" l="1"/>
  <c r="BD5" i="139" l="1"/>
  <c r="BD6" i="139"/>
  <c r="BB9" i="54" l="1"/>
  <c r="BC9" i="54"/>
  <c r="BC7" i="3" l="1"/>
  <c r="BB6" i="139" l="1"/>
  <c r="BB5" i="139"/>
  <c r="BC5" i="139"/>
  <c r="BC6" i="139"/>
  <c r="BB7" i="3" l="1"/>
  <c r="BA5" i="139" l="1"/>
  <c r="BA9" i="54" l="1"/>
  <c r="BA7" i="3" l="1"/>
  <c r="AZ7" i="3" l="1"/>
  <c r="AZ5" i="139" l="1"/>
  <c r="AY5" i="139" l="1"/>
  <c r="AZ9" i="54" l="1"/>
  <c r="AX7" i="3" l="1"/>
  <c r="AY7" i="3"/>
  <c r="AY9" i="54" l="1"/>
  <c r="AX5" i="139" l="1"/>
  <c r="AX9" i="54"/>
  <c r="AW9" i="54" l="1"/>
  <c r="AV19" i="159"/>
  <c r="AW5" i="139" l="1"/>
  <c r="M1" i="72" l="1"/>
  <c r="AW7" i="3" l="1"/>
  <c r="L1" i="72" l="1"/>
  <c r="AV5" i="139" l="1"/>
  <c r="AV7" i="3" l="1"/>
  <c r="AV9" i="54" l="1"/>
  <c r="AV9" i="3" l="1"/>
  <c r="AV10" i="3"/>
  <c r="AU7" i="3" l="1"/>
  <c r="K1" i="72"/>
  <c r="AU5" i="139" l="1"/>
  <c r="AT5" i="139" l="1"/>
  <c r="AT9" i="54"/>
  <c r="AU9" i="54"/>
  <c r="AT7" i="3" l="1"/>
  <c r="J1" i="72" l="1"/>
  <c r="I1" i="72"/>
  <c r="H1" i="72"/>
  <c r="G1" i="72"/>
  <c r="F1" i="72"/>
  <c r="E1" i="72"/>
  <c r="D1" i="72"/>
  <c r="C1" i="72"/>
  <c r="AS5" i="139" l="1"/>
  <c r="AN5" i="139" l="1"/>
  <c r="AP5" i="139"/>
  <c r="AO5" i="139"/>
  <c r="AQ5" i="139"/>
  <c r="AR5" i="139" l="1"/>
  <c r="AK9" i="54" l="1"/>
  <c r="AL9" i="54"/>
  <c r="AM9" i="54"/>
  <c r="AN9" i="54"/>
  <c r="AO9" i="54"/>
  <c r="AP9" i="54"/>
  <c r="AQ9" i="54"/>
  <c r="AR9" i="54"/>
  <c r="AS9" i="54"/>
  <c r="AQ7" i="3" l="1"/>
  <c r="AP7" i="3"/>
  <c r="AO7" i="3"/>
  <c r="AS7" i="3"/>
  <c r="AR7" i="3"/>
  <c r="AN7" i="3"/>
  <c r="D10" i="157" l="1"/>
  <c r="E10" i="157" s="1"/>
  <c r="F10" i="157" s="1"/>
  <c r="G10" i="157" s="1"/>
  <c r="H10" i="157" s="1"/>
  <c r="I10" i="157" s="1"/>
  <c r="J10" i="157" s="1"/>
  <c r="K10" i="157" s="1"/>
  <c r="L10" i="157" s="1"/>
  <c r="M10" i="157" s="1"/>
  <c r="N10" i="157" s="1"/>
  <c r="O10" i="157" s="1"/>
  <c r="P10" i="157" s="1"/>
  <c r="Q10" i="157" s="1"/>
  <c r="R10" i="157" l="1"/>
  <c r="S10" i="157" l="1"/>
  <c r="T10" i="157" l="1"/>
  <c r="U10" i="157" s="1"/>
  <c r="V10" i="157" s="1"/>
  <c r="W10" i="157" s="1"/>
  <c r="X10" i="157" s="1"/>
  <c r="Y10" i="157" s="1"/>
  <c r="D16" i="65"/>
  <c r="D15" i="65"/>
  <c r="E9" i="54"/>
  <c r="F9" i="54"/>
  <c r="G9" i="54"/>
  <c r="H9" i="54"/>
  <c r="I9" i="54"/>
  <c r="J9" i="54"/>
  <c r="K9" i="54"/>
  <c r="L9" i="54"/>
  <c r="M9" i="54"/>
  <c r="N9" i="54"/>
  <c r="O9" i="54"/>
  <c r="P9" i="54"/>
  <c r="Q9" i="54"/>
  <c r="R9" i="54"/>
  <c r="S9" i="54"/>
  <c r="T9" i="54"/>
  <c r="U9" i="54"/>
  <c r="V9" i="54"/>
  <c r="W9" i="54"/>
  <c r="X9" i="54"/>
  <c r="Y9" i="54"/>
  <c r="Z9" i="54"/>
  <c r="AA9" i="54"/>
  <c r="AB9" i="54"/>
  <c r="AC9" i="54"/>
  <c r="AD9" i="54"/>
  <c r="AE9" i="54"/>
  <c r="AF9" i="54"/>
  <c r="AG9" i="54"/>
  <c r="AH9" i="54"/>
  <c r="AI9" i="54"/>
  <c r="AJ9" i="54"/>
  <c r="D9" i="54"/>
  <c r="D20" i="54" s="1"/>
  <c r="E20" i="54" s="1"/>
  <c r="C17" i="65"/>
  <c r="N5" i="139"/>
  <c r="M5" i="139"/>
  <c r="L5" i="139"/>
  <c r="K5" i="139"/>
  <c r="J5" i="139"/>
  <c r="I5" i="139"/>
  <c r="H5" i="139"/>
  <c r="G5" i="139"/>
  <c r="F5" i="139"/>
  <c r="E5" i="139"/>
  <c r="D5" i="139"/>
  <c r="C5" i="139"/>
  <c r="AD10" i="157" l="1"/>
  <c r="Z10" i="157"/>
  <c r="F20" i="54"/>
  <c r="G20" i="54" s="1"/>
  <c r="H20" i="54" s="1"/>
  <c r="I20" i="54" s="1"/>
  <c r="J20" i="54" s="1"/>
  <c r="K20" i="54" s="1"/>
  <c r="L20" i="54" s="1"/>
  <c r="M20" i="54" s="1"/>
  <c r="N20" i="54" s="1"/>
  <c r="O20" i="54" s="1"/>
  <c r="P20" i="54" s="1"/>
  <c r="Q20" i="54" s="1"/>
  <c r="R20" i="54" s="1"/>
  <c r="S20" i="54" s="1"/>
  <c r="T20" i="54" s="1"/>
  <c r="U20" i="54" s="1"/>
  <c r="V20" i="54" s="1"/>
  <c r="W20" i="54" s="1"/>
  <c r="X20" i="54" s="1"/>
  <c r="Y20" i="54" s="1"/>
  <c r="Z20" i="54" s="1"/>
  <c r="AA20" i="54" s="1"/>
  <c r="AB20" i="54" s="1"/>
  <c r="AC20" i="54" s="1"/>
  <c r="AD20" i="54" s="1"/>
  <c r="AE20" i="54" s="1"/>
  <c r="AF20" i="54" s="1"/>
  <c r="AG20" i="54" s="1"/>
  <c r="AH20" i="54" s="1"/>
  <c r="AI20" i="54" s="1"/>
  <c r="AJ20" i="54" s="1"/>
  <c r="AK20" i="54" s="1"/>
  <c r="AL20" i="54" s="1"/>
  <c r="AM20" i="54" s="1"/>
  <c r="AN20" i="54" s="1"/>
  <c r="AO20" i="54" s="1"/>
  <c r="AP20" i="54" s="1"/>
  <c r="AQ20" i="54" s="1"/>
  <c r="AR20" i="54" s="1"/>
  <c r="AS20" i="54" s="1"/>
  <c r="AT20" i="54" s="1"/>
  <c r="AU20" i="54" s="1"/>
  <c r="AV20" i="54" s="1"/>
  <c r="AW20" i="54" s="1"/>
  <c r="AX20" i="54" s="1"/>
  <c r="AY20" i="54" s="1"/>
  <c r="AZ20" i="54" s="1"/>
  <c r="BA20" i="54" s="1"/>
  <c r="BB20" i="54" s="1"/>
  <c r="BC20" i="54" s="1"/>
  <c r="BD20" i="54" s="1"/>
  <c r="BE20" i="54" s="1"/>
  <c r="BF20" i="54" s="1"/>
  <c r="BG20" i="54" s="1"/>
  <c r="E16" i="65"/>
  <c r="F16" i="65" s="1"/>
  <c r="G16" i="65" s="1"/>
  <c r="H16" i="65" s="1"/>
  <c r="I16" i="65" s="1"/>
  <c r="J16" i="65" s="1"/>
  <c r="K16" i="65" s="1"/>
  <c r="L16" i="65" s="1"/>
  <c r="M16" i="65" s="1"/>
  <c r="N16" i="65" s="1"/>
  <c r="O16" i="65" s="1"/>
  <c r="P16" i="65" s="1"/>
  <c r="Q16" i="65" s="1"/>
  <c r="R16" i="65" s="1"/>
  <c r="S16" i="65" s="1"/>
  <c r="T16" i="65" s="1"/>
  <c r="U16" i="65" s="1"/>
  <c r="V16" i="65" s="1"/>
  <c r="D14" i="65"/>
  <c r="E14" i="65" s="1"/>
  <c r="E15" i="65"/>
  <c r="F15" i="65" s="1"/>
  <c r="G15" i="65" s="1"/>
  <c r="H15" i="65" s="1"/>
  <c r="I15" i="65" s="1"/>
  <c r="J15" i="65" s="1"/>
  <c r="K15" i="65" s="1"/>
  <c r="L15" i="65" s="1"/>
  <c r="M15" i="65" s="1"/>
  <c r="N15" i="65" s="1"/>
  <c r="O15" i="65" s="1"/>
  <c r="P15" i="65" s="1"/>
  <c r="Q15" i="65" s="1"/>
  <c r="R15" i="65" s="1"/>
  <c r="S15" i="65" s="1"/>
  <c r="T15" i="65" s="1"/>
  <c r="U15" i="65" s="1"/>
  <c r="V15" i="65" s="1"/>
  <c r="AB7" i="3"/>
  <c r="AF5" i="139"/>
  <c r="Q5" i="139"/>
  <c r="AE5" i="139"/>
  <c r="U5" i="139"/>
  <c r="AM5" i="139"/>
  <c r="AH5" i="139"/>
  <c r="P5" i="139"/>
  <c r="AI5" i="139"/>
  <c r="S5" i="139"/>
  <c r="AL5" i="139"/>
  <c r="T5" i="139"/>
  <c r="AK5" i="139"/>
  <c r="X5" i="139"/>
  <c r="Y5" i="139"/>
  <c r="AC5" i="139"/>
  <c r="AA5" i="139"/>
  <c r="V5" i="139"/>
  <c r="Z5" i="139"/>
  <c r="AG5" i="139"/>
  <c r="AM7" i="3"/>
  <c r="F7" i="3"/>
  <c r="J7" i="3"/>
  <c r="N7" i="3"/>
  <c r="R7" i="3"/>
  <c r="V7" i="3"/>
  <c r="Z7" i="3"/>
  <c r="S7" i="3"/>
  <c r="W7" i="3"/>
  <c r="P7" i="3"/>
  <c r="AL7" i="3"/>
  <c r="E7" i="3"/>
  <c r="I7" i="3"/>
  <c r="M7" i="3"/>
  <c r="Q7" i="3"/>
  <c r="U7" i="3"/>
  <c r="Y7" i="3"/>
  <c r="AG7" i="3"/>
  <c r="AH7" i="3"/>
  <c r="AK7" i="3"/>
  <c r="AE7" i="3"/>
  <c r="AF7" i="3"/>
  <c r="D7" i="3"/>
  <c r="H7" i="3"/>
  <c r="L7" i="3"/>
  <c r="T7" i="3"/>
  <c r="X7" i="3"/>
  <c r="AJ7" i="3"/>
  <c r="AC7" i="3"/>
  <c r="C7" i="3"/>
  <c r="G7" i="3"/>
  <c r="K7" i="3"/>
  <c r="O7" i="3"/>
  <c r="AI7" i="3"/>
  <c r="AA7" i="3"/>
  <c r="AD7" i="3"/>
  <c r="AA10" i="157" l="1"/>
  <c r="AE10" i="157"/>
  <c r="D17" i="65"/>
  <c r="AJ5" i="139"/>
  <c r="W15" i="65"/>
  <c r="X15" i="65" s="1"/>
  <c r="Y15" i="65" s="1"/>
  <c r="Z15" i="65" s="1"/>
  <c r="F14" i="65"/>
  <c r="E17" i="65"/>
  <c r="W16" i="65"/>
  <c r="X16" i="65" s="1"/>
  <c r="Y16" i="65" s="1"/>
  <c r="Z16" i="65" s="1"/>
  <c r="O5" i="139"/>
  <c r="R5" i="139"/>
  <c r="AB5" i="139"/>
  <c r="W5" i="139"/>
  <c r="AD5" i="139"/>
  <c r="AB10" i="157" l="1"/>
  <c r="AC10" i="157" s="1"/>
  <c r="AF10" i="157"/>
  <c r="AA16" i="65"/>
  <c r="AB16" i="65" s="1"/>
  <c r="AC16" i="65" s="1"/>
  <c r="AD16" i="65" s="1"/>
  <c r="AA15" i="65"/>
  <c r="AB15" i="65" s="1"/>
  <c r="AC15" i="65" s="1"/>
  <c r="AD15" i="65" s="1"/>
  <c r="G14" i="65"/>
  <c r="F17" i="65"/>
  <c r="AE15" i="65" l="1"/>
  <c r="AF15" i="65" s="1"/>
  <c r="AG15" i="65" s="1"/>
  <c r="AH15" i="65" s="1"/>
  <c r="H14" i="65"/>
  <c r="G17" i="65"/>
  <c r="AE16" i="65"/>
  <c r="AF16" i="65" s="1"/>
  <c r="AG16" i="65" s="1"/>
  <c r="AH16" i="65" s="1"/>
  <c r="AI16" i="65" l="1"/>
  <c r="AJ16" i="65" s="1"/>
  <c r="AK16" i="65" s="1"/>
  <c r="AL16" i="65" s="1"/>
  <c r="H17" i="65"/>
  <c r="I14" i="65"/>
  <c r="AI15" i="65"/>
  <c r="AJ15" i="65" s="1"/>
  <c r="AK15" i="65" s="1"/>
  <c r="AL15" i="65" s="1"/>
  <c r="AM15" i="65" l="1"/>
  <c r="AN15" i="65" s="1"/>
  <c r="AO15" i="65" s="1"/>
  <c r="AP15" i="65" s="1"/>
  <c r="AQ15" i="65" s="1"/>
  <c r="AR15" i="65" s="1"/>
  <c r="AS15" i="65" s="1"/>
  <c r="AT15" i="65" s="1"/>
  <c r="AU15" i="65" s="1"/>
  <c r="AV15" i="65" s="1"/>
  <c r="AW15" i="65" s="1"/>
  <c r="AX15" i="65" s="1"/>
  <c r="AY15" i="65" s="1"/>
  <c r="AZ15" i="65" s="1"/>
  <c r="BA15" i="65" s="1"/>
  <c r="I17" i="65"/>
  <c r="J14" i="65"/>
  <c r="AM16" i="65"/>
  <c r="AN16" i="65" s="1"/>
  <c r="AO16" i="65" s="1"/>
  <c r="AP16" i="65" s="1"/>
  <c r="AQ16" i="65" s="1"/>
  <c r="AR16" i="65" s="1"/>
  <c r="AS16" i="65" s="1"/>
  <c r="AT16" i="65" s="1"/>
  <c r="AU16" i="65" s="1"/>
  <c r="AV16" i="65" s="1"/>
  <c r="AW16" i="65" s="1"/>
  <c r="AX16" i="65" s="1"/>
  <c r="AY16" i="65" s="1"/>
  <c r="AZ16" i="65" s="1"/>
  <c r="BA16" i="65" s="1"/>
  <c r="BB16" i="65" l="1"/>
  <c r="BB15" i="65"/>
  <c r="J17" i="65"/>
  <c r="K14" i="65"/>
  <c r="BC15" i="65" l="1"/>
  <c r="BC16" i="65"/>
  <c r="K17" i="65"/>
  <c r="L14" i="65"/>
  <c r="BD16" i="65" l="1"/>
  <c r="BD15" i="65"/>
  <c r="L17" i="65"/>
  <c r="M14" i="65"/>
  <c r="BE15" i="65" l="1"/>
  <c r="BE16" i="65"/>
  <c r="N14" i="65"/>
  <c r="M17" i="65"/>
  <c r="BF16" i="65" l="1"/>
  <c r="BF15" i="65"/>
  <c r="N17" i="65"/>
  <c r="O14" i="65"/>
  <c r="BG15" i="65" l="1"/>
  <c r="BG16" i="65"/>
  <c r="O17" i="65"/>
  <c r="P14" i="65"/>
  <c r="Q14" i="65" l="1"/>
  <c r="P17" i="65"/>
  <c r="Q17" i="65" l="1"/>
  <c r="R14" i="65"/>
  <c r="R17" i="65" l="1"/>
  <c r="S14" i="65"/>
  <c r="S17" i="65" l="1"/>
  <c r="T14" i="65"/>
  <c r="U14" i="65" l="1"/>
  <c r="T17" i="65"/>
  <c r="U17" i="65" l="1"/>
  <c r="V14" i="65"/>
  <c r="W14" i="65" l="1"/>
  <c r="V17" i="65"/>
  <c r="W17" i="65" l="1"/>
  <c r="X14" i="65"/>
  <c r="X17" i="65" l="1"/>
  <c r="Y14" i="65"/>
  <c r="Y17" i="65" l="1"/>
  <c r="Z14" i="65"/>
  <c r="Z17" i="65" l="1"/>
  <c r="AA14" i="65"/>
  <c r="AA17" i="65" l="1"/>
  <c r="AB14" i="65"/>
  <c r="AB17" i="65" l="1"/>
  <c r="AC14" i="65"/>
  <c r="AC17" i="65" l="1"/>
  <c r="AD14" i="65"/>
  <c r="AD17" i="65" l="1"/>
  <c r="AE14" i="65"/>
  <c r="AE17" i="65" l="1"/>
  <c r="AF14" i="65"/>
  <c r="AG14" i="65" l="1"/>
  <c r="AF17" i="65"/>
  <c r="AG17" i="65" l="1"/>
  <c r="AH14" i="65"/>
  <c r="AI14" i="65" l="1"/>
  <c r="AH17" i="65"/>
  <c r="AI17" i="65" l="1"/>
  <c r="AJ14" i="65"/>
  <c r="AJ17" i="65" l="1"/>
  <c r="AK14" i="65"/>
  <c r="AL14" i="65" l="1"/>
  <c r="AK17" i="65"/>
  <c r="AM14" i="65" l="1"/>
  <c r="AL17" i="65"/>
  <c r="AM17" i="65" l="1"/>
  <c r="AN14" i="65"/>
  <c r="AO14" i="65" s="1"/>
  <c r="AP14" i="65" l="1"/>
  <c r="AO17" i="65"/>
  <c r="AN17" i="65"/>
  <c r="AQ14" i="65" l="1"/>
  <c r="AP17" i="65"/>
  <c r="AR14" i="65" l="1"/>
  <c r="AQ17" i="65"/>
  <c r="AR17" i="65" l="1"/>
  <c r="AS14" i="65"/>
  <c r="AS17" i="65" l="1"/>
  <c r="AT14" i="65"/>
  <c r="AU14" i="65" s="1"/>
  <c r="AU17" i="65" s="1"/>
  <c r="AT17" i="65" l="1"/>
  <c r="AV14" i="65" l="1"/>
  <c r="AV17" i="65" l="1"/>
  <c r="AW14" i="65"/>
  <c r="AW17" i="65" l="1"/>
  <c r="AX14" i="65"/>
  <c r="AY14" i="65" s="1"/>
  <c r="AY17" i="65" l="1"/>
  <c r="AZ14" i="65"/>
  <c r="BA14" i="65" s="1"/>
  <c r="BB14" i="65" s="1"/>
  <c r="AX17" i="65"/>
  <c r="BC14" i="65" l="1"/>
  <c r="BB17" i="65"/>
  <c r="BA17" i="65"/>
  <c r="AZ17" i="65"/>
  <c r="BD14" i="65" l="1"/>
  <c r="BE14" i="65" s="1"/>
  <c r="BC17" i="65"/>
  <c r="BF14" i="65" l="1"/>
  <c r="BG14" i="65" s="1"/>
  <c r="BD17" i="65"/>
  <c r="BE17" i="65"/>
  <c r="BG17" i="65" l="1"/>
  <c r="BF17" i="65"/>
  <c r="BE6" i="139" l="1"/>
  <c r="BE5" i="139"/>
  <c r="D14" i="54" l="1"/>
  <c r="AV8" i="99" l="1"/>
  <c r="D18" i="54"/>
  <c r="AQ8" i="54"/>
  <c r="AR8" i="54"/>
  <c r="AV16" i="159"/>
  <c r="AY8" i="54"/>
  <c r="BA8" i="54"/>
  <c r="AU8" i="54"/>
  <c r="BB9" i="159"/>
  <c r="BH4" i="99"/>
  <c r="BF7" i="99"/>
  <c r="O4" i="46"/>
  <c r="AB4" i="46"/>
  <c r="H4" i="46"/>
  <c r="BD11" i="159"/>
  <c r="AS4" i="46"/>
  <c r="Y10" i="52"/>
  <c r="AV10" i="159"/>
  <c r="BA4" i="46"/>
  <c r="AY4" i="46"/>
  <c r="AY10" i="159"/>
  <c r="D16" i="54"/>
  <c r="E16" i="54" s="1"/>
  <c r="F16" i="54" s="1"/>
  <c r="G16" i="54" s="1"/>
  <c r="H16" i="54" s="1"/>
  <c r="I16" i="54" s="1"/>
  <c r="J16" i="54" s="1"/>
  <c r="K16" i="54" s="1"/>
  <c r="L16" i="54" s="1"/>
  <c r="M16" i="54" s="1"/>
  <c r="N16" i="54" s="1"/>
  <c r="O16" i="54" s="1"/>
  <c r="P16" i="54" s="1"/>
  <c r="Q16" i="54" s="1"/>
  <c r="R16" i="54" s="1"/>
  <c r="S16" i="54" s="1"/>
  <c r="T16" i="54" s="1"/>
  <c r="U16" i="54" s="1"/>
  <c r="V16" i="54" s="1"/>
  <c r="W16" i="54" s="1"/>
  <c r="X16" i="54" s="1"/>
  <c r="Y16" i="54" s="1"/>
  <c r="Z16" i="54" s="1"/>
  <c r="AA16" i="54" s="1"/>
  <c r="AB16" i="54" s="1"/>
  <c r="AC16" i="54" s="1"/>
  <c r="AD16" i="54" s="1"/>
  <c r="AE16" i="54" s="1"/>
  <c r="AF16" i="54" s="1"/>
  <c r="AG16" i="54" s="1"/>
  <c r="AH16" i="54" s="1"/>
  <c r="AI16" i="54" s="1"/>
  <c r="AJ16" i="54" s="1"/>
  <c r="AK16" i="54" s="1"/>
  <c r="AL16" i="54" s="1"/>
  <c r="AM16" i="54" s="1"/>
  <c r="AN16" i="54" s="1"/>
  <c r="AO16" i="54" s="1"/>
  <c r="AP16" i="54" s="1"/>
  <c r="AQ16" i="54" s="1"/>
  <c r="AR16" i="54" s="1"/>
  <c r="AS16" i="54" s="1"/>
  <c r="AT16" i="54" s="1"/>
  <c r="AU16" i="54" s="1"/>
  <c r="AV16" i="54" s="1"/>
  <c r="AW16" i="54" s="1"/>
  <c r="AX16" i="54" s="1"/>
  <c r="AY16" i="54" s="1"/>
  <c r="AZ16" i="54" s="1"/>
  <c r="BA16" i="54" s="1"/>
  <c r="BB16" i="54" s="1"/>
  <c r="BC16" i="54" s="1"/>
  <c r="BD16" i="54" s="1"/>
  <c r="BE16" i="54" s="1"/>
  <c r="BF16" i="54" s="1"/>
  <c r="D15" i="54"/>
  <c r="BD4" i="46"/>
  <c r="AM4" i="46"/>
  <c r="AQ10" i="159"/>
  <c r="AQ11" i="159"/>
  <c r="AW10" i="159"/>
  <c r="AS8" i="54"/>
  <c r="AW8" i="99"/>
  <c r="AT8" i="54"/>
  <c r="AV8" i="54"/>
  <c r="BA7" i="99"/>
  <c r="BB7" i="99"/>
  <c r="BC7" i="99"/>
  <c r="AZ8" i="54"/>
  <c r="BD7" i="99"/>
  <c r="BF8" i="54"/>
  <c r="AN8" i="54"/>
  <c r="G6" i="159"/>
  <c r="D5" i="204"/>
  <c r="BF4" i="46"/>
  <c r="Y4" i="46"/>
  <c r="W3" i="50"/>
  <c r="AO8" i="54"/>
  <c r="AM8" i="54"/>
  <c r="AL8" i="54"/>
  <c r="AF8" i="54"/>
  <c r="X8" i="54"/>
  <c r="P8" i="54"/>
  <c r="J8" i="54"/>
  <c r="H8" i="54"/>
  <c r="D13" i="54"/>
  <c r="D17" i="54"/>
  <c r="AW8" i="54"/>
  <c r="BA8" i="99"/>
  <c r="BB8" i="99"/>
  <c r="E14" i="54"/>
  <c r="F14" i="54" s="1"/>
  <c r="G14" i="54" s="1"/>
  <c r="H14" i="54" s="1"/>
  <c r="I14" i="54" s="1"/>
  <c r="J14" i="54" s="1"/>
  <c r="K14" i="54" s="1"/>
  <c r="L14" i="54" s="1"/>
  <c r="M14" i="54" s="1"/>
  <c r="N14" i="54" s="1"/>
  <c r="O14" i="54" s="1"/>
  <c r="P14" i="54" s="1"/>
  <c r="Q14" i="54" s="1"/>
  <c r="R14" i="54" s="1"/>
  <c r="S14" i="54" s="1"/>
  <c r="T14" i="54" s="1"/>
  <c r="U14" i="54" s="1"/>
  <c r="V14" i="54" s="1"/>
  <c r="W14" i="54" s="1"/>
  <c r="X14" i="54" s="1"/>
  <c r="Y14" i="54" s="1"/>
  <c r="Z14" i="54" s="1"/>
  <c r="AA14" i="54" s="1"/>
  <c r="AB14" i="54" s="1"/>
  <c r="AC14" i="54" s="1"/>
  <c r="AD14" i="54" s="1"/>
  <c r="AE14" i="54" s="1"/>
  <c r="AF14" i="54" s="1"/>
  <c r="AG14" i="54" s="1"/>
  <c r="AH14" i="54" s="1"/>
  <c r="AI14" i="54" s="1"/>
  <c r="AJ14" i="54" s="1"/>
  <c r="AK14" i="54" s="1"/>
  <c r="AL14" i="54" s="1"/>
  <c r="AM14" i="54" s="1"/>
  <c r="AN14" i="54" s="1"/>
  <c r="AO14" i="54" s="1"/>
  <c r="AP14" i="54" s="1"/>
  <c r="AQ14" i="54" s="1"/>
  <c r="AR14" i="54" s="1"/>
  <c r="AS14" i="54" s="1"/>
  <c r="AT14" i="54" s="1"/>
  <c r="AU14" i="54" s="1"/>
  <c r="AV14" i="54" s="1"/>
  <c r="AW14" i="54" s="1"/>
  <c r="AX14" i="54" s="1"/>
  <c r="AY14" i="54" s="1"/>
  <c r="AZ14" i="54" s="1"/>
  <c r="BA14" i="54" s="1"/>
  <c r="BB14" i="54" s="1"/>
  <c r="BC14" i="54" s="1"/>
  <c r="BD14" i="54" s="1"/>
  <c r="BE14" i="54" s="1"/>
  <c r="BF14" i="54" s="1"/>
  <c r="BG14" i="54" s="1"/>
  <c r="BC8" i="99"/>
  <c r="BD8" i="99"/>
  <c r="BB8" i="54"/>
  <c r="BC8" i="54"/>
  <c r="AR10" i="159"/>
  <c r="AY8" i="99"/>
  <c r="BE7" i="99"/>
  <c r="BH3" i="99"/>
  <c r="BE8" i="54"/>
  <c r="AY7" i="99" l="1"/>
  <c r="E8" i="54"/>
  <c r="AU10" i="52"/>
  <c r="AY9" i="99"/>
  <c r="BG8" i="99"/>
  <c r="AA6" i="159"/>
  <c r="BC6" i="159"/>
  <c r="AX4" i="46"/>
  <c r="N8" i="54"/>
  <c r="V8" i="54"/>
  <c r="AD8" i="54"/>
  <c r="K8" i="54"/>
  <c r="S8" i="54"/>
  <c r="AA8" i="54"/>
  <c r="AI8" i="54"/>
  <c r="G4" i="46"/>
  <c r="BC9" i="159"/>
  <c r="R6" i="159"/>
  <c r="R10" i="52"/>
  <c r="U8" i="54"/>
  <c r="AK8" i="54"/>
  <c r="F8" i="54"/>
  <c r="BG7" i="99"/>
  <c r="BH8" i="99"/>
  <c r="BF8" i="99"/>
  <c r="AW9" i="159"/>
  <c r="M8" i="54"/>
  <c r="AC8" i="54"/>
  <c r="BD9" i="99"/>
  <c r="E18" i="54"/>
  <c r="F18" i="54" s="1"/>
  <c r="G18" i="54" s="1"/>
  <c r="H18" i="54" s="1"/>
  <c r="I18" i="54" s="1"/>
  <c r="J18" i="54" s="1"/>
  <c r="K18" i="54" s="1"/>
  <c r="L18" i="54" s="1"/>
  <c r="M18" i="54" s="1"/>
  <c r="N18" i="54" s="1"/>
  <c r="O18" i="54" s="1"/>
  <c r="P18" i="54" s="1"/>
  <c r="Q18" i="54" s="1"/>
  <c r="R18" i="54" s="1"/>
  <c r="S18" i="54" s="1"/>
  <c r="T18" i="54" s="1"/>
  <c r="U18" i="54" s="1"/>
  <c r="V18" i="54" s="1"/>
  <c r="W18" i="54" s="1"/>
  <c r="X18" i="54" s="1"/>
  <c r="Y18" i="54" s="1"/>
  <c r="Z18" i="54" s="1"/>
  <c r="AA18" i="54" s="1"/>
  <c r="AB18" i="54" s="1"/>
  <c r="AC18" i="54" s="1"/>
  <c r="AD18" i="54" s="1"/>
  <c r="AE18" i="54" s="1"/>
  <c r="AF18" i="54" s="1"/>
  <c r="AG18" i="54" s="1"/>
  <c r="AH18" i="54" s="1"/>
  <c r="AI18" i="54" s="1"/>
  <c r="AJ18" i="54" s="1"/>
  <c r="AK18" i="54" s="1"/>
  <c r="AL18" i="54" s="1"/>
  <c r="AM18" i="54" s="1"/>
  <c r="AN18" i="54" s="1"/>
  <c r="AO18" i="54" s="1"/>
  <c r="AP18" i="54" s="1"/>
  <c r="AQ18" i="54" s="1"/>
  <c r="AR18" i="54" s="1"/>
  <c r="AS18" i="54" s="1"/>
  <c r="AT18" i="54" s="1"/>
  <c r="AU18" i="54" s="1"/>
  <c r="AV18" i="54" s="1"/>
  <c r="AW18" i="54" s="1"/>
  <c r="AX18" i="54" s="1"/>
  <c r="AY18" i="54" s="1"/>
  <c r="AZ18" i="54" s="1"/>
  <c r="BA18" i="54" s="1"/>
  <c r="BB18" i="54" s="1"/>
  <c r="BC18" i="54" s="1"/>
  <c r="BD18" i="54" s="1"/>
  <c r="BE18" i="54" s="1"/>
  <c r="BF18" i="54" s="1"/>
  <c r="BG18" i="54" s="1"/>
  <c r="R8" i="54"/>
  <c r="AO10" i="159"/>
  <c r="AN4" i="46"/>
  <c r="N10" i="52"/>
  <c r="AG10" i="52"/>
  <c r="BE10" i="52"/>
  <c r="S6" i="159"/>
  <c r="W6" i="159"/>
  <c r="AT10" i="52"/>
  <c r="AD6" i="159"/>
  <c r="O8" i="54"/>
  <c r="W8" i="54"/>
  <c r="AE8" i="54"/>
  <c r="BD8" i="54"/>
  <c r="AX3" i="50"/>
  <c r="F3" i="50"/>
  <c r="AE10" i="52"/>
  <c r="Z8" i="54"/>
  <c r="AH8" i="54"/>
  <c r="P3" i="50"/>
  <c r="H3" i="50"/>
  <c r="G10" i="52"/>
  <c r="Z10" i="52"/>
  <c r="P10" i="52"/>
  <c r="AN3" i="50"/>
  <c r="X10" i="52"/>
  <c r="X6" i="159"/>
  <c r="AQ3" i="50"/>
  <c r="AI3" i="50"/>
  <c r="F10" i="52"/>
  <c r="BB6" i="159"/>
  <c r="L8" i="54"/>
  <c r="T8" i="54"/>
  <c r="AJ8" i="54"/>
  <c r="Y6" i="159"/>
  <c r="BC9" i="99"/>
  <c r="F6" i="159"/>
  <c r="BE8" i="99"/>
  <c r="O6" i="159"/>
  <c r="BH7" i="99"/>
  <c r="AI6" i="159"/>
  <c r="J6" i="159"/>
  <c r="AP6" i="159"/>
  <c r="BB11" i="159"/>
  <c r="AW6" i="159"/>
  <c r="AZ10" i="159"/>
  <c r="AX8" i="99"/>
  <c r="AW9" i="99"/>
  <c r="AZ9" i="99"/>
  <c r="AS10" i="52"/>
  <c r="AQ10" i="52"/>
  <c r="J10" i="52"/>
  <c r="L6" i="159"/>
  <c r="Q3" i="50"/>
  <c r="BA9" i="99"/>
  <c r="BB9" i="99"/>
  <c r="AS6" i="159"/>
  <c r="AU6" i="159"/>
  <c r="AL10" i="52"/>
  <c r="BA6" i="159"/>
  <c r="BA9" i="159"/>
  <c r="E15" i="54"/>
  <c r="F15" i="54" s="1"/>
  <c r="G15" i="54" s="1"/>
  <c r="H15" i="54" s="1"/>
  <c r="I15" i="54" s="1"/>
  <c r="J15" i="54" s="1"/>
  <c r="K15" i="54" s="1"/>
  <c r="L15" i="54" s="1"/>
  <c r="M15" i="54" s="1"/>
  <c r="N15" i="54" s="1"/>
  <c r="O15" i="54" s="1"/>
  <c r="P15" i="54" s="1"/>
  <c r="Q15" i="54" s="1"/>
  <c r="R15" i="54" s="1"/>
  <c r="S15" i="54" s="1"/>
  <c r="T15" i="54" s="1"/>
  <c r="U15" i="54" s="1"/>
  <c r="V15" i="54" s="1"/>
  <c r="W15" i="54" s="1"/>
  <c r="X15" i="54" s="1"/>
  <c r="Y15" i="54" s="1"/>
  <c r="Z15" i="54" s="1"/>
  <c r="AA15" i="54" s="1"/>
  <c r="AB15" i="54" s="1"/>
  <c r="AC15" i="54" s="1"/>
  <c r="AD15" i="54" s="1"/>
  <c r="AE15" i="54" s="1"/>
  <c r="AF15" i="54" s="1"/>
  <c r="AG15" i="54" s="1"/>
  <c r="AH15" i="54" s="1"/>
  <c r="AI15" i="54" s="1"/>
  <c r="AJ15" i="54" s="1"/>
  <c r="AK15" i="54" s="1"/>
  <c r="AL15" i="54" s="1"/>
  <c r="AM15" i="54" s="1"/>
  <c r="AN15" i="54" s="1"/>
  <c r="AO15" i="54" s="1"/>
  <c r="AP15" i="54" s="1"/>
  <c r="AQ15" i="54" s="1"/>
  <c r="AR15" i="54" s="1"/>
  <c r="AS15" i="54" s="1"/>
  <c r="AT15" i="54" s="1"/>
  <c r="AU15" i="54" s="1"/>
  <c r="AV15" i="54" s="1"/>
  <c r="AW15" i="54" s="1"/>
  <c r="AX15" i="54" s="1"/>
  <c r="AY15" i="54" s="1"/>
  <c r="AZ15" i="54" s="1"/>
  <c r="BA15" i="54" s="1"/>
  <c r="BB15" i="54" s="1"/>
  <c r="BC15" i="54" s="1"/>
  <c r="BD15" i="54" s="1"/>
  <c r="BE15" i="54" s="1"/>
  <c r="BF15" i="54" s="1"/>
  <c r="AI10" i="52"/>
  <c r="H10" i="52"/>
  <c r="BG11" i="159"/>
  <c r="U6" i="159"/>
  <c r="AO11" i="159"/>
  <c r="AT10" i="159"/>
  <c r="AC6" i="159"/>
  <c r="T6" i="159"/>
  <c r="AB8" i="54"/>
  <c r="AP8" i="54"/>
  <c r="AO3" i="50"/>
  <c r="AE4" i="46"/>
  <c r="BE11" i="159"/>
  <c r="Y3" i="50"/>
  <c r="Z3" i="50"/>
  <c r="X4" i="46"/>
  <c r="AG4" i="46"/>
  <c r="N3" i="50"/>
  <c r="AJ4" i="46"/>
  <c r="K6" i="159"/>
  <c r="AW7" i="99"/>
  <c r="V6" i="159"/>
  <c r="I8" i="54"/>
  <c r="Q8" i="54"/>
  <c r="Y8" i="54"/>
  <c r="AG8" i="54"/>
  <c r="AH3" i="50"/>
  <c r="BB4" i="46"/>
  <c r="AQ4" i="46"/>
  <c r="AP4" i="46"/>
  <c r="AF10" i="52"/>
  <c r="AX10" i="52"/>
  <c r="AB3" i="50"/>
  <c r="BC3" i="50"/>
  <c r="P4" i="46"/>
  <c r="AW3" i="50"/>
  <c r="AN10" i="52"/>
  <c r="BB10" i="159"/>
  <c r="BC10" i="159"/>
  <c r="AS3" i="50"/>
  <c r="AP3" i="50"/>
  <c r="AD10" i="52"/>
  <c r="AX8" i="54"/>
  <c r="AP10" i="52"/>
  <c r="AC10" i="52"/>
  <c r="Q10" i="52"/>
  <c r="J3" i="50"/>
  <c r="C3" i="50"/>
  <c r="AA10" i="52"/>
  <c r="BG10" i="159"/>
  <c r="BG6" i="159"/>
  <c r="BG4" i="46"/>
  <c r="AX7" i="99"/>
  <c r="AH6" i="159"/>
  <c r="M6" i="159"/>
  <c r="AT9" i="159"/>
  <c r="AT6" i="159"/>
  <c r="BD6" i="159"/>
  <c r="BD12" i="159" s="1"/>
  <c r="BD9" i="159"/>
  <c r="C6" i="159"/>
  <c r="AA4" i="46"/>
  <c r="AW11" i="159"/>
  <c r="U4" i="46"/>
  <c r="O3" i="50"/>
  <c r="E10" i="52"/>
  <c r="AU4" i="46"/>
  <c r="AR11" i="159"/>
  <c r="BE10" i="159"/>
  <c r="M4" i="46"/>
  <c r="U3" i="50"/>
  <c r="AR10" i="52"/>
  <c r="F4" i="46"/>
  <c r="AC4" i="46"/>
  <c r="K10" i="52"/>
  <c r="D10" i="52"/>
  <c r="AP11" i="159"/>
  <c r="AV10" i="52"/>
  <c r="AW4" i="46"/>
  <c r="AK10" i="52"/>
  <c r="O10" i="52"/>
  <c r="AE3" i="50"/>
  <c r="BA10" i="52"/>
  <c r="AW10" i="52"/>
  <c r="E4" i="46"/>
  <c r="V4" i="46"/>
  <c r="AZ4" i="46"/>
  <c r="AS9" i="159"/>
  <c r="AR6" i="159"/>
  <c r="AR9" i="159"/>
  <c r="AZ7" i="99"/>
  <c r="AY6" i="159"/>
  <c r="AY9" i="159"/>
  <c r="AF6" i="159"/>
  <c r="C4" i="46"/>
  <c r="BF6" i="159"/>
  <c r="BF9" i="159"/>
  <c r="BE6" i="159"/>
  <c r="BE9" i="159"/>
  <c r="AT4" i="46"/>
  <c r="BD10" i="159"/>
  <c r="S3" i="50"/>
  <c r="AH4" i="46"/>
  <c r="J4" i="46"/>
  <c r="AD3" i="50"/>
  <c r="AV3" i="50"/>
  <c r="AO10" i="52"/>
  <c r="AY3" i="50"/>
  <c r="AK3" i="50"/>
  <c r="BF11" i="159"/>
  <c r="W4" i="46"/>
  <c r="AL4" i="46"/>
  <c r="U10" i="52"/>
  <c r="P6" i="159"/>
  <c r="K4" i="46"/>
  <c r="AR3" i="50"/>
  <c r="I3" i="50"/>
  <c r="BC11" i="159"/>
  <c r="M10" i="52"/>
  <c r="BE3" i="50"/>
  <c r="I4" i="46"/>
  <c r="C10" i="52"/>
  <c r="BF10" i="52"/>
  <c r="AM3" i="50"/>
  <c r="I6" i="159"/>
  <c r="AJ6" i="159"/>
  <c r="BG8" i="54"/>
  <c r="AZ8" i="99"/>
  <c r="E5" i="204"/>
  <c r="Z6" i="159"/>
  <c r="Q6" i="159"/>
  <c r="AU9" i="159"/>
  <c r="AN11" i="159"/>
  <c r="T4" i="46"/>
  <c r="BE4" i="46"/>
  <c r="BG9" i="159"/>
  <c r="AZ6" i="159"/>
  <c r="AZ9" i="159"/>
  <c r="H6" i="159"/>
  <c r="AN6" i="159"/>
  <c r="AN9" i="159"/>
  <c r="AS10" i="159"/>
  <c r="AX11" i="159"/>
  <c r="S10" i="52"/>
  <c r="M3" i="50"/>
  <c r="AZ10" i="52"/>
  <c r="AF3" i="50"/>
  <c r="BA3" i="50"/>
  <c r="AD4" i="46"/>
  <c r="K3" i="50"/>
  <c r="D8" i="54"/>
  <c r="D19" i="54" s="1"/>
  <c r="E19" i="54" s="1"/>
  <c r="L10" i="52"/>
  <c r="BA10" i="159"/>
  <c r="G3" i="50"/>
  <c r="AR4" i="46"/>
  <c r="I10" i="52"/>
  <c r="D6" i="159"/>
  <c r="AF4" i="46"/>
  <c r="S4" i="46"/>
  <c r="N4" i="46"/>
  <c r="X3" i="50"/>
  <c r="AK6" i="159"/>
  <c r="Q4" i="46"/>
  <c r="V3" i="50"/>
  <c r="AZ3" i="50"/>
  <c r="BC10" i="52"/>
  <c r="D4" i="46"/>
  <c r="R4" i="46"/>
  <c r="AA3" i="50"/>
  <c r="AH10" i="52"/>
  <c r="AC3" i="50"/>
  <c r="BF3" i="50"/>
  <c r="L3" i="50"/>
  <c r="BD10" i="52"/>
  <c r="BC4" i="46"/>
  <c r="W10" i="52"/>
  <c r="AJ3" i="50"/>
  <c r="AB6" i="159"/>
  <c r="E6" i="159"/>
  <c r="AX9" i="159"/>
  <c r="AX6" i="159"/>
  <c r="AX9" i="99"/>
  <c r="E17" i="54"/>
  <c r="F17" i="54" s="1"/>
  <c r="G17" i="54" s="1"/>
  <c r="H17" i="54" s="1"/>
  <c r="I17" i="54" s="1"/>
  <c r="J17" i="54" s="1"/>
  <c r="K17" i="54" s="1"/>
  <c r="L17" i="54" s="1"/>
  <c r="M17" i="54" s="1"/>
  <c r="N17" i="54" s="1"/>
  <c r="O17" i="54" s="1"/>
  <c r="P17" i="54" s="1"/>
  <c r="Q17" i="54" s="1"/>
  <c r="R17" i="54" s="1"/>
  <c r="S17" i="54" s="1"/>
  <c r="T17" i="54" s="1"/>
  <c r="U17" i="54" s="1"/>
  <c r="V17" i="54" s="1"/>
  <c r="W17" i="54" s="1"/>
  <c r="X17" i="54" s="1"/>
  <c r="Y17" i="54" s="1"/>
  <c r="Z17" i="54" s="1"/>
  <c r="AA17" i="54" s="1"/>
  <c r="AB17" i="54" s="1"/>
  <c r="AC17" i="54" s="1"/>
  <c r="AD17" i="54" s="1"/>
  <c r="AE17" i="54" s="1"/>
  <c r="AF17" i="54" s="1"/>
  <c r="AG17" i="54" s="1"/>
  <c r="AH17" i="54" s="1"/>
  <c r="AI17" i="54" s="1"/>
  <c r="AJ17" i="54" s="1"/>
  <c r="AK17" i="54" s="1"/>
  <c r="AL17" i="54" s="1"/>
  <c r="AM17" i="54" s="1"/>
  <c r="AN17" i="54" s="1"/>
  <c r="AO17" i="54" s="1"/>
  <c r="AP17" i="54" s="1"/>
  <c r="AQ17" i="54" s="1"/>
  <c r="AR17" i="54" s="1"/>
  <c r="AS17" i="54" s="1"/>
  <c r="AT17" i="54" s="1"/>
  <c r="AU17" i="54" s="1"/>
  <c r="AV17" i="54" s="1"/>
  <c r="AW17" i="54" s="1"/>
  <c r="AX17" i="54" s="1"/>
  <c r="AY17" i="54" s="1"/>
  <c r="AZ17" i="54" s="1"/>
  <c r="BA17" i="54" s="1"/>
  <c r="BB17" i="54" s="1"/>
  <c r="BC17" i="54" s="1"/>
  <c r="BD17" i="54" s="1"/>
  <c r="BE17" i="54" s="1"/>
  <c r="BF17" i="54" s="1"/>
  <c r="BG17" i="54" s="1"/>
  <c r="E13" i="54"/>
  <c r="F13" i="54" s="1"/>
  <c r="G13" i="54" s="1"/>
  <c r="H13" i="54" s="1"/>
  <c r="I13" i="54" s="1"/>
  <c r="J13" i="54" s="1"/>
  <c r="K13" i="54" s="1"/>
  <c r="L13" i="54" s="1"/>
  <c r="M13" i="54" s="1"/>
  <c r="N13" i="54" s="1"/>
  <c r="O13" i="54" s="1"/>
  <c r="P13" i="54" s="1"/>
  <c r="Q13" i="54" s="1"/>
  <c r="R13" i="54" s="1"/>
  <c r="S13" i="54" s="1"/>
  <c r="T13" i="54" s="1"/>
  <c r="U13" i="54" s="1"/>
  <c r="V13" i="54" s="1"/>
  <c r="W13" i="54" s="1"/>
  <c r="X13" i="54" s="1"/>
  <c r="Y13" i="54" s="1"/>
  <c r="Z13" i="54" s="1"/>
  <c r="AA13" i="54" s="1"/>
  <c r="AB13" i="54" s="1"/>
  <c r="AC13" i="54" s="1"/>
  <c r="AD13" i="54" s="1"/>
  <c r="AE13" i="54" s="1"/>
  <c r="AF13" i="54" s="1"/>
  <c r="AG13" i="54" s="1"/>
  <c r="AH13" i="54" s="1"/>
  <c r="AI13" i="54" s="1"/>
  <c r="AJ13" i="54" s="1"/>
  <c r="AK13" i="54" s="1"/>
  <c r="AL13" i="54" s="1"/>
  <c r="AM13" i="54" s="1"/>
  <c r="AN13" i="54" s="1"/>
  <c r="AO13" i="54" s="1"/>
  <c r="AP13" i="54" s="1"/>
  <c r="AQ13" i="54" s="1"/>
  <c r="AR13" i="54" s="1"/>
  <c r="AS13" i="54" s="1"/>
  <c r="AT13" i="54" s="1"/>
  <c r="AU13" i="54" s="1"/>
  <c r="AV13" i="54" s="1"/>
  <c r="AW13" i="54" s="1"/>
  <c r="AX13" i="54" s="1"/>
  <c r="AY13" i="54" s="1"/>
  <c r="AZ13" i="54" s="1"/>
  <c r="BA13" i="54" s="1"/>
  <c r="BB13" i="54" s="1"/>
  <c r="BC13" i="54" s="1"/>
  <c r="BD13" i="54" s="1"/>
  <c r="BE13" i="54" s="1"/>
  <c r="BF13" i="54" s="1"/>
  <c r="BG13" i="54" s="1"/>
  <c r="AQ6" i="159"/>
  <c r="AQ12" i="159" s="1"/>
  <c r="AQ9" i="159"/>
  <c r="G8" i="54"/>
  <c r="N6" i="159"/>
  <c r="AM6" i="159"/>
  <c r="AT3" i="50"/>
  <c r="BG9" i="99"/>
  <c r="BF9" i="99"/>
  <c r="BE9" i="99"/>
  <c r="BH5" i="99"/>
  <c r="BH9" i="99" s="1"/>
  <c r="AV6" i="159"/>
  <c r="AV9" i="159"/>
  <c r="AV15" i="159"/>
  <c r="AE6" i="159"/>
  <c r="AG6" i="159"/>
  <c r="AP9" i="159"/>
  <c r="AO9" i="159"/>
  <c r="AO6" i="159"/>
  <c r="AN10" i="159"/>
  <c r="Z4" i="46"/>
  <c r="AL6" i="159"/>
  <c r="AV4" i="46"/>
  <c r="AX10" i="159"/>
  <c r="AO4" i="46"/>
  <c r="AU10" i="159"/>
  <c r="AY11" i="159"/>
  <c r="AP10" i="159"/>
  <c r="AZ11" i="159"/>
  <c r="AU3" i="50"/>
  <c r="T3" i="50"/>
  <c r="T10" i="52"/>
  <c r="BD3" i="50"/>
  <c r="L4" i="46"/>
  <c r="D3" i="50"/>
  <c r="BG16" i="54"/>
  <c r="BA11" i="159"/>
  <c r="AI4" i="46"/>
  <c r="AL3" i="50"/>
  <c r="AG3" i="50"/>
  <c r="D5" i="52"/>
  <c r="AY10" i="52"/>
  <c r="BF10" i="159"/>
  <c r="R3" i="50"/>
  <c r="BB10" i="52"/>
  <c r="V10" i="52"/>
  <c r="AK4" i="46"/>
  <c r="AB10" i="52"/>
  <c r="BB3" i="50"/>
  <c r="E3" i="50"/>
  <c r="BA12" i="159" l="1"/>
  <c r="AU12" i="159"/>
  <c r="AX12" i="159"/>
  <c r="BC12" i="159"/>
  <c r="F19" i="54"/>
  <c r="G19" i="54" s="1"/>
  <c r="H19" i="54" s="1"/>
  <c r="I19" i="54" s="1"/>
  <c r="J19" i="54" s="1"/>
  <c r="K19" i="54" s="1"/>
  <c r="L19" i="54" s="1"/>
  <c r="M19" i="54" s="1"/>
  <c r="N19" i="54" s="1"/>
  <c r="O19" i="54" s="1"/>
  <c r="P19" i="54" s="1"/>
  <c r="Q19" i="54" s="1"/>
  <c r="R19" i="54" s="1"/>
  <c r="S19" i="54" s="1"/>
  <c r="T19" i="54" s="1"/>
  <c r="U19" i="54" s="1"/>
  <c r="V19" i="54" s="1"/>
  <c r="W19" i="54" s="1"/>
  <c r="X19" i="54" s="1"/>
  <c r="Y19" i="54" s="1"/>
  <c r="Z19" i="54" s="1"/>
  <c r="AA19" i="54" s="1"/>
  <c r="AB19" i="54" s="1"/>
  <c r="AC19" i="54" s="1"/>
  <c r="AD19" i="54" s="1"/>
  <c r="AE19" i="54" s="1"/>
  <c r="AF19" i="54" s="1"/>
  <c r="AG19" i="54" s="1"/>
  <c r="AH19" i="54" s="1"/>
  <c r="AI19" i="54" s="1"/>
  <c r="AJ19" i="54" s="1"/>
  <c r="AK19" i="54" s="1"/>
  <c r="AL19" i="54" s="1"/>
  <c r="AM19" i="54" s="1"/>
  <c r="AN19" i="54" s="1"/>
  <c r="AO19" i="54" s="1"/>
  <c r="AP19" i="54" s="1"/>
  <c r="AQ19" i="54" s="1"/>
  <c r="AR19" i="54" s="1"/>
  <c r="AS19" i="54" s="1"/>
  <c r="AT19" i="54" s="1"/>
  <c r="AU19" i="54" s="1"/>
  <c r="AV19" i="54" s="1"/>
  <c r="AW19" i="54" s="1"/>
  <c r="AX19" i="54" s="1"/>
  <c r="AY19" i="54" s="1"/>
  <c r="AZ19" i="54" s="1"/>
  <c r="BA19" i="54" s="1"/>
  <c r="BB19" i="54" s="1"/>
  <c r="BC19" i="54" s="1"/>
  <c r="BD19" i="54" s="1"/>
  <c r="BE19" i="54" s="1"/>
  <c r="BF19" i="54" s="1"/>
  <c r="BG19" i="54" s="1"/>
  <c r="AS11" i="159"/>
  <c r="AV17" i="159"/>
  <c r="AV11" i="159"/>
  <c r="AU11" i="159"/>
  <c r="AT11" i="159"/>
  <c r="BB12" i="159"/>
  <c r="AO12" i="159"/>
  <c r="BF12" i="159"/>
  <c r="BG15" i="54"/>
  <c r="AS12" i="159"/>
  <c r="BE12" i="159"/>
  <c r="AV18" i="159"/>
  <c r="AV12" i="159"/>
  <c r="AJ10" i="52"/>
  <c r="F5" i="204"/>
  <c r="AZ12" i="159"/>
  <c r="AY12" i="159"/>
  <c r="AP12" i="159"/>
  <c r="E5" i="52"/>
  <c r="AN12" i="159"/>
  <c r="AW12" i="159"/>
  <c r="BG3" i="50"/>
  <c r="BG12" i="159"/>
  <c r="AM10" i="52"/>
  <c r="AR12" i="159"/>
  <c r="AT12" i="159"/>
  <c r="BG10" i="52"/>
  <c r="G5" i="204" l="1"/>
  <c r="F5" i="52"/>
  <c r="G5" i="52" l="1"/>
  <c r="H5" i="204"/>
  <c r="I5" i="204" l="1"/>
  <c r="H5" i="52"/>
  <c r="I5" i="52" l="1"/>
  <c r="J5" i="204"/>
  <c r="K5" i="204" l="1"/>
  <c r="J5" i="52"/>
  <c r="K5" i="52" l="1"/>
  <c r="L5" i="204"/>
  <c r="M5" i="204" l="1"/>
  <c r="L5" i="52"/>
  <c r="M5" i="52" l="1"/>
  <c r="N5" i="204"/>
  <c r="O5" i="204" l="1"/>
  <c r="N5" i="52"/>
  <c r="O5" i="52" l="1"/>
  <c r="P5" i="204"/>
  <c r="Q5" i="204" l="1"/>
  <c r="P5" i="52"/>
  <c r="Q5" i="52" l="1"/>
  <c r="R5" i="204"/>
  <c r="S5" i="204" l="1"/>
  <c r="R5" i="52"/>
  <c r="S5" i="52" l="1"/>
  <c r="T5" i="204"/>
  <c r="U5" i="204" l="1"/>
  <c r="T5" i="52"/>
  <c r="U5" i="52" l="1"/>
  <c r="V5" i="204"/>
  <c r="W5" i="204" l="1"/>
  <c r="V5" i="52"/>
  <c r="W5" i="52" l="1"/>
  <c r="X5" i="204"/>
  <c r="Y5" i="204" l="1"/>
  <c r="X5" i="52"/>
  <c r="Y5" i="52" l="1"/>
  <c r="Z5" i="204"/>
  <c r="Z5" i="52" l="1"/>
  <c r="AA5" i="204"/>
  <c r="AB5" i="204" l="1"/>
  <c r="AA5" i="52"/>
  <c r="AB5" i="52" l="1"/>
  <c r="AC5" i="204"/>
  <c r="AD5" i="204" l="1"/>
  <c r="AC5" i="52"/>
  <c r="AD5" i="52" l="1"/>
  <c r="AE5" i="204"/>
  <c r="AF5" i="204" l="1"/>
  <c r="AE5" i="52"/>
  <c r="AF5" i="52" l="1"/>
  <c r="AG5" i="204"/>
  <c r="AH5" i="204" l="1"/>
  <c r="AG5" i="52"/>
  <c r="AH5" i="52" l="1"/>
  <c r="AI5" i="204"/>
  <c r="AJ5" i="204" l="1"/>
  <c r="AI5" i="52"/>
  <c r="AJ5" i="52" l="1"/>
  <c r="AK5" i="204"/>
  <c r="AL5" i="204" l="1"/>
  <c r="AK5" i="52"/>
  <c r="AL5" i="52" l="1"/>
  <c r="AM5" i="204"/>
  <c r="AN5" i="204" l="1"/>
  <c r="AM5" i="52"/>
  <c r="AN5" i="52" l="1"/>
  <c r="AO5" i="204"/>
  <c r="AP5" i="204" l="1"/>
  <c r="AO5" i="52"/>
  <c r="AP5" i="52" l="1"/>
  <c r="AQ5" i="204"/>
  <c r="AR5" i="204" l="1"/>
  <c r="AQ5" i="52"/>
  <c r="AR5" i="52" l="1"/>
  <c r="AS5" i="204"/>
  <c r="AT5" i="204" l="1"/>
  <c r="AS5" i="52"/>
  <c r="AT5" i="52" l="1"/>
  <c r="AU5" i="204"/>
  <c r="AV5" i="204" l="1"/>
  <c r="AU5" i="52"/>
  <c r="AV5" i="52" l="1"/>
  <c r="AW5" i="204"/>
  <c r="AX5" i="204" l="1"/>
  <c r="AW5" i="52"/>
  <c r="AX5" i="52" l="1"/>
  <c r="AY5" i="204"/>
  <c r="AZ5" i="204" l="1"/>
  <c r="AY5" i="52"/>
  <c r="AZ5" i="52" l="1"/>
  <c r="BA5" i="204"/>
  <c r="BB5" i="204" l="1"/>
  <c r="BA5" i="52"/>
  <c r="BB5" i="52" l="1"/>
  <c r="BC5" i="204"/>
  <c r="BD5" i="204" l="1"/>
  <c r="BC5" i="52"/>
  <c r="BD5" i="52" l="1"/>
  <c r="BE5" i="204"/>
  <c r="BG5" i="204" l="1"/>
  <c r="BF5" i="204"/>
  <c r="BE5" i="52"/>
  <c r="BG5" i="52" l="1"/>
  <c r="BF5" i="52"/>
  <c r="BN8" i="60" l="1"/>
  <c r="BO5" i="60" l="1"/>
  <c r="BO8" i="60"/>
  <c r="BN5" i="60"/>
  <c r="BM5" i="60" l="1"/>
  <c r="BM8" i="60"/>
  <c r="BL5" i="60" l="1"/>
  <c r="BL8" i="60"/>
  <c r="BK5" i="60" l="1"/>
  <c r="BK8" i="60"/>
  <c r="BJ5" i="60"/>
  <c r="BI5" i="60" l="1"/>
  <c r="BH5" i="60" l="1"/>
  <c r="BG5" i="60" l="1"/>
  <c r="BF5" i="60" l="1"/>
  <c r="BB5" i="60" l="1"/>
  <c r="AA5" i="60"/>
  <c r="AC5" i="60"/>
  <c r="R5" i="60"/>
  <c r="AM5" i="60" l="1"/>
  <c r="AB5" i="60"/>
  <c r="O5" i="60"/>
  <c r="H5" i="60"/>
  <c r="AV5" i="60"/>
  <c r="C5" i="60"/>
  <c r="AO5" i="60"/>
  <c r="AQ5" i="60"/>
  <c r="AU5" i="60"/>
  <c r="AL5" i="60"/>
  <c r="AZ5" i="60"/>
  <c r="AT5" i="60"/>
  <c r="G5" i="60" l="1"/>
  <c r="AN5" i="60"/>
  <c r="D5" i="60"/>
  <c r="BA5" i="60"/>
  <c r="E5" i="60"/>
  <c r="AF5" i="60"/>
  <c r="AW5" i="60"/>
  <c r="Q5" i="60"/>
  <c r="S5" i="60"/>
  <c r="AG5" i="60"/>
  <c r="BC5" i="60"/>
  <c r="AD5" i="60"/>
  <c r="AK5" i="60"/>
  <c r="N5" i="60"/>
  <c r="F5" i="60"/>
  <c r="AJ5" i="60"/>
  <c r="AI5" i="60"/>
  <c r="AX5" i="60"/>
  <c r="BD5" i="60"/>
  <c r="M5" i="60"/>
  <c r="I5" i="60"/>
  <c r="BE5" i="60"/>
  <c r="AY5" i="60"/>
  <c r="P5" i="60"/>
  <c r="K5" i="60" l="1"/>
  <c r="AE5" i="60"/>
  <c r="AP5" i="60"/>
  <c r="AH5" i="60"/>
  <c r="Z5" i="60"/>
  <c r="AS5" i="60"/>
  <c r="Y5" i="60"/>
  <c r="AR5" i="60"/>
  <c r="U5" i="60"/>
  <c r="T5" i="60"/>
  <c r="W5" i="60"/>
  <c r="J5" i="60"/>
  <c r="L5" i="60"/>
  <c r="X5" i="60"/>
  <c r="V5" i="60"/>
  <c r="AY11" i="1" l="1"/>
  <c r="AY13" i="8"/>
  <c r="AW12" i="8" l="1"/>
  <c r="AV12" i="8"/>
  <c r="AX12" i="8"/>
  <c r="AY12" i="8"/>
  <c r="AY13" i="1"/>
  <c r="AY12" i="1"/>
  <c r="AY10" i="1"/>
  <c r="AY14" i="1" l="1"/>
  <c r="AY14" i="8"/>
  <c r="AY15" i="8"/>
  <c r="AY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tc={4C4B73ED-B1B1-42B7-94CB-C5B423051FAC}</author>
  </authors>
  <commentList>
    <comment ref="C5" authorId="0" shapeId="0" xr:uid="{4C4B73ED-B1B1-42B7-94CB-C5B423051FAC}">
      <text>
        <t>[Threaded comment]
Your version of Excel allows you to read this threaded comment; however, any edits to it will get removed if the file is opened in a newer version of Excel. Learn more: https://go.microsoft.com/fwlink/?linkid=870924
Comment:
    MÓK</t>
      </text>
    </comment>
  </commentList>
</comments>
</file>

<file path=xl/sharedStrings.xml><?xml version="1.0" encoding="utf-8"?>
<sst xmlns="http://schemas.openxmlformats.org/spreadsheetml/2006/main" count="530" uniqueCount="273">
  <si>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</si>
  <si>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</si>
  <si>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</si>
  <si>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</si>
  <si>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</si>
  <si>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</si>
  <si>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</si>
  <si>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</si>
  <si>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</si>
  <si>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</si>
  <si>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</si>
  <si>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</si>
  <si>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</si>
  <si>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</si>
  <si>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Tulajdonosi hitelek kamategyenlege</t>
  </si>
  <si>
    <t>Államháztartás</t>
  </si>
  <si>
    <t>Bankrendszer</t>
  </si>
  <si>
    <t>III.</t>
  </si>
  <si>
    <t>IV.</t>
  </si>
  <si>
    <t>Vállalat</t>
  </si>
  <si>
    <t>Derivatív tranzakciók</t>
  </si>
  <si>
    <t>FDI külföldön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</si>
  <si>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</si>
  <si>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</si>
  <si>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</si>
  <si>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</si>
  <si>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</si>
  <si>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</si>
  <si>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</si>
  <si>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Devizatartalék</t>
  </si>
  <si>
    <t>Háztartás</t>
  </si>
  <si>
    <t>Export</t>
  </si>
  <si>
    <t>Import</t>
  </si>
  <si>
    <t>Tőkemérleg</t>
  </si>
  <si>
    <t>2014. I.</t>
  </si>
  <si>
    <t>Q2</t>
  </si>
  <si>
    <t>Q3</t>
  </si>
  <si>
    <t>Q4</t>
  </si>
  <si>
    <t>2006 Q1</t>
  </si>
  <si>
    <t>2007 Q1</t>
  </si>
  <si>
    <t>2008 Q1</t>
  </si>
  <si>
    <t>2009 Q1</t>
  </si>
  <si>
    <t>2010 Q1</t>
  </si>
  <si>
    <t>2011 Q1</t>
  </si>
  <si>
    <t>2012 Q1</t>
  </si>
  <si>
    <t>2013 Q1</t>
  </si>
  <si>
    <t>2014 Q1</t>
  </si>
  <si>
    <t>Átfolyó tőke nélkül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</si>
  <si>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</si>
  <si>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</si>
  <si>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</si>
  <si>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</si>
  <si>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</si>
  <si>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</si>
  <si>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</si>
  <si>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</si>
  <si>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</si>
  <si>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</si>
  <si>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</si>
  <si>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</si>
  <si>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Készpénz (forint)</t>
  </si>
  <si>
    <t>2015 Q1</t>
  </si>
  <si>
    <t>Áru- és szolgáltatásegyenleg változása</t>
  </si>
  <si>
    <t>Basic data GDP!</t>
  </si>
  <si>
    <t>Áruegyenleg</t>
  </si>
  <si>
    <t>Szolgáltatásegyenleg</t>
  </si>
  <si>
    <t>Külkereskedelmi egyenleg</t>
  </si>
  <si>
    <t>2015. I.</t>
  </si>
  <si>
    <t>Export növekedési hozzájárulása</t>
  </si>
  <si>
    <t>Import növekedési hozzájárulása</t>
  </si>
  <si>
    <t>Egyéb követelés</t>
  </si>
  <si>
    <t>Tartalékszint</t>
  </si>
  <si>
    <t>Nem adósság jellegű finanszírozás</t>
  </si>
  <si>
    <t>Állampapír-tranzakciók</t>
  </si>
  <si>
    <t>Különbség</t>
  </si>
  <si>
    <t>2016. I.</t>
  </si>
  <si>
    <t>Deviza állampapír</t>
  </si>
  <si>
    <t>Forint állampapír</t>
  </si>
  <si>
    <t>Egyéb tartozás</t>
  </si>
  <si>
    <t>Nettó adósság-beáramlás</t>
  </si>
  <si>
    <t>2016 Q1</t>
  </si>
  <si>
    <t>tulajdonosi</t>
  </si>
  <si>
    <t>Külföldön</t>
  </si>
  <si>
    <t xml:space="preserve">részesedés </t>
  </si>
  <si>
    <t>FDI Magyarországon: újrabefektett jövedelmek</t>
  </si>
  <si>
    <t>FDI Magyarországon: részesedések és hitelek</t>
  </si>
  <si>
    <t>Nettó FDI</t>
  </si>
  <si>
    <t>2017. I.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</si>
  <si>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</si>
  <si>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</si>
  <si>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</si>
  <si>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</si>
  <si>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</si>
  <si>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</si>
  <si>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</si>
  <si>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</si>
  <si>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</si>
  <si>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</si>
  <si>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</si>
  <si>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</si>
  <si>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</si>
  <si>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EU/IMF hitel</t>
  </si>
  <si>
    <t>Betéttranzakciók</t>
  </si>
  <si>
    <t>Tranzakciók</t>
  </si>
  <si>
    <t>Állam nettó adósság típusú forrásbeáramlása</t>
  </si>
  <si>
    <t>Kumulált tranzakciók</t>
  </si>
  <si>
    <t>Balance of goods and services</t>
  </si>
  <si>
    <t>Income balance</t>
  </si>
  <si>
    <t>Transfer balance</t>
  </si>
  <si>
    <t>Net lending</t>
  </si>
  <si>
    <t>2017 Q1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</si>
  <si>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</si>
  <si>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</si>
  <si>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</si>
  <si>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</si>
  <si>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</si>
  <si>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</si>
  <si>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</si>
  <si>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</si>
  <si>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</si>
  <si>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</si>
  <si>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</si>
  <si>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</si>
  <si>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</si>
  <si>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</si>
  <si>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</si>
  <si>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</si>
  <si>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Net lending from the real economy's side</t>
  </si>
  <si>
    <t>Net lending from the financial account's side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</si>
  <si>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</si>
  <si>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</si>
  <si>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</si>
  <si>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</si>
  <si>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</si>
  <si>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</si>
  <si>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</si>
  <si>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</si>
  <si>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</si>
  <si>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</si>
  <si>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</si>
  <si>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</si>
  <si>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</si>
  <si>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</si>
  <si>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</si>
  <si>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</si>
  <si>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Other assets</t>
  </si>
  <si>
    <t>Forint bonds</t>
  </si>
  <si>
    <t>EU-IMF loan</t>
  </si>
  <si>
    <t>Net external debt</t>
  </si>
  <si>
    <t>Banking sector</t>
  </si>
  <si>
    <t>General government</t>
  </si>
  <si>
    <t>Corporate sector</t>
  </si>
  <si>
    <t>Gross external debt (r.h.s.)</t>
  </si>
  <si>
    <t>FX reserves</t>
  </si>
  <si>
    <t>Household sector</t>
  </si>
  <si>
    <t>Net lending (from the financial account side)</t>
  </si>
  <si>
    <t>Liabilities</t>
  </si>
  <si>
    <t>Deposits</t>
  </si>
  <si>
    <t>Mutual funds</t>
  </si>
  <si>
    <t>Befektetésijegy-tranzakciók</t>
  </si>
  <si>
    <t>2018. I.</t>
  </si>
  <si>
    <t>2018 Q1</t>
  </si>
  <si>
    <t>Románia</t>
  </si>
  <si>
    <t>Romania</t>
  </si>
  <si>
    <t>Czech Republic</t>
  </si>
  <si>
    <t>Állampapír</t>
  </si>
  <si>
    <t>Betét</t>
  </si>
  <si>
    <t>Befektetési jegy</t>
  </si>
  <si>
    <t>Magyarországon</t>
  </si>
  <si>
    <t>újrabef</t>
  </si>
  <si>
    <t>Guidotti-Greenspan rule*</t>
  </si>
  <si>
    <t>Guidotti-Greenspan mutató*</t>
  </si>
  <si>
    <t>Capital account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</si>
  <si>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</si>
  <si>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</si>
  <si>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</si>
  <si>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</si>
  <si>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</si>
  <si>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</si>
  <si>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Nominális GDP hatása</t>
  </si>
  <si>
    <t xml:space="preserve">Effect of nominal GDP </t>
  </si>
  <si>
    <t>2019. I.</t>
  </si>
  <si>
    <t>2019 Q1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</si>
  <si>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</si>
  <si>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</si>
  <si>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</si>
  <si>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</si>
  <si>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</si>
  <si>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</si>
  <si>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Net external debt (r. h. s.)</t>
  </si>
  <si>
    <t>2006. I</t>
  </si>
  <si>
    <t>2007. I</t>
  </si>
  <si>
    <t>Exports</t>
  </si>
  <si>
    <t>Imports</t>
  </si>
  <si>
    <t>FX bonds</t>
  </si>
  <si>
    <t xml:space="preserve">Revaluation </t>
  </si>
  <si>
    <t>Átértékelődés</t>
  </si>
  <si>
    <t xml:space="preserve">Készpénz </t>
  </si>
  <si>
    <t>2020 Q1</t>
  </si>
  <si>
    <t>2020. I.</t>
  </si>
  <si>
    <t>Contribution of net exports to GDP growth (right-hand scale)</t>
  </si>
  <si>
    <t>Nettó egyéb tartozás</t>
  </si>
  <si>
    <t>Net other liabilities</t>
  </si>
  <si>
    <t>Követelések</t>
  </si>
  <si>
    <t>Tartozások</t>
  </si>
  <si>
    <t>2021 Q1</t>
  </si>
  <si>
    <t>Külső finanszírozási képesség (finanszírozás)</t>
  </si>
  <si>
    <t>A belföldi felhasználás éves növekedési üteme és a nettó export GDP-növekedéshez való hozzájárulása</t>
  </si>
  <si>
    <t>Az export és import éves reálnövekedése</t>
  </si>
  <si>
    <t xml:space="preserve">A GDP szerinti külkereskedelmi egyenleg tényezőinek alakulása (éves változás) </t>
  </si>
  <si>
    <t xml:space="preserve">A jövedelemegyenleg* tételeinek alakulása (négy negyedéves értékek a GDP arányában) </t>
  </si>
  <si>
    <t>2021. I.</t>
  </si>
  <si>
    <t>Külső finanszírozási igény (finanszírozás)</t>
  </si>
  <si>
    <t>Külső finanszírozási igény (reálgazdaság)</t>
  </si>
  <si>
    <t xml:space="preserve">A transzferegyenleg tételeinek négy negyedéves alakulása (négy negyedéves értékek a GDP arányában) </t>
  </si>
  <si>
    <t>2022 Q1</t>
  </si>
  <si>
    <t>2022. I.</t>
  </si>
  <si>
    <t>Nettó portfoliórészvény-követelés</t>
  </si>
  <si>
    <t>Net portfolio investment assets</t>
  </si>
  <si>
    <t>Tőzsdei részvények</t>
  </si>
  <si>
    <t>Listed shares</t>
  </si>
  <si>
    <t>Háztartás (SZJA-visszatérítés nélkül)</t>
  </si>
  <si>
    <t>With the effect of tax repayment</t>
  </si>
  <si>
    <t>Pénzügyi számlák szerint (n.é.)</t>
  </si>
  <si>
    <t>Alapfolyamatok szerint (n.é.)</t>
  </si>
  <si>
    <t>Pénzügyi számlák szerint (éves) (j.t.)</t>
  </si>
  <si>
    <t>Alapfolyamatok szerint (éves) (j.t.)</t>
  </si>
  <si>
    <t>Financial accounts (annual) (r.h.s.)</t>
  </si>
  <si>
    <t>Base scenario (annual) (r.h.s.)</t>
  </si>
  <si>
    <t>Készpénz (szez. ig.)</t>
  </si>
  <si>
    <t>Betét (szez. ig.)</t>
  </si>
  <si>
    <t>Hazai befektetési alap, részvény</t>
  </si>
  <si>
    <t>Külföldi befektetési alap, részvény</t>
  </si>
  <si>
    <t>Domestic investment fund, shares</t>
  </si>
  <si>
    <t>Foreign investment fund, shares</t>
  </si>
  <si>
    <t>May</t>
  </si>
  <si>
    <t>June</t>
  </si>
  <si>
    <t>July</t>
  </si>
  <si>
    <t>August</t>
  </si>
  <si>
    <t>Sept.</t>
  </si>
  <si>
    <t>Oct.</t>
  </si>
  <si>
    <t>Nov.</t>
  </si>
  <si>
    <t>Dec.</t>
  </si>
  <si>
    <t>2019. Jan.</t>
  </si>
  <si>
    <t>March</t>
  </si>
  <si>
    <t>Apr.</t>
  </si>
  <si>
    <t>2020. Jan.</t>
  </si>
  <si>
    <t>2021. Jan.</t>
  </si>
  <si>
    <t>2022. Jan.</t>
  </si>
  <si>
    <t>Feb.</t>
  </si>
  <si>
    <t>Currency in circulation (s.a.)</t>
  </si>
  <si>
    <t>Deposits (s.a.)</t>
  </si>
  <si>
    <t>Slovak Republic</t>
  </si>
  <si>
    <t>2022. január</t>
  </si>
  <si>
    <t>2022. április</t>
  </si>
  <si>
    <t>Mindennapi kiadások</t>
  </si>
  <si>
    <t>Egyszeri nagyobb vásárlás</t>
  </si>
  <si>
    <t>Hiteltörlesztés</t>
  </si>
  <si>
    <t>Megtakarítás</t>
  </si>
  <si>
    <t>2022. April</t>
  </si>
  <si>
    <t>2022. January</t>
  </si>
  <si>
    <t>Everyday expenses</t>
  </si>
  <si>
    <t xml:space="preserve">
Large one-time purchase</t>
  </si>
  <si>
    <t xml:space="preserve">
Loan repayment</t>
  </si>
  <si>
    <t>Savings</t>
  </si>
  <si>
    <t>Financial accounts (quarter)</t>
  </si>
  <si>
    <t>Base scenario (quarter)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</si>
  <si>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</si>
  <si>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</si>
  <si>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</si>
  <si>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SZJA-visszatérítés hatásával</t>
  </si>
  <si>
    <t>Nettó külső adósság</t>
  </si>
  <si>
    <t>Government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</si>
</sst>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  <numFmt numFmtId="171" formatCode="0.0000000"/>
    <numFmt numFmtId="172" formatCode="yyyy/mmm"/>
    <numFmt numFmtId="173" formatCode="mmm"/>
  </numFmts>
  <fonts count="40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80808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7">
    <xf numFmtId="0" fontId="0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6" fillId="0" borderId="0"/>
    <xf numFmtId="0" fontId="15" fillId="0" borderId="0"/>
    <xf numFmtId="0" fontId="17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165" fontId="7" fillId="0" borderId="0" applyFont="0" applyFill="0" applyBorder="0" applyAlignment="0" applyProtection="0"/>
    <xf numFmtId="0" fontId="22" fillId="0" borderId="0"/>
    <xf numFmtId="0" fontId="14" fillId="0" borderId="0"/>
    <xf numFmtId="0" fontId="12" fillId="0" borderId="0"/>
    <xf numFmtId="0" fontId="7" fillId="0" borderId="0"/>
    <xf numFmtId="0" fontId="23" fillId="0" borderId="0"/>
    <xf numFmtId="0" fontId="24" fillId="0" borderId="0"/>
    <xf numFmtId="0" fontId="5" fillId="0" borderId="0"/>
    <xf numFmtId="9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4" fillId="0" borderId="0"/>
    <xf numFmtId="0" fontId="5" fillId="0" borderId="0"/>
    <xf numFmtId="9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4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4" fillId="0" borderId="0"/>
    <xf numFmtId="0" fontId="3" fillId="0" borderId="0"/>
    <xf numFmtId="0" fontId="3" fillId="0" borderId="0"/>
    <xf numFmtId="0" fontId="14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13" fillId="0" borderId="0" xfId="0" applyFont="1"/>
    <xf numFmtId="0" fontId="26" fillId="0" borderId="0" xfId="0" applyFont="1" applyAlignment="1">
      <alignment horizontal="center" vertical="center"/>
    </xf>
    <xf numFmtId="14" fontId="13" fillId="0" borderId="0" xfId="0" applyNumberFormat="1" applyFont="1"/>
    <xf numFmtId="1" fontId="27" fillId="0" borderId="0" xfId="0" applyNumberFormat="1" applyFont="1" applyAlignment="1">
      <alignment vertical="center" wrapText="1"/>
    </xf>
    <xf numFmtId="1" fontId="28" fillId="0" borderId="0" xfId="0" applyNumberFormat="1" applyFont="1" applyAlignment="1">
      <alignment vertical="center"/>
    </xf>
    <xf numFmtId="166" fontId="13" fillId="0" borderId="0" xfId="0" applyNumberFormat="1" applyFont="1"/>
    <xf numFmtId="1" fontId="13" fillId="0" borderId="0" xfId="0" applyNumberFormat="1" applyFont="1"/>
    <xf numFmtId="3" fontId="13" fillId="0" borderId="0" xfId="0" applyNumberFormat="1" applyFont="1"/>
    <xf numFmtId="167" fontId="13" fillId="0" borderId="0" xfId="0" applyNumberFormat="1" applyFont="1"/>
    <xf numFmtId="169" fontId="13" fillId="0" borderId="0" xfId="0" applyNumberFormat="1" applyFont="1"/>
    <xf numFmtId="0" fontId="26" fillId="0" borderId="0" xfId="0" applyFont="1"/>
    <xf numFmtId="2" fontId="13" fillId="0" borderId="0" xfId="0" applyNumberFormat="1" applyFont="1"/>
    <xf numFmtId="0" fontId="28" fillId="0" borderId="0" xfId="0" applyFont="1"/>
    <xf numFmtId="166" fontId="28" fillId="0" borderId="0" xfId="0" applyNumberFormat="1" applyFont="1"/>
    <xf numFmtId="0" fontId="27" fillId="0" borderId="0" xfId="38" applyFont="1"/>
    <xf numFmtId="0" fontId="13" fillId="0" borderId="0" xfId="39" applyFont="1"/>
    <xf numFmtId="168" fontId="27" fillId="0" borderId="0" xfId="38" applyNumberFormat="1" applyFont="1"/>
    <xf numFmtId="0" fontId="13" fillId="0" borderId="0" xfId="1" applyFont="1"/>
    <xf numFmtId="166" fontId="13" fillId="0" borderId="0" xfId="1" applyNumberFormat="1" applyFont="1"/>
    <xf numFmtId="167" fontId="13" fillId="0" borderId="0" xfId="1" applyNumberFormat="1" applyFont="1"/>
    <xf numFmtId="2" fontId="13" fillId="0" borderId="0" xfId="1" applyNumberFormat="1" applyFont="1"/>
    <xf numFmtId="1" fontId="13" fillId="0" borderId="0" xfId="1" applyNumberFormat="1" applyFont="1"/>
    <xf numFmtId="0" fontId="27" fillId="0" borderId="0" xfId="7" applyFont="1"/>
    <xf numFmtId="166" fontId="27" fillId="0" borderId="0" xfId="7" applyNumberFormat="1" applyFont="1"/>
    <xf numFmtId="14" fontId="27" fillId="0" borderId="0" xfId="7" applyNumberFormat="1" applyFont="1"/>
    <xf numFmtId="3" fontId="27" fillId="0" borderId="0" xfId="7" applyNumberFormat="1" applyFont="1"/>
    <xf numFmtId="0" fontId="29" fillId="0" borderId="0" xfId="1" applyFont="1"/>
    <xf numFmtId="170" fontId="13" fillId="0" borderId="0" xfId="21" applyNumberFormat="1" applyFont="1"/>
    <xf numFmtId="14" fontId="28" fillId="0" borderId="0" xfId="0" applyNumberFormat="1" applyFont="1"/>
    <xf numFmtId="2" fontId="28" fillId="0" borderId="0" xfId="0" applyNumberFormat="1" applyFont="1"/>
    <xf numFmtId="165" fontId="13" fillId="0" borderId="0" xfId="0" applyNumberFormat="1" applyFont="1"/>
    <xf numFmtId="0" fontId="13" fillId="0" borderId="0" xfId="1" applyFont="1" applyAlignment="1">
      <alignment horizontal="left"/>
    </xf>
    <xf numFmtId="2" fontId="27" fillId="0" borderId="0" xfId="38" applyNumberFormat="1" applyFont="1"/>
    <xf numFmtId="0" fontId="30" fillId="0" borderId="0" xfId="17" applyFont="1" applyAlignment="1">
      <alignment horizontal="left" vertical="center"/>
    </xf>
    <xf numFmtId="0" fontId="29" fillId="0" borderId="0" xfId="0" applyFont="1"/>
    <xf numFmtId="169" fontId="13" fillId="0" borderId="0" xfId="1" applyNumberFormat="1" applyFont="1"/>
    <xf numFmtId="167" fontId="27" fillId="0" borderId="0" xfId="7" applyNumberFormat="1" applyFont="1"/>
    <xf numFmtId="166" fontId="13" fillId="2" borderId="0" xfId="0" applyNumberFormat="1" applyFont="1" applyFill="1"/>
    <xf numFmtId="167" fontId="13" fillId="2" borderId="0" xfId="0" applyNumberFormat="1" applyFont="1" applyFill="1"/>
    <xf numFmtId="0" fontId="7" fillId="0" borderId="0" xfId="41"/>
    <xf numFmtId="1" fontId="7" fillId="0" borderId="0" xfId="41" applyNumberFormat="1"/>
    <xf numFmtId="166" fontId="7" fillId="0" borderId="0" xfId="41" applyNumberFormat="1"/>
    <xf numFmtId="2" fontId="7" fillId="0" borderId="0" xfId="41" applyNumberFormat="1"/>
    <xf numFmtId="0" fontId="33" fillId="0" borderId="0" xfId="0" applyFont="1"/>
    <xf numFmtId="0" fontId="34" fillId="0" borderId="0" xfId="0" applyFont="1"/>
    <xf numFmtId="166" fontId="29" fillId="0" borderId="0" xfId="1" applyNumberFormat="1" applyFont="1"/>
    <xf numFmtId="167" fontId="29" fillId="0" borderId="0" xfId="1" applyNumberFormat="1" applyFont="1"/>
    <xf numFmtId="0" fontId="35" fillId="0" borderId="0" xfId="1" applyFont="1"/>
    <xf numFmtId="2" fontId="36" fillId="0" borderId="0" xfId="0" applyNumberFormat="1" applyFont="1"/>
    <xf numFmtId="0" fontId="37" fillId="0" borderId="0" xfId="0" applyFont="1"/>
    <xf numFmtId="0" fontId="38" fillId="0" borderId="0" xfId="0" applyFont="1"/>
    <xf numFmtId="0" fontId="32" fillId="0" borderId="0" xfId="41" applyFont="1"/>
    <xf numFmtId="0" fontId="7" fillId="0" borderId="0" xfId="1"/>
    <xf numFmtId="1" fontId="7" fillId="0" borderId="0" xfId="1" applyNumberFormat="1"/>
    <xf numFmtId="2" fontId="7" fillId="0" borderId="0" xfId="1" applyNumberFormat="1"/>
    <xf numFmtId="171" fontId="7" fillId="0" borderId="0" xfId="1" applyNumberFormat="1"/>
    <xf numFmtId="172" fontId="7" fillId="0" borderId="0" xfId="1" applyNumberFormat="1"/>
    <xf numFmtId="173" fontId="7" fillId="0" borderId="0" xfId="1" applyNumberFormat="1"/>
    <xf numFmtId="14" fontId="7" fillId="0" borderId="0" xfId="1" applyNumberFormat="1"/>
    <xf numFmtId="3" fontId="7" fillId="0" borderId="0" xfId="1" applyNumberFormat="1"/>
    <xf numFmtId="0" fontId="2" fillId="0" borderId="0" xfId="65"/>
    <xf numFmtId="14" fontId="2" fillId="0" borderId="0" xfId="65" applyNumberFormat="1"/>
    <xf numFmtId="173" fontId="2" fillId="0" borderId="0" xfId="65" applyNumberFormat="1"/>
    <xf numFmtId="172" fontId="2" fillId="0" borderId="0" xfId="65" applyNumberFormat="1"/>
    <xf numFmtId="166" fontId="2" fillId="0" borderId="0" xfId="65" applyNumberFormat="1"/>
    <xf numFmtId="0" fontId="15" fillId="0" borderId="0" xfId="23"/>
    <xf numFmtId="166" fontId="15" fillId="0" borderId="0" xfId="23" applyNumberFormat="1"/>
    <xf numFmtId="14" fontId="15" fillId="0" borderId="0" xfId="23" applyNumberFormat="1"/>
    <xf numFmtId="166" fontId="0" fillId="0" borderId="0" xfId="0" applyNumberFormat="1"/>
    <xf numFmtId="0" fontId="1" fillId="0" borderId="0" xfId="66"/>
    <xf numFmtId="166" fontId="1" fillId="0" borderId="0" xfId="66" applyNumberFormat="1"/>
    <xf numFmtId="0" fontId="39" fillId="0" borderId="0" xfId="66" applyFont="1"/>
  </cellXfs>
  <cellStyles count="67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ál 12" xfId="5" xr:uid="{00000000-0005-0000-0000-000008000000}"/>
    <cellStyle name="Normál 13" xfId="6" xr:uid="{00000000-0005-0000-0000-000009000000}"/>
    <cellStyle name="Normál 14" xfId="22" xr:uid="{00000000-0005-0000-0000-00000A000000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8" xfId="38" xr:uid="{00000000-0005-0000-0000-00000F000000}"/>
    <cellStyle name="Normál 19" xfId="44" xr:uid="{2ED862B3-1A06-4C1B-B875-343D9200D72A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ál 2 3" xfId="8" xr:uid="{00000000-0005-0000-0000-000014000000}"/>
    <cellStyle name="Normál 2 4" xfId="36" xr:uid="{00000000-0005-0000-0000-000015000000}"/>
    <cellStyle name="Normál 2 5" xfId="59" xr:uid="{28E7DC0C-F2D5-47F4-A662-784FC7245A32}"/>
    <cellStyle name="Normál 2 6" xfId="64" xr:uid="{CE100BA0-D848-40FA-9A27-E1CC89547D5D}"/>
    <cellStyle name="Normál 20" xfId="65" xr:uid="{3365FC8F-7B07-4157-8F68-F9485ABB5698}"/>
    <cellStyle name="Normál 21" xfId="66" xr:uid="{CBF5EEE4-54B3-47BE-8984-8106BE3175F3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ál 3 2 2" xfId="57" xr:uid="{C278E8E0-C4E8-41AA-B24C-96D2F7F0DAEE}"/>
    <cellStyle name="Normál 3 3" xfId="39" xr:uid="{00000000-0005-0000-0000-00001A000000}"/>
    <cellStyle name="Normal 3 3 2 2" xfId="51" xr:uid="{89161033-7895-436E-AC8B-0167D8C05EBE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Percent 2" xfId="20" xr:uid="{00000000-0005-0000-0000-00002B000000}"/>
    <cellStyle name="Százalék 2" xfId="45" xr:uid="{DC8CFC03-3D58-482C-8F53-C3E08EB59118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AC9F70"/>
      <color rgb="FFFF9797"/>
      <color rgb="FF78A3D5"/>
      <color rgb="FF9C0000"/>
      <color rgb="FF295B7E"/>
      <color rgb="FFBFBFBF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26542144473397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'1. adat'!$F$1:$BJ$1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'1. adat'!$F$4:$BJ$4</c:f>
              <c:numCache>
                <c:formatCode>0.00</c:formatCode>
                <c:ptCount val="57"/>
                <c:pt idx="0">
                  <c:v>0.54096010611206535</c:v>
                </c:pt>
                <c:pt idx="1">
                  <c:v>0.60927883587618203</c:v>
                </c:pt>
                <c:pt idx="2">
                  <c:v>0.27332146399998347</c:v>
                </c:pt>
                <c:pt idx="3">
                  <c:v>0.34605204376202636</c:v>
                </c:pt>
                <c:pt idx="4">
                  <c:v>0.70569848465053953</c:v>
                </c:pt>
                <c:pt idx="5">
                  <c:v>1.6749154310443277</c:v>
                </c:pt>
                <c:pt idx="6">
                  <c:v>3.0269297611362966</c:v>
                </c:pt>
                <c:pt idx="7">
                  <c:v>4.0066810242825728</c:v>
                </c:pt>
                <c:pt idx="8">
                  <c:v>4.716337385777102</c:v>
                </c:pt>
                <c:pt idx="9">
                  <c:v>4.8542364341952782</c:v>
                </c:pt>
                <c:pt idx="10">
                  <c:v>4.8729991760867293</c:v>
                </c:pt>
                <c:pt idx="11">
                  <c:v>5.2570476437847216</c:v>
                </c:pt>
                <c:pt idx="12">
                  <c:v>5.5816171222844257</c:v>
                </c:pt>
                <c:pt idx="13">
                  <c:v>5.7351844610598937</c:v>
                </c:pt>
                <c:pt idx="14">
                  <c:v>6.0480287891373612</c:v>
                </c:pt>
                <c:pt idx="15">
                  <c:v>6.1111222096739821</c:v>
                </c:pt>
                <c:pt idx="16">
                  <c:v>5.9876751507864379</c:v>
                </c:pt>
                <c:pt idx="17">
                  <c:v>6.4024619364863282</c:v>
                </c:pt>
                <c:pt idx="18">
                  <c:v>6.9295294813468633</c:v>
                </c:pt>
                <c:pt idx="19">
                  <c:v>6.7467663424957083</c:v>
                </c:pt>
                <c:pt idx="20">
                  <c:v>7.029601329421177</c:v>
                </c:pt>
                <c:pt idx="21">
                  <c:v>6.6991145358524653</c:v>
                </c:pt>
                <c:pt idx="22">
                  <c:v>6.8785729059379435</c:v>
                </c:pt>
                <c:pt idx="23">
                  <c:v>6.9690192590111621</c:v>
                </c:pt>
                <c:pt idx="24">
                  <c:v>7.0331198783883568</c:v>
                </c:pt>
                <c:pt idx="25">
                  <c:v>6.6205501394252115</c:v>
                </c:pt>
                <c:pt idx="26">
                  <c:v>6.305129187952625</c:v>
                </c:pt>
                <c:pt idx="27">
                  <c:v>6.3143645233449579</c:v>
                </c:pt>
                <c:pt idx="28">
                  <c:v>6.8358745204471827</c:v>
                </c:pt>
                <c:pt idx="29">
                  <c:v>7.3057148290278127</c:v>
                </c:pt>
                <c:pt idx="30">
                  <c:v>7.4742794665059593</c:v>
                </c:pt>
                <c:pt idx="31">
                  <c:v>7.9410846933844832</c:v>
                </c:pt>
                <c:pt idx="32">
                  <c:v>7.7617280351499858</c:v>
                </c:pt>
                <c:pt idx="33">
                  <c:v>8.5009203442801642</c:v>
                </c:pt>
                <c:pt idx="34">
                  <c:v>8.865705832995646</c:v>
                </c:pt>
                <c:pt idx="35">
                  <c:v>8.6705214464957692</c:v>
                </c:pt>
                <c:pt idx="36">
                  <c:v>8.087714997507673</c:v>
                </c:pt>
                <c:pt idx="37">
                  <c:v>7.8604755488264555</c:v>
                </c:pt>
                <c:pt idx="38">
                  <c:v>7.1614340518314297</c:v>
                </c:pt>
                <c:pt idx="39">
                  <c:v>6.8188134687891475</c:v>
                </c:pt>
                <c:pt idx="40">
                  <c:v>6.5937598338129453</c:v>
                </c:pt>
                <c:pt idx="41">
                  <c:v>5.892671987389118</c:v>
                </c:pt>
                <c:pt idx="42">
                  <c:v>4.7581139501320973</c:v>
                </c:pt>
                <c:pt idx="43">
                  <c:v>4.2663353258712382</c:v>
                </c:pt>
                <c:pt idx="44">
                  <c:v>3.7813957714346911</c:v>
                </c:pt>
                <c:pt idx="45">
                  <c:v>3.278933199801549</c:v>
                </c:pt>
                <c:pt idx="46">
                  <c:v>3.1108528504410686</c:v>
                </c:pt>
                <c:pt idx="47">
                  <c:v>2.3319297015079345</c:v>
                </c:pt>
                <c:pt idx="48">
                  <c:v>2.2529212302989348</c:v>
                </c:pt>
                <c:pt idx="49">
                  <c:v>1.0352998352563969</c:v>
                </c:pt>
                <c:pt idx="50">
                  <c:v>1.5010628283099821</c:v>
                </c:pt>
                <c:pt idx="51">
                  <c:v>2.0894494550109761</c:v>
                </c:pt>
                <c:pt idx="52">
                  <c:v>2.7365921200997358</c:v>
                </c:pt>
                <c:pt idx="53">
                  <c:v>3.4656505644689473</c:v>
                </c:pt>
                <c:pt idx="54">
                  <c:v>1.9692396416388247</c:v>
                </c:pt>
                <c:pt idx="55">
                  <c:v>0.75945848471028277</c:v>
                </c:pt>
                <c:pt idx="56">
                  <c:v>-1.2365519384741479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2-4BC9-98E6-A11F35274F15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'1. adat'!$F$1:$BJ$1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'1. adat'!$F$5:$BJ$5</c:f>
              <c:numCache>
                <c:formatCode>0.00</c:formatCode>
                <c:ptCount val="57"/>
                <c:pt idx="0">
                  <c:v>-7.5106449683160239</c:v>
                </c:pt>
                <c:pt idx="1">
                  <c:v>-6.9425365257764566</c:v>
                </c:pt>
                <c:pt idx="2">
                  <c:v>-7.1693623891013845</c:v>
                </c:pt>
                <c:pt idx="3">
                  <c:v>-7.3279606447985657</c:v>
                </c:pt>
                <c:pt idx="4">
                  <c:v>-7.1966561004705509</c:v>
                </c:pt>
                <c:pt idx="5">
                  <c:v>-7.0246566525026326</c:v>
                </c:pt>
                <c:pt idx="6">
                  <c:v>-6.3079862369995965</c:v>
                </c:pt>
                <c:pt idx="7">
                  <c:v>-5.4587559315348306</c:v>
                </c:pt>
                <c:pt idx="8">
                  <c:v>-5.5398322303720633</c:v>
                </c:pt>
                <c:pt idx="9">
                  <c:v>-5.5464036477286749</c:v>
                </c:pt>
                <c:pt idx="10">
                  <c:v>-5.5673633982518771</c:v>
                </c:pt>
                <c:pt idx="11">
                  <c:v>-5.5428356720850243</c:v>
                </c:pt>
                <c:pt idx="12">
                  <c:v>-5.6633051411080926</c:v>
                </c:pt>
                <c:pt idx="13">
                  <c:v>-5.7845073231623614</c:v>
                </c:pt>
                <c:pt idx="14">
                  <c:v>-5.8669924941083993</c:v>
                </c:pt>
                <c:pt idx="15">
                  <c:v>-6.1060760665412106</c:v>
                </c:pt>
                <c:pt idx="16">
                  <c:v>-5.8824417196403749</c:v>
                </c:pt>
                <c:pt idx="17">
                  <c:v>-5.8068076729503568</c:v>
                </c:pt>
                <c:pt idx="18">
                  <c:v>-5.5601819690929357</c:v>
                </c:pt>
                <c:pt idx="19">
                  <c:v>-5.5129289736089175</c:v>
                </c:pt>
                <c:pt idx="20">
                  <c:v>-5.1992970168141044</c:v>
                </c:pt>
                <c:pt idx="21">
                  <c:v>-4.8529075535646919</c:v>
                </c:pt>
                <c:pt idx="22">
                  <c:v>-4.5876089959240351</c:v>
                </c:pt>
                <c:pt idx="23">
                  <c:v>-4.2280241849294047</c:v>
                </c:pt>
                <c:pt idx="24">
                  <c:v>-4.5642898531677485</c:v>
                </c:pt>
                <c:pt idx="25">
                  <c:v>-4.9753010911398787</c:v>
                </c:pt>
                <c:pt idx="26">
                  <c:v>-5.3623187672081887</c:v>
                </c:pt>
                <c:pt idx="27">
                  <c:v>-5.5967327001009828</c:v>
                </c:pt>
                <c:pt idx="28">
                  <c:v>-5.3071901036433218</c:v>
                </c:pt>
                <c:pt idx="29">
                  <c:v>-5.2146646221044897</c:v>
                </c:pt>
                <c:pt idx="30">
                  <c:v>-5.2818299384788281</c:v>
                </c:pt>
                <c:pt idx="31">
                  <c:v>-5.6917179580057109</c:v>
                </c:pt>
                <c:pt idx="32">
                  <c:v>-5.3758567836012281</c:v>
                </c:pt>
                <c:pt idx="33">
                  <c:v>-4.868855790089361</c:v>
                </c:pt>
                <c:pt idx="34">
                  <c:v>-4.327562536841624</c:v>
                </c:pt>
                <c:pt idx="35">
                  <c:v>-3.6402770366434218</c:v>
                </c:pt>
                <c:pt idx="36">
                  <c:v>-4.0531100664172444</c:v>
                </c:pt>
                <c:pt idx="37">
                  <c:v>-4.5068032430879983</c:v>
                </c:pt>
                <c:pt idx="38">
                  <c:v>-4.7241623950675882</c:v>
                </c:pt>
                <c:pt idx="39">
                  <c:v>-4.9156422999249525</c:v>
                </c:pt>
                <c:pt idx="40">
                  <c:v>-4.7929814121777294</c:v>
                </c:pt>
                <c:pt idx="41">
                  <c:v>-4.6879000352692328</c:v>
                </c:pt>
                <c:pt idx="42">
                  <c:v>-4.6621662579375478</c:v>
                </c:pt>
                <c:pt idx="43">
                  <c:v>-4.5879582715582856</c:v>
                </c:pt>
                <c:pt idx="44">
                  <c:v>-4.209748833574686</c:v>
                </c:pt>
                <c:pt idx="45">
                  <c:v>-3.9284004121532163</c:v>
                </c:pt>
                <c:pt idx="46">
                  <c:v>-3.5716816402638343</c:v>
                </c:pt>
                <c:pt idx="47">
                  <c:v>-3.3089913517576335</c:v>
                </c:pt>
                <c:pt idx="48">
                  <c:v>-3.4804254295285579</c:v>
                </c:pt>
                <c:pt idx="49">
                  <c:v>-3.3772073026148908</c:v>
                </c:pt>
                <c:pt idx="50">
                  <c:v>-3.5223663544295327</c:v>
                </c:pt>
                <c:pt idx="51">
                  <c:v>-3.5112702741650028</c:v>
                </c:pt>
                <c:pt idx="52">
                  <c:v>-3.8192444294519992</c:v>
                </c:pt>
                <c:pt idx="53">
                  <c:v>-3.8223954221227165</c:v>
                </c:pt>
                <c:pt idx="54">
                  <c:v>-3.9182191396835453</c:v>
                </c:pt>
                <c:pt idx="55">
                  <c:v>-3.9479552772374</c:v>
                </c:pt>
                <c:pt idx="56">
                  <c:v>-3.5262074300471826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2-4BC9-98E6-A11F35274F15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'1. adat'!$F$1:$BJ$1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'1. adat'!$F$6:$BJ$6</c:f>
              <c:numCache>
                <c:formatCode>0.00</c:formatCode>
                <c:ptCount val="57"/>
                <c:pt idx="0">
                  <c:v>0.62907635061736655</c:v>
                </c:pt>
                <c:pt idx="1">
                  <c:v>0.47637289377305436</c:v>
                </c:pt>
                <c:pt idx="2">
                  <c:v>0.47334430727902987</c:v>
                </c:pt>
                <c:pt idx="3">
                  <c:v>0.79317370967618606</c:v>
                </c:pt>
                <c:pt idx="4">
                  <c:v>1.2515651513186639</c:v>
                </c:pt>
                <c:pt idx="5">
                  <c:v>1.7014918677063264</c:v>
                </c:pt>
                <c:pt idx="6">
                  <c:v>2.3182251325622198</c:v>
                </c:pt>
                <c:pt idx="7">
                  <c:v>2.4743162591040293</c:v>
                </c:pt>
                <c:pt idx="8">
                  <c:v>2.6947871950241051</c:v>
                </c:pt>
                <c:pt idx="9">
                  <c:v>2.8211483729580413</c:v>
                </c:pt>
                <c:pt idx="10">
                  <c:v>2.8800197563160679</c:v>
                </c:pt>
                <c:pt idx="11">
                  <c:v>2.3691135918227562</c:v>
                </c:pt>
                <c:pt idx="12">
                  <c:v>2.2284040940914838</c:v>
                </c:pt>
                <c:pt idx="13">
                  <c:v>2.0093684605625537</c:v>
                </c:pt>
                <c:pt idx="14">
                  <c:v>2.1644098431561658</c:v>
                </c:pt>
                <c:pt idx="15">
                  <c:v>2.9036566007166047</c:v>
                </c:pt>
                <c:pt idx="16">
                  <c:v>2.6204046001288157</c:v>
                </c:pt>
                <c:pt idx="17">
                  <c:v>2.662767991889309</c:v>
                </c:pt>
                <c:pt idx="18">
                  <c:v>2.290259054682835</c:v>
                </c:pt>
                <c:pt idx="19">
                  <c:v>2.8939415339612662</c:v>
                </c:pt>
                <c:pt idx="20">
                  <c:v>3.3510115150374</c:v>
                </c:pt>
                <c:pt idx="21">
                  <c:v>3.8768490242204994</c:v>
                </c:pt>
                <c:pt idx="22">
                  <c:v>4.0323772015405677</c:v>
                </c:pt>
                <c:pt idx="23">
                  <c:v>4.5200713708138913</c:v>
                </c:pt>
                <c:pt idx="24">
                  <c:v>4.2582525794286088</c:v>
                </c:pt>
                <c:pt idx="25">
                  <c:v>3.8700471672526571</c:v>
                </c:pt>
                <c:pt idx="26">
                  <c:v>4.2737203160474557</c:v>
                </c:pt>
                <c:pt idx="27">
                  <c:v>4.1438983569363685</c:v>
                </c:pt>
                <c:pt idx="28">
                  <c:v>4.3485246910684978</c:v>
                </c:pt>
                <c:pt idx="29">
                  <c:v>4.8407013431051125</c:v>
                </c:pt>
                <c:pt idx="30">
                  <c:v>4.3183777011079281</c:v>
                </c:pt>
                <c:pt idx="31">
                  <c:v>4.6711629208521419</c:v>
                </c:pt>
                <c:pt idx="32">
                  <c:v>4.0011062048378392</c:v>
                </c:pt>
                <c:pt idx="33">
                  <c:v>2.722309287751925</c:v>
                </c:pt>
                <c:pt idx="34">
                  <c:v>1.8656344947912136</c:v>
                </c:pt>
                <c:pt idx="35">
                  <c:v>-0.56917869053408843</c:v>
                </c:pt>
                <c:pt idx="36">
                  <c:v>-0.28391384824013155</c:v>
                </c:pt>
                <c:pt idx="37">
                  <c:v>0.3034204015653918</c:v>
                </c:pt>
                <c:pt idx="38">
                  <c:v>0.50192825012447795</c:v>
                </c:pt>
                <c:pt idx="39">
                  <c:v>0.94082849205400065</c:v>
                </c:pt>
                <c:pt idx="40">
                  <c:v>1.3574555688179373</c:v>
                </c:pt>
                <c:pt idx="41">
                  <c:v>1.5064784881345183</c:v>
                </c:pt>
                <c:pt idx="42">
                  <c:v>2.1383628200579898</c:v>
                </c:pt>
                <c:pt idx="43">
                  <c:v>2.7334799015298108</c:v>
                </c:pt>
                <c:pt idx="44">
                  <c:v>2.1753178135779665</c:v>
                </c:pt>
                <c:pt idx="45">
                  <c:v>2.0784910023404133</c:v>
                </c:pt>
                <c:pt idx="46">
                  <c:v>1.6886548107397048</c:v>
                </c:pt>
                <c:pt idx="47">
                  <c:v>2.130036872160229</c:v>
                </c:pt>
                <c:pt idx="48">
                  <c:v>2.3717003575777427</c:v>
                </c:pt>
                <c:pt idx="49">
                  <c:v>2.4403944042265047</c:v>
                </c:pt>
                <c:pt idx="50">
                  <c:v>2.8816704216287961</c:v>
                </c:pt>
                <c:pt idx="51">
                  <c:v>2.3208044438524413</c:v>
                </c:pt>
                <c:pt idx="52">
                  <c:v>2.4695347429672188</c:v>
                </c:pt>
                <c:pt idx="53">
                  <c:v>2.126075332834426</c:v>
                </c:pt>
                <c:pt idx="54">
                  <c:v>1.9903003384391618</c:v>
                </c:pt>
                <c:pt idx="55">
                  <c:v>2.5385530866194252</c:v>
                </c:pt>
                <c:pt idx="56">
                  <c:v>3.1375220026808592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adat'!$F$1:$BJ$1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'1. adat'!$F$7:$BJ$7</c:f>
              <c:numCache>
                <c:formatCode>0.00</c:formatCode>
                <c:ptCount val="57"/>
                <c:pt idx="0">
                  <c:v>-6.3406085115865931</c:v>
                </c:pt>
                <c:pt idx="1">
                  <c:v>-5.8568847961272192</c:v>
                </c:pt>
                <c:pt idx="2">
                  <c:v>-6.4226966178223712</c:v>
                </c:pt>
                <c:pt idx="3">
                  <c:v>-6.1887348913603537</c:v>
                </c:pt>
                <c:pt idx="4">
                  <c:v>-5.239392464501349</c:v>
                </c:pt>
                <c:pt idx="5">
                  <c:v>-3.6482493537519796</c:v>
                </c:pt>
                <c:pt idx="6">
                  <c:v>-0.96283134330108</c:v>
                </c:pt>
                <c:pt idx="7">
                  <c:v>1.0222413518517723</c:v>
                </c:pt>
                <c:pt idx="8">
                  <c:v>1.8712923504291441</c:v>
                </c:pt>
                <c:pt idx="9">
                  <c:v>2.1289811594246451</c:v>
                </c:pt>
                <c:pt idx="10">
                  <c:v>2.1856555341509187</c:v>
                </c:pt>
                <c:pt idx="11">
                  <c:v>2.0833255635224543</c:v>
                </c:pt>
                <c:pt idx="12">
                  <c:v>2.1467160752678165</c:v>
                </c:pt>
                <c:pt idx="13">
                  <c:v>1.9600455984600866</c:v>
                </c:pt>
                <c:pt idx="14">
                  <c:v>2.3454461381851281</c:v>
                </c:pt>
                <c:pt idx="15">
                  <c:v>2.9087027438493762</c:v>
                </c:pt>
                <c:pt idx="16">
                  <c:v>2.7256380312748782</c:v>
                </c:pt>
                <c:pt idx="17">
                  <c:v>3.2584222554252804</c:v>
                </c:pt>
                <c:pt idx="18">
                  <c:v>3.6596065669367634</c:v>
                </c:pt>
                <c:pt idx="19">
                  <c:v>4.1277789028480543</c:v>
                </c:pt>
                <c:pt idx="20">
                  <c:v>5.1813158276444726</c:v>
                </c:pt>
                <c:pt idx="21">
                  <c:v>5.7230560065082727</c:v>
                </c:pt>
                <c:pt idx="22">
                  <c:v>6.323341111554476</c:v>
                </c:pt>
                <c:pt idx="23">
                  <c:v>7.2610664448956488</c:v>
                </c:pt>
                <c:pt idx="24">
                  <c:v>6.727082604649218</c:v>
                </c:pt>
                <c:pt idx="25">
                  <c:v>5.5152962155379912</c:v>
                </c:pt>
                <c:pt idx="26">
                  <c:v>5.2165307367918929</c:v>
                </c:pt>
                <c:pt idx="27">
                  <c:v>4.8615301801803446</c:v>
                </c:pt>
                <c:pt idx="28">
                  <c:v>5.8772091078723587</c:v>
                </c:pt>
                <c:pt idx="29">
                  <c:v>6.9317515500284363</c:v>
                </c:pt>
                <c:pt idx="30">
                  <c:v>6.5108272291350602</c:v>
                </c:pt>
                <c:pt idx="31">
                  <c:v>6.920529656230916</c:v>
                </c:pt>
                <c:pt idx="32">
                  <c:v>6.3869774563865969</c:v>
                </c:pt>
                <c:pt idx="33">
                  <c:v>6.3543738419427269</c:v>
                </c:pt>
                <c:pt idx="34">
                  <c:v>6.4037777909452354</c:v>
                </c:pt>
                <c:pt idx="35">
                  <c:v>4.4610657193182588</c:v>
                </c:pt>
                <c:pt idx="36">
                  <c:v>3.7506910828502966</c:v>
                </c:pt>
                <c:pt idx="37">
                  <c:v>3.6570927073038479</c:v>
                </c:pt>
                <c:pt idx="38">
                  <c:v>2.9391999068883186</c:v>
                </c:pt>
                <c:pt idx="39">
                  <c:v>2.8439996609181959</c:v>
                </c:pt>
                <c:pt idx="40">
                  <c:v>3.1582339904531533</c:v>
                </c:pt>
                <c:pt idx="41">
                  <c:v>2.7112504402544029</c:v>
                </c:pt>
                <c:pt idx="42">
                  <c:v>2.2343105122525397</c:v>
                </c:pt>
                <c:pt idx="43">
                  <c:v>2.4118569558427634</c:v>
                </c:pt>
                <c:pt idx="44">
                  <c:v>1.7469647514379718</c:v>
                </c:pt>
                <c:pt idx="45">
                  <c:v>1.4290237899887455</c:v>
                </c:pt>
                <c:pt idx="46">
                  <c:v>1.2278260209169398</c:v>
                </c:pt>
                <c:pt idx="47">
                  <c:v>1.1529752219105309</c:v>
                </c:pt>
                <c:pt idx="48">
                  <c:v>1.1441961583481193</c:v>
                </c:pt>
                <c:pt idx="49">
                  <c:v>9.8486936868010591E-2</c:v>
                </c:pt>
                <c:pt idx="50">
                  <c:v>0.86036689550924583</c:v>
                </c:pt>
                <c:pt idx="51" formatCode="0.0">
                  <c:v>0.89898362469841353</c:v>
                </c:pt>
                <c:pt idx="52" formatCode="0.0">
                  <c:v>1.3868824336149561</c:v>
                </c:pt>
                <c:pt idx="53" formatCode="0.0">
                  <c:v>1.7693304751806569</c:v>
                </c:pt>
                <c:pt idx="54" formatCode="0.0">
                  <c:v>4.1320840394442171E-2</c:v>
                </c:pt>
                <c:pt idx="55" formatCode="0.0">
                  <c:v>-0.64994370590769235</c:v>
                </c:pt>
                <c:pt idx="56" formatCode="0.0">
                  <c:v>-1.6252373658404717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12-4BC9-98E6-A11F35274F15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adat'!$F$1:$BJ$1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'1. adat'!$F$8:$BJ$8</c:f>
              <c:numCache>
                <c:formatCode>0.0</c:formatCode>
                <c:ptCount val="57"/>
                <c:pt idx="0">
                  <c:v>-7.038863338778115</c:v>
                </c:pt>
                <c:pt idx="1">
                  <c:v>-6.4159993245387614</c:v>
                </c:pt>
                <c:pt idx="2">
                  <c:v>-6.8279919072904276</c:v>
                </c:pt>
                <c:pt idx="3">
                  <c:v>-7.1396269917634303</c:v>
                </c:pt>
                <c:pt idx="4">
                  <c:v>-6.4597964607888843</c:v>
                </c:pt>
                <c:pt idx="5">
                  <c:v>-5.212048904104134</c:v>
                </c:pt>
                <c:pt idx="6">
                  <c:v>-2.9061097980948731</c:v>
                </c:pt>
                <c:pt idx="7">
                  <c:v>-0.72162767339968092</c:v>
                </c:pt>
                <c:pt idx="8">
                  <c:v>-0.10441600379833865</c:v>
                </c:pt>
                <c:pt idx="9">
                  <c:v>2.1340200033702367E-2</c:v>
                </c:pt>
                <c:pt idx="10">
                  <c:v>-2.9132254014999793E-2</c:v>
                </c:pt>
                <c:pt idx="11">
                  <c:v>0.27214364856977552</c:v>
                </c:pt>
                <c:pt idx="12">
                  <c:v>0.39868853122237408</c:v>
                </c:pt>
                <c:pt idx="13">
                  <c:v>0.34464380887007223</c:v>
                </c:pt>
                <c:pt idx="14">
                  <c:v>0.54440407078536401</c:v>
                </c:pt>
                <c:pt idx="15">
                  <c:v>0.56515858926991058</c:v>
                </c:pt>
                <c:pt idx="16">
                  <c:v>0.41309500709413288</c:v>
                </c:pt>
                <c:pt idx="17">
                  <c:v>0.84766419401830562</c:v>
                </c:pt>
                <c:pt idx="18">
                  <c:v>1.4707754837637557</c:v>
                </c:pt>
                <c:pt idx="19">
                  <c:v>1.590333706268279</c:v>
                </c:pt>
                <c:pt idx="20">
                  <c:v>2.4494556147393083</c:v>
                </c:pt>
                <c:pt idx="21">
                  <c:v>2.6103791291115472</c:v>
                </c:pt>
                <c:pt idx="22">
                  <c:v>3.0732071985396576</c:v>
                </c:pt>
                <c:pt idx="23">
                  <c:v>3.4928443860089935</c:v>
                </c:pt>
                <c:pt idx="24">
                  <c:v>3.2533348266518525</c:v>
                </c:pt>
                <c:pt idx="25">
                  <c:v>2.3622725571771617</c:v>
                </c:pt>
                <c:pt idx="26">
                  <c:v>1.7670003728747039</c:v>
                </c:pt>
                <c:pt idx="27">
                  <c:v>1.1854712081777006</c:v>
                </c:pt>
                <c:pt idx="28">
                  <c:v>1.8303399050141307</c:v>
                </c:pt>
                <c:pt idx="29">
                  <c:v>2.2970885038627351</c:v>
                </c:pt>
                <c:pt idx="30">
                  <c:v>2.1831736469959124</c:v>
                </c:pt>
                <c:pt idx="31">
                  <c:v>2.3472406314625576</c:v>
                </c:pt>
                <c:pt idx="32">
                  <c:v>2.4502761618772304</c:v>
                </c:pt>
                <c:pt idx="33">
                  <c:v>3.5280278876239213</c:v>
                </c:pt>
                <c:pt idx="34">
                  <c:v>4.3475951017632246</c:v>
                </c:pt>
                <c:pt idx="35">
                  <c:v>4.4792341140577392</c:v>
                </c:pt>
                <c:pt idx="36">
                  <c:v>3.6554916879117534</c:v>
                </c:pt>
                <c:pt idx="37">
                  <c:v>3.2741571011911317</c:v>
                </c:pt>
                <c:pt idx="38">
                  <c:v>2.3899297092627099</c:v>
                </c:pt>
                <c:pt idx="39">
                  <c:v>1.9970857977658434</c:v>
                </c:pt>
                <c:pt idx="40">
                  <c:v>2.0488905116005656</c:v>
                </c:pt>
                <c:pt idx="41">
                  <c:v>1.4679557763063251</c:v>
                </c:pt>
                <c:pt idx="42">
                  <c:v>0.71050532904170616</c:v>
                </c:pt>
                <c:pt idx="43">
                  <c:v>0.15882612494653589</c:v>
                </c:pt>
                <c:pt idx="44">
                  <c:v>-0.25806466598513828</c:v>
                </c:pt>
                <c:pt idx="45">
                  <c:v>-0.41810114994843101</c:v>
                </c:pt>
                <c:pt idx="46">
                  <c:v>-0.57999467321773646</c:v>
                </c:pt>
                <c:pt idx="47">
                  <c:v>-0.69763497986393475</c:v>
                </c:pt>
                <c:pt idx="48">
                  <c:v>-0.88052176230772072</c:v>
                </c:pt>
                <c:pt idx="49">
                  <c:v>-2.1428729447130506</c:v>
                </c:pt>
                <c:pt idx="50">
                  <c:v>-1.6038081528541803</c:v>
                </c:pt>
                <c:pt idx="51">
                  <c:v>-1.1349750727767225</c:v>
                </c:pt>
                <c:pt idx="52">
                  <c:v>-0.69894976022708977</c:v>
                </c:pt>
                <c:pt idx="53">
                  <c:v>-0.1859501001450673</c:v>
                </c:pt>
                <c:pt idx="54">
                  <c:v>-1.8364494899409292</c:v>
                </c:pt>
                <c:pt idx="55">
                  <c:v>-3.1691537359032926</c:v>
                </c:pt>
                <c:pt idx="56">
                  <c:v>-4.7679180150231373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113027562382875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2088067382278021E-2"/>
          <c:y val="0.85000662644299518"/>
          <c:w val="0.97646241507426657"/>
          <c:h val="0.1491702995849754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55842829635575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57"/>
                <c:pt idx="0">
                  <c:v>62.321043977975933</c:v>
                </c:pt>
                <c:pt idx="1">
                  <c:v>-55.763991973823977</c:v>
                </c:pt>
                <c:pt idx="2">
                  <c:v>11.048818169484548</c:v>
                </c:pt>
                <c:pt idx="3">
                  <c:v>156.33562516761594</c:v>
                </c:pt>
                <c:pt idx="4">
                  <c:v>175.64534571464264</c:v>
                </c:pt>
                <c:pt idx="5">
                  <c:v>352.19711131229724</c:v>
                </c:pt>
                <c:pt idx="6">
                  <c:v>199.22162486843808</c:v>
                </c:pt>
                <c:pt idx="7">
                  <c:v>40.221826472914472</c:v>
                </c:pt>
                <c:pt idx="8">
                  <c:v>107.32938142692274</c:v>
                </c:pt>
                <c:pt idx="9">
                  <c:v>67.531772392066159</c:v>
                </c:pt>
                <c:pt idx="10">
                  <c:v>39.971989368011236</c:v>
                </c:pt>
                <c:pt idx="11">
                  <c:v>148.56626142431742</c:v>
                </c:pt>
                <c:pt idx="12">
                  <c:v>104.42568761344864</c:v>
                </c:pt>
                <c:pt idx="13">
                  <c:v>71.988731035216915</c:v>
                </c:pt>
                <c:pt idx="14">
                  <c:v>202.72315293989777</c:v>
                </c:pt>
                <c:pt idx="15">
                  <c:v>220.81446262984173</c:v>
                </c:pt>
                <c:pt idx="16">
                  <c:v>75.218720005273099</c:v>
                </c:pt>
                <c:pt idx="17">
                  <c:v>185.12438494531671</c:v>
                </c:pt>
                <c:pt idx="18">
                  <c:v>136.85444191805436</c:v>
                </c:pt>
                <c:pt idx="19">
                  <c:v>-75.928156442755608</c:v>
                </c:pt>
                <c:pt idx="20">
                  <c:v>61.001566542278852</c:v>
                </c:pt>
                <c:pt idx="21">
                  <c:v>-127.48348376958711</c:v>
                </c:pt>
                <c:pt idx="22">
                  <c:v>108.2156172175437</c:v>
                </c:pt>
                <c:pt idx="23">
                  <c:v>31.710462259822634</c:v>
                </c:pt>
                <c:pt idx="24">
                  <c:v>46.048637072077327</c:v>
                </c:pt>
                <c:pt idx="25">
                  <c:v>-108.91391827013103</c:v>
                </c:pt>
                <c:pt idx="26">
                  <c:v>-127.56059200174877</c:v>
                </c:pt>
                <c:pt idx="27">
                  <c:v>-23.093777159670935</c:v>
                </c:pt>
                <c:pt idx="28">
                  <c:v>190.0267309926021</c:v>
                </c:pt>
                <c:pt idx="29">
                  <c:v>188.86863902491405</c:v>
                </c:pt>
                <c:pt idx="30">
                  <c:v>78.650913450671396</c:v>
                </c:pt>
                <c:pt idx="31">
                  <c:v>143.78534805288473</c:v>
                </c:pt>
                <c:pt idx="32">
                  <c:v>-110.54316847670634</c:v>
                </c:pt>
                <c:pt idx="33">
                  <c:v>203.60746860717882</c:v>
                </c:pt>
                <c:pt idx="34">
                  <c:v>96.777613089287115</c:v>
                </c:pt>
                <c:pt idx="35">
                  <c:v>11.493700243334388</c:v>
                </c:pt>
                <c:pt idx="36">
                  <c:v>-89.992468892323814</c:v>
                </c:pt>
                <c:pt idx="37">
                  <c:v>-9.1924590087373872</c:v>
                </c:pt>
                <c:pt idx="38">
                  <c:v>-185.54048990307456</c:v>
                </c:pt>
                <c:pt idx="39">
                  <c:v>-76.313960167132791</c:v>
                </c:pt>
                <c:pt idx="40">
                  <c:v>-0.88029395475678029</c:v>
                </c:pt>
                <c:pt idx="41">
                  <c:v>-153.25669601439859</c:v>
                </c:pt>
                <c:pt idx="42">
                  <c:v>-311.87928074815682</c:v>
                </c:pt>
                <c:pt idx="43">
                  <c:v>-58.887772150466844</c:v>
                </c:pt>
                <c:pt idx="44">
                  <c:v>-111.20645477150538</c:v>
                </c:pt>
                <c:pt idx="45">
                  <c:v>-181.95842624189208</c:v>
                </c:pt>
                <c:pt idx="46">
                  <c:v>-125.19120642945018</c:v>
                </c:pt>
                <c:pt idx="47">
                  <c:v>-449.52003295739632</c:v>
                </c:pt>
                <c:pt idx="48">
                  <c:v>-240.73468673753268</c:v>
                </c:pt>
                <c:pt idx="49">
                  <c:v>-902.18632147870539</c:v>
                </c:pt>
                <c:pt idx="50">
                  <c:v>73.926934819985036</c:v>
                </c:pt>
                <c:pt idx="51">
                  <c:v>124.70789186203911</c:v>
                </c:pt>
                <c:pt idx="52">
                  <c:v>327.05482433942598</c:v>
                </c:pt>
                <c:pt idx="53">
                  <c:v>672.50823776719062</c:v>
                </c:pt>
                <c:pt idx="54">
                  <c:v>-428.6366291932718</c:v>
                </c:pt>
                <c:pt idx="55">
                  <c:v>59.310021726652849</c:v>
                </c:pt>
                <c:pt idx="56">
                  <c:v>-387.86033406702336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'5.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57"/>
                <c:pt idx="0">
                  <c:v>-46.63304397797674</c:v>
                </c:pt>
                <c:pt idx="1">
                  <c:v>71.333991973823686</c:v>
                </c:pt>
                <c:pt idx="2">
                  <c:v>-93.487818169483944</c:v>
                </c:pt>
                <c:pt idx="3">
                  <c:v>-131.46262516761544</c:v>
                </c:pt>
                <c:pt idx="4">
                  <c:v>-75.835345714642244</c:v>
                </c:pt>
                <c:pt idx="5">
                  <c:v>-88.970111312296467</c:v>
                </c:pt>
                <c:pt idx="6">
                  <c:v>114.93937513156197</c:v>
                </c:pt>
                <c:pt idx="7">
                  <c:v>187.22117352708574</c:v>
                </c:pt>
                <c:pt idx="8">
                  <c:v>84.32861857307671</c:v>
                </c:pt>
                <c:pt idx="9">
                  <c:v>-19.819772392066625</c:v>
                </c:pt>
                <c:pt idx="10">
                  <c:v>-12.060989368011178</c:v>
                </c:pt>
                <c:pt idx="11">
                  <c:v>-24.987261424317694</c:v>
                </c:pt>
                <c:pt idx="12">
                  <c:v>4.4733123865516973</c:v>
                </c:pt>
                <c:pt idx="13">
                  <c:v>-8.8287310352170607</c:v>
                </c:pt>
                <c:pt idx="14">
                  <c:v>-84.448152939898137</c:v>
                </c:pt>
                <c:pt idx="15">
                  <c:v>-183.59046262984157</c:v>
                </c:pt>
                <c:pt idx="16">
                  <c:v>-119.82372000527357</c:v>
                </c:pt>
                <c:pt idx="17">
                  <c:v>-73.240384945316691</c:v>
                </c:pt>
                <c:pt idx="18">
                  <c:v>-3.1904419180536934</c:v>
                </c:pt>
                <c:pt idx="19">
                  <c:v>13.70215644275595</c:v>
                </c:pt>
                <c:pt idx="20">
                  <c:v>49.953433457721985</c:v>
                </c:pt>
                <c:pt idx="21">
                  <c:v>64.685483769587336</c:v>
                </c:pt>
                <c:pt idx="22">
                  <c:v>-12.191617217544263</c:v>
                </c:pt>
                <c:pt idx="23">
                  <c:v>17.823537740177017</c:v>
                </c:pt>
                <c:pt idx="24">
                  <c:v>12.515362927922979</c:v>
                </c:pt>
                <c:pt idx="25">
                  <c:v>16.50391827013118</c:v>
                </c:pt>
                <c:pt idx="26">
                  <c:v>75.999592001749079</c:v>
                </c:pt>
                <c:pt idx="27">
                  <c:v>62.894777159671321</c:v>
                </c:pt>
                <c:pt idx="28">
                  <c:v>29.410269007396892</c:v>
                </c:pt>
                <c:pt idx="29">
                  <c:v>20.125360975085641</c:v>
                </c:pt>
                <c:pt idx="30">
                  <c:v>33.533086549327891</c:v>
                </c:pt>
                <c:pt idx="31">
                  <c:v>99.4276519471141</c:v>
                </c:pt>
                <c:pt idx="32">
                  <c:v>64.89716847670752</c:v>
                </c:pt>
                <c:pt idx="33">
                  <c:v>89.758531392821169</c:v>
                </c:pt>
                <c:pt idx="34">
                  <c:v>55.464386910713074</c:v>
                </c:pt>
                <c:pt idx="35">
                  <c:v>-71.756700243333398</c:v>
                </c:pt>
                <c:pt idx="36">
                  <c:v>-66.652531107676623</c:v>
                </c:pt>
                <c:pt idx="37">
                  <c:v>-20.38754099126254</c:v>
                </c:pt>
                <c:pt idx="38">
                  <c:v>-15.645510096924227</c:v>
                </c:pt>
                <c:pt idx="39">
                  <c:v>16.657960167131932</c:v>
                </c:pt>
                <c:pt idx="40">
                  <c:v>-12.935706045243933</c:v>
                </c:pt>
                <c:pt idx="41">
                  <c:v>-47.414303985600782</c:v>
                </c:pt>
                <c:pt idx="42">
                  <c:v>-86.720719251842638</c:v>
                </c:pt>
                <c:pt idx="43">
                  <c:v>-80.340227849532312</c:v>
                </c:pt>
                <c:pt idx="44">
                  <c:v>-57.128545228494659</c:v>
                </c:pt>
                <c:pt idx="45">
                  <c:v>-3.2265737581074063</c:v>
                </c:pt>
                <c:pt idx="46">
                  <c:v>80.035206429449318</c:v>
                </c:pt>
                <c:pt idx="47">
                  <c:v>104.85003295739625</c:v>
                </c:pt>
                <c:pt idx="48">
                  <c:v>225.45568673753405</c:v>
                </c:pt>
                <c:pt idx="49">
                  <c:v>293.43532147870428</c:v>
                </c:pt>
                <c:pt idx="50">
                  <c:v>166.77206518001367</c:v>
                </c:pt>
                <c:pt idx="51">
                  <c:v>162.03110813796047</c:v>
                </c:pt>
                <c:pt idx="52">
                  <c:v>11.868175660572888</c:v>
                </c:pt>
                <c:pt idx="53">
                  <c:v>-222.19323776719102</c:v>
                </c:pt>
                <c:pt idx="54">
                  <c:v>-303.78637080672706</c:v>
                </c:pt>
                <c:pt idx="55">
                  <c:v>-700.6000217266519</c:v>
                </c:pt>
                <c:pt idx="56">
                  <c:v>-768.56266593297732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57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-168.33500000000004</c:v>
                </c:pt>
                <c:pt idx="45">
                  <c:v>-185.18499999999949</c:v>
                </c:pt>
                <c:pt idx="46">
                  <c:v>-45.156000000000859</c:v>
                </c:pt>
                <c:pt idx="47">
                  <c:v>-344.67000000000007</c:v>
                </c:pt>
                <c:pt idx="48">
                  <c:v>-15.278999999998632</c:v>
                </c:pt>
                <c:pt idx="49">
                  <c:v>-608.75100000000111</c:v>
                </c:pt>
                <c:pt idx="50">
                  <c:v>240.6989999999987</c:v>
                </c:pt>
                <c:pt idx="51">
                  <c:v>286.73899999999958</c:v>
                </c:pt>
                <c:pt idx="52">
                  <c:v>338.92299999999886</c:v>
                </c:pt>
                <c:pt idx="53">
                  <c:v>450.3149999999996</c:v>
                </c:pt>
                <c:pt idx="54">
                  <c:v>-732.42299999999886</c:v>
                </c:pt>
                <c:pt idx="55">
                  <c:v>-641.28999999999905</c:v>
                </c:pt>
                <c:pt idx="56">
                  <c:v>-1156.4230000000007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800"/>
          <c:min val="-12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  <c:max val="800"/>
          <c:min val="-1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2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2717034748930127"/>
          <c:w val="1"/>
          <c:h val="6.865246497418259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506170838820335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'1. adat'!$F$1:$BL$1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'6. adat'!$F$3:$BJ$3</c:f>
              <c:numCache>
                <c:formatCode>0.00</c:formatCode>
                <c:ptCount val="57"/>
                <c:pt idx="0">
                  <c:v>1.2059824890309583E-2</c:v>
                </c:pt>
                <c:pt idx="1">
                  <c:v>3.146323535871224E-2</c:v>
                </c:pt>
                <c:pt idx="2">
                  <c:v>9.4715962143175098E-2</c:v>
                </c:pt>
                <c:pt idx="3">
                  <c:v>0.1592008247486604</c:v>
                </c:pt>
                <c:pt idx="4">
                  <c:v>0.23118975694089364</c:v>
                </c:pt>
                <c:pt idx="5">
                  <c:v>0.33023203388066147</c:v>
                </c:pt>
                <c:pt idx="6">
                  <c:v>0.38773876402155255</c:v>
                </c:pt>
                <c:pt idx="7">
                  <c:v>0.48014320363091967</c:v>
                </c:pt>
                <c:pt idx="8">
                  <c:v>0.54977370253434765</c:v>
                </c:pt>
                <c:pt idx="9">
                  <c:v>0.62360576064402506</c:v>
                </c:pt>
                <c:pt idx="10">
                  <c:v>0.69566493110504546</c:v>
                </c:pt>
                <c:pt idx="11">
                  <c:v>0.71894142788951065</c:v>
                </c:pt>
                <c:pt idx="12">
                  <c:v>0.75789951353303986</c:v>
                </c:pt>
                <c:pt idx="13">
                  <c:v>0.82334514474342091</c:v>
                </c:pt>
                <c:pt idx="14">
                  <c:v>0.90131259589623403</c:v>
                </c:pt>
                <c:pt idx="15">
                  <c:v>0.99236895317474305</c:v>
                </c:pt>
                <c:pt idx="16">
                  <c:v>1.1671832170864709</c:v>
                </c:pt>
                <c:pt idx="17">
                  <c:v>1.3028562906521499</c:v>
                </c:pt>
                <c:pt idx="18">
                  <c:v>1.4882828977340345</c:v>
                </c:pt>
                <c:pt idx="19">
                  <c:v>1.6853052775546777</c:v>
                </c:pt>
                <c:pt idx="20">
                  <c:v>1.8437078889623162</c:v>
                </c:pt>
                <c:pt idx="21">
                  <c:v>2.0329701794460573</c:v>
                </c:pt>
                <c:pt idx="22">
                  <c:v>2.1660073099362918</c:v>
                </c:pt>
                <c:pt idx="23">
                  <c:v>2.240640756498073</c:v>
                </c:pt>
                <c:pt idx="24">
                  <c:v>2.2250339623854196</c:v>
                </c:pt>
                <c:pt idx="25">
                  <c:v>2.1588352442021495</c:v>
                </c:pt>
                <c:pt idx="26">
                  <c:v>2.1195487298228408</c:v>
                </c:pt>
                <c:pt idx="27">
                  <c:v>2.1939805431616066</c:v>
                </c:pt>
                <c:pt idx="28">
                  <c:v>2.2671626652143253</c:v>
                </c:pt>
                <c:pt idx="29">
                  <c:v>2.3490860360320069</c:v>
                </c:pt>
                <c:pt idx="30">
                  <c:v>2.4379201622621056</c:v>
                </c:pt>
                <c:pt idx="31">
                  <c:v>2.4450839820896597</c:v>
                </c:pt>
                <c:pt idx="32">
                  <c:v>2.5048941199852655</c:v>
                </c:pt>
                <c:pt idx="33">
                  <c:v>2.5101651615233274</c:v>
                </c:pt>
                <c:pt idx="34">
                  <c:v>2.4647932704445852</c:v>
                </c:pt>
                <c:pt idx="35">
                  <c:v>2.4272442606412028</c:v>
                </c:pt>
                <c:pt idx="36">
                  <c:v>2.335042742700169</c:v>
                </c:pt>
                <c:pt idx="37">
                  <c:v>2.2673557812679039</c:v>
                </c:pt>
                <c:pt idx="38">
                  <c:v>2.2035155810991514</c:v>
                </c:pt>
                <c:pt idx="39">
                  <c:v>2.0689710226537206</c:v>
                </c:pt>
                <c:pt idx="40">
                  <c:v>1.9430647423968581</c:v>
                </c:pt>
                <c:pt idx="41">
                  <c:v>1.8714593879026309</c:v>
                </c:pt>
                <c:pt idx="42">
                  <c:v>1.7941082815181211</c:v>
                </c:pt>
                <c:pt idx="43">
                  <c:v>1.7927829208017148</c:v>
                </c:pt>
                <c:pt idx="44">
                  <c:v>1.8049692546618319</c:v>
                </c:pt>
                <c:pt idx="45">
                  <c:v>1.803096575976795</c:v>
                </c:pt>
                <c:pt idx="46">
                  <c:v>1.8250240942526375</c:v>
                </c:pt>
                <c:pt idx="47">
                  <c:v>1.8201429275987089</c:v>
                </c:pt>
                <c:pt idx="48">
                  <c:v>1.776702145392262</c:v>
                </c:pt>
                <c:pt idx="49">
                  <c:v>1.711364021070048</c:v>
                </c:pt>
                <c:pt idx="50">
                  <c:v>1.585157483138224</c:v>
                </c:pt>
                <c:pt idx="51">
                  <c:v>1.414239980283285</c:v>
                </c:pt>
                <c:pt idx="52">
                  <c:v>1.2227997026677886</c:v>
                </c:pt>
                <c:pt idx="53">
                  <c:v>1.0599105068165544</c:v>
                </c:pt>
                <c:pt idx="54">
                  <c:v>0.93530254839318838</c:v>
                </c:pt>
                <c:pt idx="55">
                  <c:v>0.8629163505223626</c:v>
                </c:pt>
                <c:pt idx="56">
                  <c:v>0.85032901039627484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'6.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'1. adat'!$F$1:$BL$1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'6. adat'!$F$6:$BJ$6</c:f>
              <c:numCache>
                <c:formatCode>0.00</c:formatCode>
                <c:ptCount val="57"/>
                <c:pt idx="0">
                  <c:v>-1.9641642909969086</c:v>
                </c:pt>
                <c:pt idx="1">
                  <c:v>-2.1412973736846563</c:v>
                </c:pt>
                <c:pt idx="2">
                  <c:v>-2.3927605961392131</c:v>
                </c:pt>
                <c:pt idx="3">
                  <c:v>-2.5841209035015691</c:v>
                </c:pt>
                <c:pt idx="4">
                  <c:v>-2.6107274722671483</c:v>
                </c:pt>
                <c:pt idx="5">
                  <c:v>-2.6299350486341506</c:v>
                </c:pt>
                <c:pt idx="6">
                  <c:v>-2.5421613176574964</c:v>
                </c:pt>
                <c:pt idx="7">
                  <c:v>-2.3331470038527291</c:v>
                </c:pt>
                <c:pt idx="8">
                  <c:v>-2.1980358517868588</c:v>
                </c:pt>
                <c:pt idx="9">
                  <c:v>-2.0626342291108846</c:v>
                </c:pt>
                <c:pt idx="10">
                  <c:v>-1.9862518975079784</c:v>
                </c:pt>
                <c:pt idx="11">
                  <c:v>-1.990544314435978</c:v>
                </c:pt>
                <c:pt idx="12">
                  <c:v>-2.0602974772854732</c:v>
                </c:pt>
                <c:pt idx="13">
                  <c:v>-2.1793446192180159</c:v>
                </c:pt>
                <c:pt idx="14">
                  <c:v>-2.3250716855346356</c:v>
                </c:pt>
                <c:pt idx="15">
                  <c:v>-2.4792416924150582</c:v>
                </c:pt>
                <c:pt idx="16">
                  <c:v>-2.5644683709593576</c:v>
                </c:pt>
                <c:pt idx="17">
                  <c:v>-2.621476762197136</c:v>
                </c:pt>
                <c:pt idx="18">
                  <c:v>-2.6050188695557361</c:v>
                </c:pt>
                <c:pt idx="19">
                  <c:v>-2.5880807361994678</c:v>
                </c:pt>
                <c:pt idx="20">
                  <c:v>-2.550061501816336</c:v>
                </c:pt>
                <c:pt idx="21">
                  <c:v>-2.4885277921026834</c:v>
                </c:pt>
                <c:pt idx="22">
                  <c:v>-2.4326853642607529</c:v>
                </c:pt>
                <c:pt idx="23">
                  <c:v>-2.3586213230707105</c:v>
                </c:pt>
                <c:pt idx="24">
                  <c:v>-2.2888337697914931</c:v>
                </c:pt>
                <c:pt idx="25">
                  <c:v>-2.2144636367326287</c:v>
                </c:pt>
                <c:pt idx="26">
                  <c:v>-2.1566265721150937</c:v>
                </c:pt>
                <c:pt idx="27">
                  <c:v>-2.1024967155190204</c:v>
                </c:pt>
                <c:pt idx="28">
                  <c:v>-2.0511771772282308</c:v>
                </c:pt>
                <c:pt idx="29">
                  <c:v>-1.9681517155641501</c:v>
                </c:pt>
                <c:pt idx="30">
                  <c:v>-1.8650670954981186</c:v>
                </c:pt>
                <c:pt idx="31">
                  <c:v>-1.755740528661216</c:v>
                </c:pt>
                <c:pt idx="32">
                  <c:v>-1.6651361373072788</c:v>
                </c:pt>
                <c:pt idx="33">
                  <c:v>-1.557033757994281</c:v>
                </c:pt>
                <c:pt idx="34">
                  <c:v>-1.4574843333049692</c:v>
                </c:pt>
                <c:pt idx="35">
                  <c:v>-1.3856523342093661</c:v>
                </c:pt>
                <c:pt idx="36">
                  <c:v>-1.3012663098531168</c:v>
                </c:pt>
                <c:pt idx="37">
                  <c:v>-1.2388254590219971</c:v>
                </c:pt>
                <c:pt idx="38">
                  <c:v>-1.1604564287254568</c:v>
                </c:pt>
                <c:pt idx="39">
                  <c:v>-1.0662850739624374</c:v>
                </c:pt>
                <c:pt idx="40">
                  <c:v>-0.97815144899022988</c:v>
                </c:pt>
                <c:pt idx="41">
                  <c:v>-0.90460939679975261</c:v>
                </c:pt>
                <c:pt idx="42">
                  <c:v>-0.85371224016600744</c:v>
                </c:pt>
                <c:pt idx="43">
                  <c:v>-0.80589739533852356</c:v>
                </c:pt>
                <c:pt idx="44">
                  <c:v>-0.77381242441680198</c:v>
                </c:pt>
                <c:pt idx="45">
                  <c:v>-0.7307394924794397</c:v>
                </c:pt>
                <c:pt idx="46">
                  <c:v>-0.70031345028807024</c:v>
                </c:pt>
                <c:pt idx="47">
                  <c:v>-0.67211958207079436</c:v>
                </c:pt>
                <c:pt idx="48">
                  <c:v>-0.64063071242465774</c:v>
                </c:pt>
                <c:pt idx="49">
                  <c:v>-0.64607150000480273</c:v>
                </c:pt>
                <c:pt idx="50">
                  <c:v>-0.6374154597540953</c:v>
                </c:pt>
                <c:pt idx="51">
                  <c:v>-0.61721550259262914</c:v>
                </c:pt>
                <c:pt idx="52">
                  <c:v>-0.62637078762585741</c:v>
                </c:pt>
                <c:pt idx="53">
                  <c:v>-0.57805356319964551</c:v>
                </c:pt>
                <c:pt idx="54">
                  <c:v>-0.54084504852607052</c:v>
                </c:pt>
                <c:pt idx="55">
                  <c:v>-0.53781389557283754</c:v>
                </c:pt>
                <c:pt idx="56">
                  <c:v>-0.55166924731366174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'6.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'1. adat'!$F$1:$BL$1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'6. adat'!$F$4:$BJ$4</c:f>
              <c:numCache>
                <c:formatCode>0.00</c:formatCode>
                <c:ptCount val="57"/>
                <c:pt idx="0">
                  <c:v>-0.36498609414913757</c:v>
                </c:pt>
                <c:pt idx="1">
                  <c:v>-0.41265214776444986</c:v>
                </c:pt>
                <c:pt idx="2">
                  <c:v>-0.45748208696379511</c:v>
                </c:pt>
                <c:pt idx="3">
                  <c:v>-0.5303964465765818</c:v>
                </c:pt>
                <c:pt idx="4">
                  <c:v>-0.53212664793950581</c:v>
                </c:pt>
                <c:pt idx="5">
                  <c:v>-0.56387686240677792</c:v>
                </c:pt>
                <c:pt idx="6">
                  <c:v>-0.59940682487593777</c:v>
                </c:pt>
                <c:pt idx="7">
                  <c:v>-0.72094787875863875</c:v>
                </c:pt>
                <c:pt idx="8">
                  <c:v>-0.87471031152592738</c:v>
                </c:pt>
                <c:pt idx="9">
                  <c:v>-0.99779754619730776</c:v>
                </c:pt>
                <c:pt idx="10">
                  <c:v>-1.1291776267953135</c:v>
                </c:pt>
                <c:pt idx="11">
                  <c:v>-1.0805074413821394</c:v>
                </c:pt>
                <c:pt idx="12">
                  <c:v>-1.0451035804681195</c:v>
                </c:pt>
                <c:pt idx="13">
                  <c:v>-1.0192575021551626</c:v>
                </c:pt>
                <c:pt idx="14">
                  <c:v>-0.95269841812402478</c:v>
                </c:pt>
                <c:pt idx="15">
                  <c:v>-0.97304336802459079</c:v>
                </c:pt>
                <c:pt idx="16">
                  <c:v>-0.98788300826753128</c:v>
                </c:pt>
                <c:pt idx="17">
                  <c:v>-0.98957274436715981</c:v>
                </c:pt>
                <c:pt idx="18">
                  <c:v>-1.0236582045383935</c:v>
                </c:pt>
                <c:pt idx="19">
                  <c:v>-1.0413122102283066</c:v>
                </c:pt>
                <c:pt idx="20">
                  <c:v>-0.94732130016540372</c:v>
                </c:pt>
                <c:pt idx="21">
                  <c:v>-0.83889376537684346</c:v>
                </c:pt>
                <c:pt idx="22">
                  <c:v>-0.72390025479360254</c:v>
                </c:pt>
                <c:pt idx="23">
                  <c:v>-0.6067682963614367</c:v>
                </c:pt>
                <c:pt idx="24">
                  <c:v>-0.58557494437357327</c:v>
                </c:pt>
                <c:pt idx="25">
                  <c:v>-0.57320728721579317</c:v>
                </c:pt>
                <c:pt idx="26">
                  <c:v>-0.56951672869004522</c:v>
                </c:pt>
                <c:pt idx="27">
                  <c:v>-0.56113881472311322</c:v>
                </c:pt>
                <c:pt idx="28">
                  <c:v>-0.56417361645446573</c:v>
                </c:pt>
                <c:pt idx="29">
                  <c:v>-0.56629292728542879</c:v>
                </c:pt>
                <c:pt idx="30">
                  <c:v>-0.55388545414613399</c:v>
                </c:pt>
                <c:pt idx="31">
                  <c:v>-0.51606886243176397</c:v>
                </c:pt>
                <c:pt idx="32">
                  <c:v>-0.3807961761806668</c:v>
                </c:pt>
                <c:pt idx="33">
                  <c:v>-0.23507436412384028</c:v>
                </c:pt>
                <c:pt idx="34">
                  <c:v>-0.11768790218299208</c:v>
                </c:pt>
                <c:pt idx="35">
                  <c:v>-4.0893690682868321E-2</c:v>
                </c:pt>
                <c:pt idx="36">
                  <c:v>-9.1914727954091613E-2</c:v>
                </c:pt>
                <c:pt idx="37">
                  <c:v>-0.15473570752588231</c:v>
                </c:pt>
                <c:pt idx="38">
                  <c:v>-0.17669956322729705</c:v>
                </c:pt>
                <c:pt idx="39">
                  <c:v>-0.18503977661337787</c:v>
                </c:pt>
                <c:pt idx="40">
                  <c:v>-0.15711878779466024</c:v>
                </c:pt>
                <c:pt idx="41">
                  <c:v>-0.13059513493975775</c:v>
                </c:pt>
                <c:pt idx="42">
                  <c:v>-0.12162123428165661</c:v>
                </c:pt>
                <c:pt idx="43">
                  <c:v>-0.11084358851533951</c:v>
                </c:pt>
                <c:pt idx="44">
                  <c:v>-8.9290823579586037E-2</c:v>
                </c:pt>
                <c:pt idx="45">
                  <c:v>-5.9046471363766131E-2</c:v>
                </c:pt>
                <c:pt idx="46">
                  <c:v>-3.5477054273569911E-2</c:v>
                </c:pt>
                <c:pt idx="47">
                  <c:v>-2.9447155246162617E-2</c:v>
                </c:pt>
                <c:pt idx="48">
                  <c:v>-3.5696656356226403E-2</c:v>
                </c:pt>
                <c:pt idx="49">
                  <c:v>-6.0742779592522646E-2</c:v>
                </c:pt>
                <c:pt idx="50">
                  <c:v>-9.8777904837226191E-2</c:v>
                </c:pt>
                <c:pt idx="51">
                  <c:v>-0.11943960745966196</c:v>
                </c:pt>
                <c:pt idx="52">
                  <c:v>-0.14855361421541691</c:v>
                </c:pt>
                <c:pt idx="53">
                  <c:v>-0.15960022687353875</c:v>
                </c:pt>
                <c:pt idx="54">
                  <c:v>-0.16864104695915677</c:v>
                </c:pt>
                <c:pt idx="55">
                  <c:v>-0.16727750322976609</c:v>
                </c:pt>
                <c:pt idx="56">
                  <c:v>-0.16570288781321205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'6.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'1. adat'!$F$1:$BL$1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'6. adat'!$F$5:$BJ$5</c:f>
              <c:numCache>
                <c:formatCode>0.00</c:formatCode>
                <c:ptCount val="57"/>
                <c:pt idx="0">
                  <c:v>-5.1935544080602885</c:v>
                </c:pt>
                <c:pt idx="1">
                  <c:v>-4.4200502396860619</c:v>
                </c:pt>
                <c:pt idx="2">
                  <c:v>-4.4138356681415507</c:v>
                </c:pt>
                <c:pt idx="3">
                  <c:v>-4.3726441194690739</c:v>
                </c:pt>
                <c:pt idx="4">
                  <c:v>-4.2849917372047903</c:v>
                </c:pt>
                <c:pt idx="5">
                  <c:v>-4.1610767753423659</c:v>
                </c:pt>
                <c:pt idx="6">
                  <c:v>-3.554156858487715</c:v>
                </c:pt>
                <c:pt idx="7">
                  <c:v>-2.8848042525543818</c:v>
                </c:pt>
                <c:pt idx="8">
                  <c:v>-3.016859769593625</c:v>
                </c:pt>
                <c:pt idx="9">
                  <c:v>-3.1095776330645077</c:v>
                </c:pt>
                <c:pt idx="10">
                  <c:v>-3.1475988050536317</c:v>
                </c:pt>
                <c:pt idx="11">
                  <c:v>-3.1907253441564172</c:v>
                </c:pt>
                <c:pt idx="12">
                  <c:v>-3.3158035968875406</c:v>
                </c:pt>
                <c:pt idx="13">
                  <c:v>-3.4092503465326032</c:v>
                </c:pt>
                <c:pt idx="14">
                  <c:v>-3.4905349863459736</c:v>
                </c:pt>
                <c:pt idx="15">
                  <c:v>-3.6461599592763045</c:v>
                </c:pt>
                <c:pt idx="16">
                  <c:v>-3.4972735574999572</c:v>
                </c:pt>
                <c:pt idx="17">
                  <c:v>-3.4986144570382098</c:v>
                </c:pt>
                <c:pt idx="18">
                  <c:v>-3.4197877927328402</c:v>
                </c:pt>
                <c:pt idx="19">
                  <c:v>-3.5688413047358218</c:v>
                </c:pt>
                <c:pt idx="20">
                  <c:v>-3.5456221037946807</c:v>
                </c:pt>
                <c:pt idx="21">
                  <c:v>-3.558456175531223</c:v>
                </c:pt>
                <c:pt idx="22">
                  <c:v>-3.5970306868059723</c:v>
                </c:pt>
                <c:pt idx="23">
                  <c:v>-3.5032753219953312</c:v>
                </c:pt>
                <c:pt idx="24">
                  <c:v>-3.9149151013881007</c:v>
                </c:pt>
                <c:pt idx="25">
                  <c:v>-4.3464654113936065</c:v>
                </c:pt>
                <c:pt idx="26">
                  <c:v>-4.7557241962258896</c:v>
                </c:pt>
                <c:pt idx="27">
                  <c:v>-5.1270777130204541</c:v>
                </c:pt>
                <c:pt idx="28">
                  <c:v>-4.9590019751749512</c:v>
                </c:pt>
                <c:pt idx="29">
                  <c:v>-5.0293060152869176</c:v>
                </c:pt>
                <c:pt idx="30">
                  <c:v>-5.3007975510966805</c:v>
                </c:pt>
                <c:pt idx="31">
                  <c:v>-5.8649925490023893</c:v>
                </c:pt>
                <c:pt idx="32">
                  <c:v>-5.8348185900985481</c:v>
                </c:pt>
                <c:pt idx="33">
                  <c:v>-5.5869128294945671</c:v>
                </c:pt>
                <c:pt idx="34">
                  <c:v>-5.2171835717982473</c:v>
                </c:pt>
                <c:pt idx="35">
                  <c:v>-4.6409752723923896</c:v>
                </c:pt>
                <c:pt idx="36">
                  <c:v>-4.9949717713102055</c:v>
                </c:pt>
                <c:pt idx="37">
                  <c:v>-5.3805978578080227</c:v>
                </c:pt>
                <c:pt idx="38">
                  <c:v>-5.5905219842139857</c:v>
                </c:pt>
                <c:pt idx="39">
                  <c:v>-5.733288472002859</c:v>
                </c:pt>
                <c:pt idx="40">
                  <c:v>-5.6007759177896963</c:v>
                </c:pt>
                <c:pt idx="41">
                  <c:v>-5.5241548914323539</c:v>
                </c:pt>
                <c:pt idx="42">
                  <c:v>-5.4809410650080057</c:v>
                </c:pt>
                <c:pt idx="43">
                  <c:v>-5.4640002085061372</c:v>
                </c:pt>
                <c:pt idx="44">
                  <c:v>-5.1516148402401303</c:v>
                </c:pt>
                <c:pt idx="45">
                  <c:v>-4.9417110242868061</c:v>
                </c:pt>
                <c:pt idx="46">
                  <c:v>-4.6609152299548313</c:v>
                </c:pt>
                <c:pt idx="47">
                  <c:v>-4.4275675420393856</c:v>
                </c:pt>
                <c:pt idx="48">
                  <c:v>-4.5808002061399362</c:v>
                </c:pt>
                <c:pt idx="49">
                  <c:v>-4.381757044087613</c:v>
                </c:pt>
                <c:pt idx="50">
                  <c:v>-4.3713304729764353</c:v>
                </c:pt>
                <c:pt idx="51">
                  <c:v>-4.1888551443959976</c:v>
                </c:pt>
                <c:pt idx="52">
                  <c:v>-4.2671197302785133</c:v>
                </c:pt>
                <c:pt idx="53">
                  <c:v>-4.1446521388660864</c:v>
                </c:pt>
                <c:pt idx="54">
                  <c:v>-4.1440355925915062</c:v>
                </c:pt>
                <c:pt idx="55">
                  <c:v>-4.1057802289571592</c:v>
                </c:pt>
                <c:pt idx="56">
                  <c:v>-3.6591643053165841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'1. adat'!$F$1:$BL$1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'6. adat'!$F$8:$BJ$8</c:f>
              <c:numCache>
                <c:formatCode>0.00</c:formatCode>
                <c:ptCount val="57"/>
                <c:pt idx="0">
                  <c:v>-7.5106449683160239</c:v>
                </c:pt>
                <c:pt idx="1">
                  <c:v>-6.9425365257764549</c:v>
                </c:pt>
                <c:pt idx="2">
                  <c:v>-7.1693623891013845</c:v>
                </c:pt>
                <c:pt idx="3">
                  <c:v>-7.3279606447985648</c:v>
                </c:pt>
                <c:pt idx="4">
                  <c:v>-7.1966561004705509</c:v>
                </c:pt>
                <c:pt idx="5">
                  <c:v>-7.0246566525026335</c:v>
                </c:pt>
                <c:pt idx="6">
                  <c:v>-6.3079862369995965</c:v>
                </c:pt>
                <c:pt idx="7">
                  <c:v>-5.4587559315348306</c:v>
                </c:pt>
                <c:pt idx="8">
                  <c:v>-5.5398322303720633</c:v>
                </c:pt>
                <c:pt idx="9">
                  <c:v>-5.5464036477286749</c:v>
                </c:pt>
                <c:pt idx="10">
                  <c:v>-5.5673633982518771</c:v>
                </c:pt>
                <c:pt idx="11">
                  <c:v>-5.5428356720850243</c:v>
                </c:pt>
                <c:pt idx="12">
                  <c:v>-5.6633051411080926</c:v>
                </c:pt>
                <c:pt idx="13">
                  <c:v>-5.7845073231623614</c:v>
                </c:pt>
                <c:pt idx="14">
                  <c:v>-5.8669924941083984</c:v>
                </c:pt>
                <c:pt idx="15">
                  <c:v>-6.1060760665412106</c:v>
                </c:pt>
                <c:pt idx="16">
                  <c:v>-5.8824417196403749</c:v>
                </c:pt>
                <c:pt idx="17">
                  <c:v>-5.8068076729503568</c:v>
                </c:pt>
                <c:pt idx="18">
                  <c:v>-5.5601819690929357</c:v>
                </c:pt>
                <c:pt idx="19">
                  <c:v>-5.5129289736089175</c:v>
                </c:pt>
                <c:pt idx="20">
                  <c:v>-5.1992970168141053</c:v>
                </c:pt>
                <c:pt idx="21">
                  <c:v>-4.8529075535646928</c:v>
                </c:pt>
                <c:pt idx="22">
                  <c:v>-4.5876089959240369</c:v>
                </c:pt>
                <c:pt idx="23">
                  <c:v>-4.2280241849294047</c:v>
                </c:pt>
                <c:pt idx="24">
                  <c:v>-4.5642898531677467</c:v>
                </c:pt>
                <c:pt idx="25">
                  <c:v>-4.9753010911398787</c:v>
                </c:pt>
                <c:pt idx="26">
                  <c:v>-5.3623187672081887</c:v>
                </c:pt>
                <c:pt idx="27">
                  <c:v>-5.5967327001009828</c:v>
                </c:pt>
                <c:pt idx="28">
                  <c:v>-5.3071901036433218</c:v>
                </c:pt>
                <c:pt idx="29">
                  <c:v>-5.2146646221044897</c:v>
                </c:pt>
                <c:pt idx="30">
                  <c:v>-5.2818299384788272</c:v>
                </c:pt>
                <c:pt idx="31">
                  <c:v>-5.69171795800571</c:v>
                </c:pt>
                <c:pt idx="32">
                  <c:v>-5.3758567836012272</c:v>
                </c:pt>
                <c:pt idx="33">
                  <c:v>-4.868855790089361</c:v>
                </c:pt>
                <c:pt idx="34">
                  <c:v>-4.3275625368416222</c:v>
                </c:pt>
                <c:pt idx="35">
                  <c:v>-3.6402770366434218</c:v>
                </c:pt>
                <c:pt idx="36">
                  <c:v>-4.0531100664172444</c:v>
                </c:pt>
                <c:pt idx="37">
                  <c:v>-4.5068032430879974</c:v>
                </c:pt>
                <c:pt idx="38">
                  <c:v>-4.7241623950675864</c:v>
                </c:pt>
                <c:pt idx="39">
                  <c:v>-4.9156422999249525</c:v>
                </c:pt>
                <c:pt idx="40">
                  <c:v>-4.7929814121777294</c:v>
                </c:pt>
                <c:pt idx="41">
                  <c:v>-4.6879000352692319</c:v>
                </c:pt>
                <c:pt idx="42">
                  <c:v>-4.6621662579375478</c:v>
                </c:pt>
                <c:pt idx="43">
                  <c:v>-4.5879582715582865</c:v>
                </c:pt>
                <c:pt idx="44">
                  <c:v>-4.209748833574686</c:v>
                </c:pt>
                <c:pt idx="45">
                  <c:v>-3.9284004121532177</c:v>
                </c:pt>
                <c:pt idx="46">
                  <c:v>-3.5716816402638343</c:v>
                </c:pt>
                <c:pt idx="47">
                  <c:v>-3.3089913517576335</c:v>
                </c:pt>
                <c:pt idx="48">
                  <c:v>-3.4804254295285579</c:v>
                </c:pt>
                <c:pt idx="49">
                  <c:v>-3.3772073026148908</c:v>
                </c:pt>
                <c:pt idx="50" formatCode="0.0">
                  <c:v>-3.5223663544295327</c:v>
                </c:pt>
                <c:pt idx="51" formatCode="0.0">
                  <c:v>-3.5112702741650037</c:v>
                </c:pt>
                <c:pt idx="52" formatCode="0.0">
                  <c:v>-3.8192444294519996</c:v>
                </c:pt>
                <c:pt idx="53" formatCode="0.0">
                  <c:v>-3.8223954221227174</c:v>
                </c:pt>
                <c:pt idx="54" formatCode="0.0">
                  <c:v>-3.9182191396835453</c:v>
                </c:pt>
                <c:pt idx="55" formatCode="0.0">
                  <c:v>-3.9479552772374005</c:v>
                </c:pt>
                <c:pt idx="56" formatCode="0.0">
                  <c:v>-3.5262074300471826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3127650656988272"/>
          <c:w val="0.97384870494520603"/>
          <c:h val="0.168723493430117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621678931398876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'1. adat'!$F$2:$BL$2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'6. adat'!$F$3:$BJ$3</c:f>
              <c:numCache>
                <c:formatCode>0.00</c:formatCode>
                <c:ptCount val="57"/>
                <c:pt idx="0">
                  <c:v>1.2059824890309583E-2</c:v>
                </c:pt>
                <c:pt idx="1">
                  <c:v>3.146323535871224E-2</c:v>
                </c:pt>
                <c:pt idx="2">
                  <c:v>9.4715962143175098E-2</c:v>
                </c:pt>
                <c:pt idx="3">
                  <c:v>0.1592008247486604</c:v>
                </c:pt>
                <c:pt idx="4">
                  <c:v>0.23118975694089364</c:v>
                </c:pt>
                <c:pt idx="5">
                  <c:v>0.33023203388066147</c:v>
                </c:pt>
                <c:pt idx="6">
                  <c:v>0.38773876402155255</c:v>
                </c:pt>
                <c:pt idx="7">
                  <c:v>0.48014320363091967</c:v>
                </c:pt>
                <c:pt idx="8">
                  <c:v>0.54977370253434765</c:v>
                </c:pt>
                <c:pt idx="9">
                  <c:v>0.62360576064402506</c:v>
                </c:pt>
                <c:pt idx="10">
                  <c:v>0.69566493110504546</c:v>
                </c:pt>
                <c:pt idx="11">
                  <c:v>0.71894142788951065</c:v>
                </c:pt>
                <c:pt idx="12">
                  <c:v>0.75789951353303986</c:v>
                </c:pt>
                <c:pt idx="13">
                  <c:v>0.82334514474342091</c:v>
                </c:pt>
                <c:pt idx="14">
                  <c:v>0.90131259589623403</c:v>
                </c:pt>
                <c:pt idx="15">
                  <c:v>0.99236895317474305</c:v>
                </c:pt>
                <c:pt idx="16">
                  <c:v>1.1671832170864709</c:v>
                </c:pt>
                <c:pt idx="17">
                  <c:v>1.3028562906521499</c:v>
                </c:pt>
                <c:pt idx="18">
                  <c:v>1.4882828977340345</c:v>
                </c:pt>
                <c:pt idx="19">
                  <c:v>1.6853052775546777</c:v>
                </c:pt>
                <c:pt idx="20">
                  <c:v>1.8437078889623162</c:v>
                </c:pt>
                <c:pt idx="21">
                  <c:v>2.0329701794460573</c:v>
                </c:pt>
                <c:pt idx="22">
                  <c:v>2.1660073099362918</c:v>
                </c:pt>
                <c:pt idx="23">
                  <c:v>2.240640756498073</c:v>
                </c:pt>
                <c:pt idx="24">
                  <c:v>2.2250339623854196</c:v>
                </c:pt>
                <c:pt idx="25">
                  <c:v>2.1588352442021495</c:v>
                </c:pt>
                <c:pt idx="26">
                  <c:v>2.1195487298228408</c:v>
                </c:pt>
                <c:pt idx="27">
                  <c:v>2.1939805431616066</c:v>
                </c:pt>
                <c:pt idx="28">
                  <c:v>2.2671626652143253</c:v>
                </c:pt>
                <c:pt idx="29">
                  <c:v>2.3490860360320069</c:v>
                </c:pt>
                <c:pt idx="30">
                  <c:v>2.4379201622621056</c:v>
                </c:pt>
                <c:pt idx="31">
                  <c:v>2.4450839820896597</c:v>
                </c:pt>
                <c:pt idx="32">
                  <c:v>2.5048941199852655</c:v>
                </c:pt>
                <c:pt idx="33">
                  <c:v>2.5101651615233274</c:v>
                </c:pt>
                <c:pt idx="34">
                  <c:v>2.4647932704445852</c:v>
                </c:pt>
                <c:pt idx="35">
                  <c:v>2.4272442606412028</c:v>
                </c:pt>
                <c:pt idx="36">
                  <c:v>2.335042742700169</c:v>
                </c:pt>
                <c:pt idx="37">
                  <c:v>2.2673557812679039</c:v>
                </c:pt>
                <c:pt idx="38">
                  <c:v>2.2035155810991514</c:v>
                </c:pt>
                <c:pt idx="39">
                  <c:v>2.0689710226537206</c:v>
                </c:pt>
                <c:pt idx="40">
                  <c:v>1.9430647423968581</c:v>
                </c:pt>
                <c:pt idx="41">
                  <c:v>1.8714593879026309</c:v>
                </c:pt>
                <c:pt idx="42">
                  <c:v>1.7941082815181211</c:v>
                </c:pt>
                <c:pt idx="43">
                  <c:v>1.7927829208017148</c:v>
                </c:pt>
                <c:pt idx="44">
                  <c:v>1.8049692546618319</c:v>
                </c:pt>
                <c:pt idx="45">
                  <c:v>1.803096575976795</c:v>
                </c:pt>
                <c:pt idx="46">
                  <c:v>1.8250240942526375</c:v>
                </c:pt>
                <c:pt idx="47">
                  <c:v>1.8201429275987089</c:v>
                </c:pt>
                <c:pt idx="48">
                  <c:v>1.776702145392262</c:v>
                </c:pt>
                <c:pt idx="49">
                  <c:v>1.711364021070048</c:v>
                </c:pt>
                <c:pt idx="50">
                  <c:v>1.585157483138224</c:v>
                </c:pt>
                <c:pt idx="51">
                  <c:v>1.414239980283285</c:v>
                </c:pt>
                <c:pt idx="52">
                  <c:v>1.2227997026677886</c:v>
                </c:pt>
                <c:pt idx="53">
                  <c:v>1.0599105068165544</c:v>
                </c:pt>
                <c:pt idx="54">
                  <c:v>0.93530254839318838</c:v>
                </c:pt>
                <c:pt idx="55">
                  <c:v>0.8629163505223626</c:v>
                </c:pt>
                <c:pt idx="56">
                  <c:v>0.85032901039627484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'6.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'1. adat'!$F$2:$BL$2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'6. adat'!$F$6:$BJ$6</c:f>
              <c:numCache>
                <c:formatCode>0.00</c:formatCode>
                <c:ptCount val="57"/>
                <c:pt idx="0">
                  <c:v>-1.9641642909969086</c:v>
                </c:pt>
                <c:pt idx="1">
                  <c:v>-2.1412973736846563</c:v>
                </c:pt>
                <c:pt idx="2">
                  <c:v>-2.3927605961392131</c:v>
                </c:pt>
                <c:pt idx="3">
                  <c:v>-2.5841209035015691</c:v>
                </c:pt>
                <c:pt idx="4">
                  <c:v>-2.6107274722671483</c:v>
                </c:pt>
                <c:pt idx="5">
                  <c:v>-2.6299350486341506</c:v>
                </c:pt>
                <c:pt idx="6">
                  <c:v>-2.5421613176574964</c:v>
                </c:pt>
                <c:pt idx="7">
                  <c:v>-2.3331470038527291</c:v>
                </c:pt>
                <c:pt idx="8">
                  <c:v>-2.1980358517868588</c:v>
                </c:pt>
                <c:pt idx="9">
                  <c:v>-2.0626342291108846</c:v>
                </c:pt>
                <c:pt idx="10">
                  <c:v>-1.9862518975079784</c:v>
                </c:pt>
                <c:pt idx="11">
                  <c:v>-1.990544314435978</c:v>
                </c:pt>
                <c:pt idx="12">
                  <c:v>-2.0602974772854732</c:v>
                </c:pt>
                <c:pt idx="13">
                  <c:v>-2.1793446192180159</c:v>
                </c:pt>
                <c:pt idx="14">
                  <c:v>-2.3250716855346356</c:v>
                </c:pt>
                <c:pt idx="15">
                  <c:v>-2.4792416924150582</c:v>
                </c:pt>
                <c:pt idx="16">
                  <c:v>-2.5644683709593576</c:v>
                </c:pt>
                <c:pt idx="17">
                  <c:v>-2.621476762197136</c:v>
                </c:pt>
                <c:pt idx="18">
                  <c:v>-2.6050188695557361</c:v>
                </c:pt>
                <c:pt idx="19">
                  <c:v>-2.5880807361994678</c:v>
                </c:pt>
                <c:pt idx="20">
                  <c:v>-2.550061501816336</c:v>
                </c:pt>
                <c:pt idx="21">
                  <c:v>-2.4885277921026834</c:v>
                </c:pt>
                <c:pt idx="22">
                  <c:v>-2.4326853642607529</c:v>
                </c:pt>
                <c:pt idx="23">
                  <c:v>-2.3586213230707105</c:v>
                </c:pt>
                <c:pt idx="24">
                  <c:v>-2.2888337697914931</c:v>
                </c:pt>
                <c:pt idx="25">
                  <c:v>-2.2144636367326287</c:v>
                </c:pt>
                <c:pt idx="26">
                  <c:v>-2.1566265721150937</c:v>
                </c:pt>
                <c:pt idx="27">
                  <c:v>-2.1024967155190204</c:v>
                </c:pt>
                <c:pt idx="28">
                  <c:v>-2.0511771772282308</c:v>
                </c:pt>
                <c:pt idx="29">
                  <c:v>-1.9681517155641501</c:v>
                </c:pt>
                <c:pt idx="30">
                  <c:v>-1.8650670954981186</c:v>
                </c:pt>
                <c:pt idx="31">
                  <c:v>-1.755740528661216</c:v>
                </c:pt>
                <c:pt idx="32">
                  <c:v>-1.6651361373072788</c:v>
                </c:pt>
                <c:pt idx="33">
                  <c:v>-1.557033757994281</c:v>
                </c:pt>
                <c:pt idx="34">
                  <c:v>-1.4574843333049692</c:v>
                </c:pt>
                <c:pt idx="35">
                  <c:v>-1.3856523342093661</c:v>
                </c:pt>
                <c:pt idx="36">
                  <c:v>-1.3012663098531168</c:v>
                </c:pt>
                <c:pt idx="37">
                  <c:v>-1.2388254590219971</c:v>
                </c:pt>
                <c:pt idx="38">
                  <c:v>-1.1604564287254568</c:v>
                </c:pt>
                <c:pt idx="39">
                  <c:v>-1.0662850739624374</c:v>
                </c:pt>
                <c:pt idx="40">
                  <c:v>-0.97815144899022988</c:v>
                </c:pt>
                <c:pt idx="41">
                  <c:v>-0.90460939679975261</c:v>
                </c:pt>
                <c:pt idx="42">
                  <c:v>-0.85371224016600744</c:v>
                </c:pt>
                <c:pt idx="43">
                  <c:v>-0.80589739533852356</c:v>
                </c:pt>
                <c:pt idx="44">
                  <c:v>-0.77381242441680198</c:v>
                </c:pt>
                <c:pt idx="45">
                  <c:v>-0.7307394924794397</c:v>
                </c:pt>
                <c:pt idx="46">
                  <c:v>-0.70031345028807024</c:v>
                </c:pt>
                <c:pt idx="47">
                  <c:v>-0.67211958207079436</c:v>
                </c:pt>
                <c:pt idx="48">
                  <c:v>-0.64063071242465774</c:v>
                </c:pt>
                <c:pt idx="49">
                  <c:v>-0.64607150000480273</c:v>
                </c:pt>
                <c:pt idx="50">
                  <c:v>-0.6374154597540953</c:v>
                </c:pt>
                <c:pt idx="51">
                  <c:v>-0.61721550259262914</c:v>
                </c:pt>
                <c:pt idx="52">
                  <c:v>-0.62637078762585741</c:v>
                </c:pt>
                <c:pt idx="53">
                  <c:v>-0.57805356319964551</c:v>
                </c:pt>
                <c:pt idx="54">
                  <c:v>-0.54084504852607052</c:v>
                </c:pt>
                <c:pt idx="55">
                  <c:v>-0.53781389557283754</c:v>
                </c:pt>
                <c:pt idx="56">
                  <c:v>-0.55166924731366174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'6.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'1. adat'!$F$2:$BL$2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'6. adat'!$F$4:$BJ$4</c:f>
              <c:numCache>
                <c:formatCode>0.00</c:formatCode>
                <c:ptCount val="57"/>
                <c:pt idx="0">
                  <c:v>-0.36498609414913757</c:v>
                </c:pt>
                <c:pt idx="1">
                  <c:v>-0.41265214776444986</c:v>
                </c:pt>
                <c:pt idx="2">
                  <c:v>-0.45748208696379511</c:v>
                </c:pt>
                <c:pt idx="3">
                  <c:v>-0.5303964465765818</c:v>
                </c:pt>
                <c:pt idx="4">
                  <c:v>-0.53212664793950581</c:v>
                </c:pt>
                <c:pt idx="5">
                  <c:v>-0.56387686240677792</c:v>
                </c:pt>
                <c:pt idx="6">
                  <c:v>-0.59940682487593777</c:v>
                </c:pt>
                <c:pt idx="7">
                  <c:v>-0.72094787875863875</c:v>
                </c:pt>
                <c:pt idx="8">
                  <c:v>-0.87471031152592738</c:v>
                </c:pt>
                <c:pt idx="9">
                  <c:v>-0.99779754619730776</c:v>
                </c:pt>
                <c:pt idx="10">
                  <c:v>-1.1291776267953135</c:v>
                </c:pt>
                <c:pt idx="11">
                  <c:v>-1.0805074413821394</c:v>
                </c:pt>
                <c:pt idx="12">
                  <c:v>-1.0451035804681195</c:v>
                </c:pt>
                <c:pt idx="13">
                  <c:v>-1.0192575021551626</c:v>
                </c:pt>
                <c:pt idx="14">
                  <c:v>-0.95269841812402478</c:v>
                </c:pt>
                <c:pt idx="15">
                  <c:v>-0.97304336802459079</c:v>
                </c:pt>
                <c:pt idx="16">
                  <c:v>-0.98788300826753128</c:v>
                </c:pt>
                <c:pt idx="17">
                  <c:v>-0.98957274436715981</c:v>
                </c:pt>
                <c:pt idx="18">
                  <c:v>-1.0236582045383935</c:v>
                </c:pt>
                <c:pt idx="19">
                  <c:v>-1.0413122102283066</c:v>
                </c:pt>
                <c:pt idx="20">
                  <c:v>-0.94732130016540372</c:v>
                </c:pt>
                <c:pt idx="21">
                  <c:v>-0.83889376537684346</c:v>
                </c:pt>
                <c:pt idx="22">
                  <c:v>-0.72390025479360254</c:v>
                </c:pt>
                <c:pt idx="23">
                  <c:v>-0.6067682963614367</c:v>
                </c:pt>
                <c:pt idx="24">
                  <c:v>-0.58557494437357327</c:v>
                </c:pt>
                <c:pt idx="25">
                  <c:v>-0.57320728721579317</c:v>
                </c:pt>
                <c:pt idx="26">
                  <c:v>-0.56951672869004522</c:v>
                </c:pt>
                <c:pt idx="27">
                  <c:v>-0.56113881472311322</c:v>
                </c:pt>
                <c:pt idx="28">
                  <c:v>-0.56417361645446573</c:v>
                </c:pt>
                <c:pt idx="29">
                  <c:v>-0.56629292728542879</c:v>
                </c:pt>
                <c:pt idx="30">
                  <c:v>-0.55388545414613399</c:v>
                </c:pt>
                <c:pt idx="31">
                  <c:v>-0.51606886243176397</c:v>
                </c:pt>
                <c:pt idx="32">
                  <c:v>-0.3807961761806668</c:v>
                </c:pt>
                <c:pt idx="33">
                  <c:v>-0.23507436412384028</c:v>
                </c:pt>
                <c:pt idx="34">
                  <c:v>-0.11768790218299208</c:v>
                </c:pt>
                <c:pt idx="35">
                  <c:v>-4.0893690682868321E-2</c:v>
                </c:pt>
                <c:pt idx="36">
                  <c:v>-9.1914727954091613E-2</c:v>
                </c:pt>
                <c:pt idx="37">
                  <c:v>-0.15473570752588231</c:v>
                </c:pt>
                <c:pt idx="38">
                  <c:v>-0.17669956322729705</c:v>
                </c:pt>
                <c:pt idx="39">
                  <c:v>-0.18503977661337787</c:v>
                </c:pt>
                <c:pt idx="40">
                  <c:v>-0.15711878779466024</c:v>
                </c:pt>
                <c:pt idx="41">
                  <c:v>-0.13059513493975775</c:v>
                </c:pt>
                <c:pt idx="42">
                  <c:v>-0.12162123428165661</c:v>
                </c:pt>
                <c:pt idx="43">
                  <c:v>-0.11084358851533951</c:v>
                </c:pt>
                <c:pt idx="44">
                  <c:v>-8.9290823579586037E-2</c:v>
                </c:pt>
                <c:pt idx="45">
                  <c:v>-5.9046471363766131E-2</c:v>
                </c:pt>
                <c:pt idx="46">
                  <c:v>-3.5477054273569911E-2</c:v>
                </c:pt>
                <c:pt idx="47">
                  <c:v>-2.9447155246162617E-2</c:v>
                </c:pt>
                <c:pt idx="48">
                  <c:v>-3.5696656356226403E-2</c:v>
                </c:pt>
                <c:pt idx="49">
                  <c:v>-6.0742779592522646E-2</c:v>
                </c:pt>
                <c:pt idx="50">
                  <c:v>-9.8777904837226191E-2</c:v>
                </c:pt>
                <c:pt idx="51">
                  <c:v>-0.11943960745966196</c:v>
                </c:pt>
                <c:pt idx="52">
                  <c:v>-0.14855361421541691</c:v>
                </c:pt>
                <c:pt idx="53">
                  <c:v>-0.15960022687353875</c:v>
                </c:pt>
                <c:pt idx="54">
                  <c:v>-0.16864104695915677</c:v>
                </c:pt>
                <c:pt idx="55">
                  <c:v>-0.16727750322976609</c:v>
                </c:pt>
                <c:pt idx="56">
                  <c:v>-0.16570288781321205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'6.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'1. adat'!$F$2:$BL$2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'6. adat'!$F$5:$BJ$5</c:f>
              <c:numCache>
                <c:formatCode>0.00</c:formatCode>
                <c:ptCount val="57"/>
                <c:pt idx="0">
                  <c:v>-5.1935544080602885</c:v>
                </c:pt>
                <c:pt idx="1">
                  <c:v>-4.4200502396860619</c:v>
                </c:pt>
                <c:pt idx="2">
                  <c:v>-4.4138356681415507</c:v>
                </c:pt>
                <c:pt idx="3">
                  <c:v>-4.3726441194690739</c:v>
                </c:pt>
                <c:pt idx="4">
                  <c:v>-4.2849917372047903</c:v>
                </c:pt>
                <c:pt idx="5">
                  <c:v>-4.1610767753423659</c:v>
                </c:pt>
                <c:pt idx="6">
                  <c:v>-3.554156858487715</c:v>
                </c:pt>
                <c:pt idx="7">
                  <c:v>-2.8848042525543818</c:v>
                </c:pt>
                <c:pt idx="8">
                  <c:v>-3.016859769593625</c:v>
                </c:pt>
                <c:pt idx="9">
                  <c:v>-3.1095776330645077</c:v>
                </c:pt>
                <c:pt idx="10">
                  <c:v>-3.1475988050536317</c:v>
                </c:pt>
                <c:pt idx="11">
                  <c:v>-3.1907253441564172</c:v>
                </c:pt>
                <c:pt idx="12">
                  <c:v>-3.3158035968875406</c:v>
                </c:pt>
                <c:pt idx="13">
                  <c:v>-3.4092503465326032</c:v>
                </c:pt>
                <c:pt idx="14">
                  <c:v>-3.4905349863459736</c:v>
                </c:pt>
                <c:pt idx="15">
                  <c:v>-3.6461599592763045</c:v>
                </c:pt>
                <c:pt idx="16">
                  <c:v>-3.4972735574999572</c:v>
                </c:pt>
                <c:pt idx="17">
                  <c:v>-3.4986144570382098</c:v>
                </c:pt>
                <c:pt idx="18">
                  <c:v>-3.4197877927328402</c:v>
                </c:pt>
                <c:pt idx="19">
                  <c:v>-3.5688413047358218</c:v>
                </c:pt>
                <c:pt idx="20">
                  <c:v>-3.5456221037946807</c:v>
                </c:pt>
                <c:pt idx="21">
                  <c:v>-3.558456175531223</c:v>
                </c:pt>
                <c:pt idx="22">
                  <c:v>-3.5970306868059723</c:v>
                </c:pt>
                <c:pt idx="23">
                  <c:v>-3.5032753219953312</c:v>
                </c:pt>
                <c:pt idx="24">
                  <c:v>-3.9149151013881007</c:v>
                </c:pt>
                <c:pt idx="25">
                  <c:v>-4.3464654113936065</c:v>
                </c:pt>
                <c:pt idx="26">
                  <c:v>-4.7557241962258896</c:v>
                </c:pt>
                <c:pt idx="27">
                  <c:v>-5.1270777130204541</c:v>
                </c:pt>
                <c:pt idx="28">
                  <c:v>-4.9590019751749512</c:v>
                </c:pt>
                <c:pt idx="29">
                  <c:v>-5.0293060152869176</c:v>
                </c:pt>
                <c:pt idx="30">
                  <c:v>-5.3007975510966805</c:v>
                </c:pt>
                <c:pt idx="31">
                  <c:v>-5.8649925490023893</c:v>
                </c:pt>
                <c:pt idx="32">
                  <c:v>-5.8348185900985481</c:v>
                </c:pt>
                <c:pt idx="33">
                  <c:v>-5.5869128294945671</c:v>
                </c:pt>
                <c:pt idx="34">
                  <c:v>-5.2171835717982473</c:v>
                </c:pt>
                <c:pt idx="35">
                  <c:v>-4.6409752723923896</c:v>
                </c:pt>
                <c:pt idx="36">
                  <c:v>-4.9949717713102055</c:v>
                </c:pt>
                <c:pt idx="37">
                  <c:v>-5.3805978578080227</c:v>
                </c:pt>
                <c:pt idx="38">
                  <c:v>-5.5905219842139857</c:v>
                </c:pt>
                <c:pt idx="39">
                  <c:v>-5.733288472002859</c:v>
                </c:pt>
                <c:pt idx="40">
                  <c:v>-5.6007759177896963</c:v>
                </c:pt>
                <c:pt idx="41">
                  <c:v>-5.5241548914323539</c:v>
                </c:pt>
                <c:pt idx="42">
                  <c:v>-5.4809410650080057</c:v>
                </c:pt>
                <c:pt idx="43">
                  <c:v>-5.4640002085061372</c:v>
                </c:pt>
                <c:pt idx="44">
                  <c:v>-5.1516148402401303</c:v>
                </c:pt>
                <c:pt idx="45">
                  <c:v>-4.9417110242868061</c:v>
                </c:pt>
                <c:pt idx="46">
                  <c:v>-4.6609152299548313</c:v>
                </c:pt>
                <c:pt idx="47">
                  <c:v>-4.4275675420393856</c:v>
                </c:pt>
                <c:pt idx="48">
                  <c:v>-4.5808002061399362</c:v>
                </c:pt>
                <c:pt idx="49">
                  <c:v>-4.381757044087613</c:v>
                </c:pt>
                <c:pt idx="50">
                  <c:v>-4.3713304729764353</c:v>
                </c:pt>
                <c:pt idx="51">
                  <c:v>-4.1888551443959976</c:v>
                </c:pt>
                <c:pt idx="52">
                  <c:v>-4.2671197302785133</c:v>
                </c:pt>
                <c:pt idx="53">
                  <c:v>-4.1446521388660864</c:v>
                </c:pt>
                <c:pt idx="54">
                  <c:v>-4.1440355925915062</c:v>
                </c:pt>
                <c:pt idx="55">
                  <c:v>-4.1057802289571592</c:v>
                </c:pt>
                <c:pt idx="56">
                  <c:v>-3.6591643053165841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'1. adat'!$F$2:$BL$2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'6. adat'!$F$8:$BJ$8</c:f>
              <c:numCache>
                <c:formatCode>0.00</c:formatCode>
                <c:ptCount val="57"/>
                <c:pt idx="0">
                  <c:v>-7.5106449683160239</c:v>
                </c:pt>
                <c:pt idx="1">
                  <c:v>-6.9425365257764549</c:v>
                </c:pt>
                <c:pt idx="2">
                  <c:v>-7.1693623891013845</c:v>
                </c:pt>
                <c:pt idx="3">
                  <c:v>-7.3279606447985648</c:v>
                </c:pt>
                <c:pt idx="4">
                  <c:v>-7.1966561004705509</c:v>
                </c:pt>
                <c:pt idx="5">
                  <c:v>-7.0246566525026335</c:v>
                </c:pt>
                <c:pt idx="6">
                  <c:v>-6.3079862369995965</c:v>
                </c:pt>
                <c:pt idx="7">
                  <c:v>-5.4587559315348306</c:v>
                </c:pt>
                <c:pt idx="8">
                  <c:v>-5.5398322303720633</c:v>
                </c:pt>
                <c:pt idx="9">
                  <c:v>-5.5464036477286749</c:v>
                </c:pt>
                <c:pt idx="10">
                  <c:v>-5.5673633982518771</c:v>
                </c:pt>
                <c:pt idx="11">
                  <c:v>-5.5428356720850243</c:v>
                </c:pt>
                <c:pt idx="12">
                  <c:v>-5.6633051411080926</c:v>
                </c:pt>
                <c:pt idx="13">
                  <c:v>-5.7845073231623614</c:v>
                </c:pt>
                <c:pt idx="14">
                  <c:v>-5.8669924941083984</c:v>
                </c:pt>
                <c:pt idx="15">
                  <c:v>-6.1060760665412106</c:v>
                </c:pt>
                <c:pt idx="16">
                  <c:v>-5.8824417196403749</c:v>
                </c:pt>
                <c:pt idx="17">
                  <c:v>-5.8068076729503568</c:v>
                </c:pt>
                <c:pt idx="18">
                  <c:v>-5.5601819690929357</c:v>
                </c:pt>
                <c:pt idx="19">
                  <c:v>-5.5129289736089175</c:v>
                </c:pt>
                <c:pt idx="20">
                  <c:v>-5.1992970168141053</c:v>
                </c:pt>
                <c:pt idx="21">
                  <c:v>-4.8529075535646928</c:v>
                </c:pt>
                <c:pt idx="22">
                  <c:v>-4.5876089959240369</c:v>
                </c:pt>
                <c:pt idx="23">
                  <c:v>-4.2280241849294047</c:v>
                </c:pt>
                <c:pt idx="24">
                  <c:v>-4.5642898531677467</c:v>
                </c:pt>
                <c:pt idx="25">
                  <c:v>-4.9753010911398787</c:v>
                </c:pt>
                <c:pt idx="26">
                  <c:v>-5.3623187672081887</c:v>
                </c:pt>
                <c:pt idx="27">
                  <c:v>-5.5967327001009828</c:v>
                </c:pt>
                <c:pt idx="28">
                  <c:v>-5.3071901036433218</c:v>
                </c:pt>
                <c:pt idx="29">
                  <c:v>-5.2146646221044897</c:v>
                </c:pt>
                <c:pt idx="30">
                  <c:v>-5.2818299384788272</c:v>
                </c:pt>
                <c:pt idx="31">
                  <c:v>-5.69171795800571</c:v>
                </c:pt>
                <c:pt idx="32">
                  <c:v>-5.3758567836012272</c:v>
                </c:pt>
                <c:pt idx="33">
                  <c:v>-4.868855790089361</c:v>
                </c:pt>
                <c:pt idx="34">
                  <c:v>-4.3275625368416222</c:v>
                </c:pt>
                <c:pt idx="35">
                  <c:v>-3.6402770366434218</c:v>
                </c:pt>
                <c:pt idx="36">
                  <c:v>-4.0531100664172444</c:v>
                </c:pt>
                <c:pt idx="37">
                  <c:v>-4.5068032430879974</c:v>
                </c:pt>
                <c:pt idx="38">
                  <c:v>-4.7241623950675864</c:v>
                </c:pt>
                <c:pt idx="39">
                  <c:v>-4.9156422999249525</c:v>
                </c:pt>
                <c:pt idx="40">
                  <c:v>-4.7929814121777294</c:v>
                </c:pt>
                <c:pt idx="41">
                  <c:v>-4.6879000352692319</c:v>
                </c:pt>
                <c:pt idx="42">
                  <c:v>-4.6621662579375478</c:v>
                </c:pt>
                <c:pt idx="43">
                  <c:v>-4.5879582715582865</c:v>
                </c:pt>
                <c:pt idx="44">
                  <c:v>-4.209748833574686</c:v>
                </c:pt>
                <c:pt idx="45">
                  <c:v>-3.9284004121532177</c:v>
                </c:pt>
                <c:pt idx="46">
                  <c:v>-3.5716816402638343</c:v>
                </c:pt>
                <c:pt idx="47">
                  <c:v>-3.3089913517576335</c:v>
                </c:pt>
                <c:pt idx="48">
                  <c:v>-3.4804254295285579</c:v>
                </c:pt>
                <c:pt idx="49">
                  <c:v>-3.3772073026148908</c:v>
                </c:pt>
                <c:pt idx="50" formatCode="0.0">
                  <c:v>-3.5223663544295327</c:v>
                </c:pt>
                <c:pt idx="51" formatCode="0.0">
                  <c:v>-3.5112702741650037</c:v>
                </c:pt>
                <c:pt idx="52" formatCode="0.0">
                  <c:v>-3.8192444294519996</c:v>
                </c:pt>
                <c:pt idx="53" formatCode="0.0">
                  <c:v>-3.8223954221227174</c:v>
                </c:pt>
                <c:pt idx="54" formatCode="0.0">
                  <c:v>-3.9182191396835453</c:v>
                </c:pt>
                <c:pt idx="55" formatCode="0.0">
                  <c:v>-3.9479552772374005</c:v>
                </c:pt>
                <c:pt idx="56" formatCode="0.0">
                  <c:v>-3.5262074300471826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78272257265598"/>
              <c:y val="5.652355874864855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4245492274962508"/>
          <c:w val="0.97384870494520603"/>
          <c:h val="0.1575450772503749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7373033864611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57"/>
                <c:pt idx="0">
                  <c:v>0.74979785551773981</c:v>
                </c:pt>
                <c:pt idx="1">
                  <c:v>0.74236736338556997</c:v>
                </c:pt>
                <c:pt idx="2">
                  <c:v>0.76583729161114744</c:v>
                </c:pt>
                <c:pt idx="3">
                  <c:v>1.1820782052545329</c:v>
                </c:pt>
                <c:pt idx="4">
                  <c:v>1.6545009158667912</c:v>
                </c:pt>
                <c:pt idx="5">
                  <c:v>2.0754899758607759</c:v>
                </c:pt>
                <c:pt idx="6">
                  <c:v>2.6179782028610283</c:v>
                </c:pt>
                <c:pt idx="7">
                  <c:v>2.8027203423444029</c:v>
                </c:pt>
                <c:pt idx="8">
                  <c:v>3.1007120399749519</c:v>
                </c:pt>
                <c:pt idx="9">
                  <c:v>3.2915171879094469</c:v>
                </c:pt>
                <c:pt idx="10">
                  <c:v>3.4469886098909872</c:v>
                </c:pt>
                <c:pt idx="11">
                  <c:v>3.2656219017930024</c:v>
                </c:pt>
                <c:pt idx="12">
                  <c:v>3.1509295294251909</c:v>
                </c:pt>
                <c:pt idx="13">
                  <c:v>2.9560716053948051</c:v>
                </c:pt>
                <c:pt idx="14">
                  <c:v>3.1661363566272867</c:v>
                </c:pt>
                <c:pt idx="15">
                  <c:v>3.5828990796401921</c:v>
                </c:pt>
                <c:pt idx="16">
                  <c:v>3.3947391408976006</c:v>
                </c:pt>
                <c:pt idx="17">
                  <c:v>3.4529156562814673</c:v>
                </c:pt>
                <c:pt idx="18">
                  <c:v>3.1486044875653638</c:v>
                </c:pt>
                <c:pt idx="19">
                  <c:v>3.8456631157911834</c:v>
                </c:pt>
                <c:pt idx="20">
                  <c:v>4.2642497813380134</c:v>
                </c:pt>
                <c:pt idx="21">
                  <c:v>4.8361301831416377</c:v>
                </c:pt>
                <c:pt idx="22">
                  <c:v>5.045866847053281</c:v>
                </c:pt>
                <c:pt idx="23">
                  <c:v>5.5804247578177995</c:v>
                </c:pt>
                <c:pt idx="24">
                  <c:v>5.3108401310881126</c:v>
                </c:pt>
                <c:pt idx="25">
                  <c:v>4.9031502807710385</c:v>
                </c:pt>
                <c:pt idx="26">
                  <c:v>5.2947609067984835</c:v>
                </c:pt>
                <c:pt idx="27">
                  <c:v>5.2332374971128175</c:v>
                </c:pt>
                <c:pt idx="28">
                  <c:v>5.4540874722003982</c:v>
                </c:pt>
                <c:pt idx="29">
                  <c:v>6.0815210018319572</c:v>
                </c:pt>
                <c:pt idx="30">
                  <c:v>5.5734054247909803</c:v>
                </c:pt>
                <c:pt idx="31">
                  <c:v>5.9588871917561663</c:v>
                </c:pt>
                <c:pt idx="32">
                  <c:v>5.2978821381871786</c:v>
                </c:pt>
                <c:pt idx="33">
                  <c:v>3.8849271251346997</c:v>
                </c:pt>
                <c:pt idx="34">
                  <c:v>3.2286345250506181</c:v>
                </c:pt>
                <c:pt idx="35">
                  <c:v>0.87138489632558447</c:v>
                </c:pt>
                <c:pt idx="36">
                  <c:v>1.1081192671292799</c:v>
                </c:pt>
                <c:pt idx="37">
                  <c:v>1.7059444384756408</c:v>
                </c:pt>
                <c:pt idx="38">
                  <c:v>1.7270577309793891</c:v>
                </c:pt>
                <c:pt idx="39">
                  <c:v>2.1089379491351843</c:v>
                </c:pt>
                <c:pt idx="40">
                  <c:v>2.4503491662237016</c:v>
                </c:pt>
                <c:pt idx="41">
                  <c:v>2.5268132149489579</c:v>
                </c:pt>
                <c:pt idx="42">
                  <c:v>3.0738879495474545</c:v>
                </c:pt>
                <c:pt idx="43">
                  <c:v>2.9596598357467205</c:v>
                </c:pt>
                <c:pt idx="44">
                  <c:v>2.4323821771699428</c:v>
                </c:pt>
                <c:pt idx="45">
                  <c:v>2.2965690148888616</c:v>
                </c:pt>
                <c:pt idx="46">
                  <c:v>1.8539364394629079</c:v>
                </c:pt>
                <c:pt idx="47">
                  <c:v>2.8936673737658714</c:v>
                </c:pt>
                <c:pt idx="48">
                  <c:v>3.1240801020682296</c:v>
                </c:pt>
                <c:pt idx="49">
                  <c:v>3.2149537422402896</c:v>
                </c:pt>
                <c:pt idx="50">
                  <c:v>3.6208610033110169</c:v>
                </c:pt>
                <c:pt idx="51">
                  <c:v>3.2610268828704028</c:v>
                </c:pt>
                <c:pt idx="52">
                  <c:v>3.3024969906498272</c:v>
                </c:pt>
                <c:pt idx="53">
                  <c:v>2.7761349431997617</c:v>
                </c:pt>
                <c:pt idx="54">
                  <c:v>2.6020271606642158</c:v>
                </c:pt>
                <c:pt idx="55">
                  <c:v>3.0982358508337691</c:v>
                </c:pt>
                <c:pt idx="56">
                  <c:v>3.7421274414970243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'7.adat'!$A$4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57"/>
                <c:pt idx="0">
                  <c:v>-2.4120029203256559E-2</c:v>
                </c:pt>
                <c:pt idx="1">
                  <c:v>-0.18447229952997779</c:v>
                </c:pt>
                <c:pt idx="2">
                  <c:v>-0.27932821264844154</c:v>
                </c:pt>
                <c:pt idx="3">
                  <c:v>-0.49127851779712162</c:v>
                </c:pt>
                <c:pt idx="4">
                  <c:v>-0.50695841484720883</c:v>
                </c:pt>
                <c:pt idx="5">
                  <c:v>-0.47763683019906111</c:v>
                </c:pt>
                <c:pt idx="6">
                  <c:v>-0.45333703669779202</c:v>
                </c:pt>
                <c:pt idx="7">
                  <c:v>-0.38220143440378013</c:v>
                </c:pt>
                <c:pt idx="8">
                  <c:v>-0.43198908097219257</c:v>
                </c:pt>
                <c:pt idx="9">
                  <c:v>-0.49790743467490589</c:v>
                </c:pt>
                <c:pt idx="10">
                  <c:v>-0.51557125891001743</c:v>
                </c:pt>
                <c:pt idx="11">
                  <c:v>-0.52942722388173957</c:v>
                </c:pt>
                <c:pt idx="12">
                  <c:v>-0.54327364243121468</c:v>
                </c:pt>
                <c:pt idx="13">
                  <c:v>-0.5820005933341732</c:v>
                </c:pt>
                <c:pt idx="14">
                  <c:v>-0.65597222957090717</c:v>
                </c:pt>
                <c:pt idx="15">
                  <c:v>-0.68576710268177277</c:v>
                </c:pt>
                <c:pt idx="16">
                  <c:v>-0.82523357671529973</c:v>
                </c:pt>
                <c:pt idx="17">
                  <c:v>-0.83459013396059833</c:v>
                </c:pt>
                <c:pt idx="18">
                  <c:v>-0.91122107645133976</c:v>
                </c:pt>
                <c:pt idx="19">
                  <c:v>-1.0157120425344974</c:v>
                </c:pt>
                <c:pt idx="20">
                  <c:v>-0.99154912986453725</c:v>
                </c:pt>
                <c:pt idx="21">
                  <c:v>-1.0581315378751546</c:v>
                </c:pt>
                <c:pt idx="22">
                  <c:v>-1.0946987800766592</c:v>
                </c:pt>
                <c:pt idx="23">
                  <c:v>-1.093933893941252</c:v>
                </c:pt>
                <c:pt idx="24">
                  <c:v>-1.0964896490480094</c:v>
                </c:pt>
                <c:pt idx="25">
                  <c:v>-1.05427780505122</c:v>
                </c:pt>
                <c:pt idx="26">
                  <c:v>-1.0214591784629694</c:v>
                </c:pt>
                <c:pt idx="27">
                  <c:v>-1.0706939435004854</c:v>
                </c:pt>
                <c:pt idx="28">
                  <c:v>-1.0761531588095283</c:v>
                </c:pt>
                <c:pt idx="29">
                  <c:v>-1.1053542956118645</c:v>
                </c:pt>
                <c:pt idx="30">
                  <c:v>-1.1556254237569028</c:v>
                </c:pt>
                <c:pt idx="31">
                  <c:v>-1.1891921622904633</c:v>
                </c:pt>
                <c:pt idx="32">
                  <c:v>-1.2052554802314188</c:v>
                </c:pt>
                <c:pt idx="33">
                  <c:v>-1.199183226635822</c:v>
                </c:pt>
                <c:pt idx="34">
                  <c:v>-1.1619981885046748</c:v>
                </c:pt>
                <c:pt idx="35">
                  <c:v>-1.1101626712239934</c:v>
                </c:pt>
                <c:pt idx="36">
                  <c:v>-1.0424212005889963</c:v>
                </c:pt>
                <c:pt idx="37">
                  <c:v>-1.0220591623564532</c:v>
                </c:pt>
                <c:pt idx="38">
                  <c:v>-1.0022963172143369</c:v>
                </c:pt>
                <c:pt idx="39">
                  <c:v>-0.94925730768239147</c:v>
                </c:pt>
                <c:pt idx="40">
                  <c:v>-0.90306420914615682</c:v>
                </c:pt>
                <c:pt idx="41">
                  <c:v>-0.8622449204449687</c:v>
                </c:pt>
                <c:pt idx="42">
                  <c:v>-0.82132517020511342</c:v>
                </c:pt>
                <c:pt idx="43">
                  <c:v>-0.83542095013425954</c:v>
                </c:pt>
                <c:pt idx="44">
                  <c:v>-0.83511867062792922</c:v>
                </c:pt>
                <c:pt idx="45">
                  <c:v>-0.78716243075132641</c:v>
                </c:pt>
                <c:pt idx="46">
                  <c:v>-0.76268421959045551</c:v>
                </c:pt>
                <c:pt idx="47">
                  <c:v>-0.70417384424386142</c:v>
                </c:pt>
                <c:pt idx="48">
                  <c:v>-0.70161414694369206</c:v>
                </c:pt>
                <c:pt idx="49">
                  <c:v>-0.7014670348371852</c:v>
                </c:pt>
                <c:pt idx="50">
                  <c:v>-0.67035153937393688</c:v>
                </c:pt>
                <c:pt idx="51">
                  <c:v>-0.69089148016602664</c:v>
                </c:pt>
                <c:pt idx="52">
                  <c:v>-0.59985392625254963</c:v>
                </c:pt>
                <c:pt idx="53">
                  <c:v>-0.55755313560025332</c:v>
                </c:pt>
                <c:pt idx="54">
                  <c:v>-0.52026241536743945</c:v>
                </c:pt>
                <c:pt idx="55">
                  <c:v>-0.5193692300395879</c:v>
                </c:pt>
                <c:pt idx="56">
                  <c:v>-0.5560859392006452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'7.adat'!$A$5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57"/>
                <c:pt idx="0">
                  <c:v>-9.6601475697116565E-2</c:v>
                </c:pt>
                <c:pt idx="1">
                  <c:v>-8.1522170082537745E-2</c:v>
                </c:pt>
                <c:pt idx="2">
                  <c:v>-1.3164771683675911E-2</c:v>
                </c:pt>
                <c:pt idx="3">
                  <c:v>0.10237402221877472</c:v>
                </c:pt>
                <c:pt idx="4">
                  <c:v>0.10402265029908135</c:v>
                </c:pt>
                <c:pt idx="5">
                  <c:v>0.10363872204461147</c:v>
                </c:pt>
                <c:pt idx="6">
                  <c:v>0.15358396639898342</c:v>
                </c:pt>
                <c:pt idx="7">
                  <c:v>5.3797351163406323E-2</c:v>
                </c:pt>
                <c:pt idx="8">
                  <c:v>2.6064236021346297E-2</c:v>
                </c:pt>
                <c:pt idx="9">
                  <c:v>2.7538619723499989E-2</c:v>
                </c:pt>
                <c:pt idx="10">
                  <c:v>-5.1397594664902582E-2</c:v>
                </c:pt>
                <c:pt idx="11">
                  <c:v>-0.3670810860885067</c:v>
                </c:pt>
                <c:pt idx="12">
                  <c:v>-0.37925179290249261</c:v>
                </c:pt>
                <c:pt idx="13">
                  <c:v>-0.36470255149807834</c:v>
                </c:pt>
                <c:pt idx="14">
                  <c:v>-0.34575428390021462</c:v>
                </c:pt>
                <c:pt idx="15">
                  <c:v>6.5246237581851156E-3</c:v>
                </c:pt>
                <c:pt idx="16">
                  <c:v>5.0899035946515209E-2</c:v>
                </c:pt>
                <c:pt idx="17">
                  <c:v>4.4442469568439336E-2</c:v>
                </c:pt>
                <c:pt idx="18">
                  <c:v>5.2875643568811546E-2</c:v>
                </c:pt>
                <c:pt idx="19">
                  <c:v>6.3990460704580504E-2</c:v>
                </c:pt>
                <c:pt idx="20">
                  <c:v>7.8310863563924776E-2</c:v>
                </c:pt>
                <c:pt idx="21">
                  <c:v>9.8850378954017729E-2</c:v>
                </c:pt>
                <c:pt idx="22">
                  <c:v>8.1209134563946184E-2</c:v>
                </c:pt>
                <c:pt idx="23">
                  <c:v>3.358050693734306E-2</c:v>
                </c:pt>
                <c:pt idx="24">
                  <c:v>4.3902097388504958E-2</c:v>
                </c:pt>
                <c:pt idx="25">
                  <c:v>2.1174691532836892E-2</c:v>
                </c:pt>
                <c:pt idx="26">
                  <c:v>4.1858771194209371E-4</c:v>
                </c:pt>
                <c:pt idx="27">
                  <c:v>-1.8645196675962726E-2</c:v>
                </c:pt>
                <c:pt idx="28">
                  <c:v>-2.9409622322372344E-2</c:v>
                </c:pt>
                <c:pt idx="29">
                  <c:v>-0.13546536311498086</c:v>
                </c:pt>
                <c:pt idx="30">
                  <c:v>-9.9402299926149434E-2</c:v>
                </c:pt>
                <c:pt idx="31">
                  <c:v>-9.8532108613560376E-2</c:v>
                </c:pt>
                <c:pt idx="32">
                  <c:v>-9.152045311791962E-2</c:v>
                </c:pt>
                <c:pt idx="33">
                  <c:v>3.6565389253047621E-2</c:v>
                </c:pt>
                <c:pt idx="34">
                  <c:v>-0.20100184175472921</c:v>
                </c:pt>
                <c:pt idx="35">
                  <c:v>-0.33040091563567969</c:v>
                </c:pt>
                <c:pt idx="36">
                  <c:v>-0.34961191478041515</c:v>
                </c:pt>
                <c:pt idx="37">
                  <c:v>-0.3804648745537958</c:v>
                </c:pt>
                <c:pt idx="38">
                  <c:v>-0.22283316364057459</c:v>
                </c:pt>
                <c:pt idx="39">
                  <c:v>-0.21885214939879241</c:v>
                </c:pt>
                <c:pt idx="40">
                  <c:v>-0.18982938825960771</c:v>
                </c:pt>
                <c:pt idx="41">
                  <c:v>-0.1580898063694709</c:v>
                </c:pt>
                <c:pt idx="42">
                  <c:v>-0.11419995928435039</c:v>
                </c:pt>
                <c:pt idx="43">
                  <c:v>0.60924101591735025</c:v>
                </c:pt>
                <c:pt idx="44">
                  <c:v>0.57805430703595284</c:v>
                </c:pt>
                <c:pt idx="45">
                  <c:v>0.56908441820287836</c:v>
                </c:pt>
                <c:pt idx="46">
                  <c:v>0.59740259086725234</c:v>
                </c:pt>
                <c:pt idx="47" formatCode="0.00">
                  <c:v>-5.9456657361780747E-2</c:v>
                </c:pt>
                <c:pt idx="48" formatCode="0.00">
                  <c:v>-5.0765597546794827E-2</c:v>
                </c:pt>
                <c:pt idx="49" formatCode="0.00">
                  <c:v>-7.3092303176599746E-2</c:v>
                </c:pt>
                <c:pt idx="50" formatCode="0.00">
                  <c:v>-6.883904230828404E-2</c:v>
                </c:pt>
                <c:pt idx="51" formatCode="0.00">
                  <c:v>-0.2493309588519346</c:v>
                </c:pt>
                <c:pt idx="52" formatCode="0.00">
                  <c:v>-0.23310832143005883</c:v>
                </c:pt>
                <c:pt idx="53" formatCode="0.00">
                  <c:v>-9.2506474765082308E-2</c:v>
                </c:pt>
                <c:pt idx="54" formatCode="0.00">
                  <c:v>-9.1464406857614172E-2</c:v>
                </c:pt>
                <c:pt idx="55" formatCode="0.00">
                  <c:v>-4.0313534174756367E-2</c:v>
                </c:pt>
                <c:pt idx="56" formatCode="0.00">
                  <c:v>-4.8519499615519275E-2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'7.adat'!$A$6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57"/>
                <c:pt idx="0">
                  <c:v>0.62907635061736678</c:v>
                </c:pt>
                <c:pt idx="1">
                  <c:v>0.47637289377305442</c:v>
                </c:pt>
                <c:pt idx="2">
                  <c:v>0.47334430727902999</c:v>
                </c:pt>
                <c:pt idx="3">
                  <c:v>0.79317370967618595</c:v>
                </c:pt>
                <c:pt idx="4">
                  <c:v>1.2515651513186636</c:v>
                </c:pt>
                <c:pt idx="5">
                  <c:v>1.7014918677063264</c:v>
                </c:pt>
                <c:pt idx="6">
                  <c:v>2.3182251325622198</c:v>
                </c:pt>
                <c:pt idx="7">
                  <c:v>2.4743162591040289</c:v>
                </c:pt>
                <c:pt idx="8">
                  <c:v>2.6947871950241056</c:v>
                </c:pt>
                <c:pt idx="9">
                  <c:v>2.8211483729580409</c:v>
                </c:pt>
                <c:pt idx="10">
                  <c:v>2.880019756316067</c:v>
                </c:pt>
                <c:pt idx="11">
                  <c:v>2.3691135918227562</c:v>
                </c:pt>
                <c:pt idx="12">
                  <c:v>2.2284040940914838</c:v>
                </c:pt>
                <c:pt idx="13">
                  <c:v>2.0093684605625537</c:v>
                </c:pt>
                <c:pt idx="14">
                  <c:v>2.1644098431561645</c:v>
                </c:pt>
                <c:pt idx="15">
                  <c:v>2.9036566007166047</c:v>
                </c:pt>
                <c:pt idx="16">
                  <c:v>2.6204046001288162</c:v>
                </c:pt>
                <c:pt idx="17">
                  <c:v>2.6627679918893081</c:v>
                </c:pt>
                <c:pt idx="18">
                  <c:v>2.2902590546828354</c:v>
                </c:pt>
                <c:pt idx="19">
                  <c:v>2.8939415339612666</c:v>
                </c:pt>
                <c:pt idx="20">
                  <c:v>3.3510115150374009</c:v>
                </c:pt>
                <c:pt idx="21">
                  <c:v>3.8768490242205007</c:v>
                </c:pt>
                <c:pt idx="22">
                  <c:v>4.0323772015405677</c:v>
                </c:pt>
                <c:pt idx="23">
                  <c:v>4.5200713708138904</c:v>
                </c:pt>
                <c:pt idx="24">
                  <c:v>4.2582525794286088</c:v>
                </c:pt>
                <c:pt idx="25">
                  <c:v>3.8700471672526553</c:v>
                </c:pt>
                <c:pt idx="26">
                  <c:v>4.2737203160474566</c:v>
                </c:pt>
                <c:pt idx="27">
                  <c:v>4.1438983569363694</c:v>
                </c:pt>
                <c:pt idx="28">
                  <c:v>4.3485246910684978</c:v>
                </c:pt>
                <c:pt idx="29">
                  <c:v>4.8407013431051125</c:v>
                </c:pt>
                <c:pt idx="30">
                  <c:v>4.3183777011079281</c:v>
                </c:pt>
                <c:pt idx="31">
                  <c:v>4.6711629208521428</c:v>
                </c:pt>
                <c:pt idx="32">
                  <c:v>4.001106204837841</c:v>
                </c:pt>
                <c:pt idx="33">
                  <c:v>2.722309287751925</c:v>
                </c:pt>
                <c:pt idx="34">
                  <c:v>1.8656344947912138</c:v>
                </c:pt>
                <c:pt idx="35">
                  <c:v>-0.56917869053408854</c:v>
                </c:pt>
                <c:pt idx="36">
                  <c:v>-0.28391384824013161</c:v>
                </c:pt>
                <c:pt idx="37">
                  <c:v>0.3034204015653918</c:v>
                </c:pt>
                <c:pt idx="38">
                  <c:v>0.50192825012447762</c:v>
                </c:pt>
                <c:pt idx="39">
                  <c:v>0.94082849205400054</c:v>
                </c:pt>
                <c:pt idx="40">
                  <c:v>1.3574555688179371</c:v>
                </c:pt>
                <c:pt idx="41">
                  <c:v>1.5064784881345183</c:v>
                </c:pt>
                <c:pt idx="42">
                  <c:v>2.1383628200579907</c:v>
                </c:pt>
                <c:pt idx="43">
                  <c:v>2.7334799015298108</c:v>
                </c:pt>
                <c:pt idx="44">
                  <c:v>2.1753178135779665</c:v>
                </c:pt>
                <c:pt idx="45">
                  <c:v>2.0784910023404133</c:v>
                </c:pt>
                <c:pt idx="46">
                  <c:v>1.6886548107397048</c:v>
                </c:pt>
                <c:pt idx="47">
                  <c:v>2.130036872160229</c:v>
                </c:pt>
                <c:pt idx="48">
                  <c:v>2.3717003575777427</c:v>
                </c:pt>
                <c:pt idx="49">
                  <c:v>2.4403944042265047</c:v>
                </c:pt>
                <c:pt idx="50">
                  <c:v>2.8816704216287961</c:v>
                </c:pt>
                <c:pt idx="51">
                  <c:v>2.3208044438524413</c:v>
                </c:pt>
                <c:pt idx="52">
                  <c:v>2.4695347429672188</c:v>
                </c:pt>
                <c:pt idx="53">
                  <c:v>2.1260753328344264</c:v>
                </c:pt>
                <c:pt idx="54">
                  <c:v>1.9903003384391622</c:v>
                </c:pt>
                <c:pt idx="55">
                  <c:v>2.5385530866194248</c:v>
                </c:pt>
                <c:pt idx="56">
                  <c:v>3.1375220026808597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2539845848010327"/>
          <c:w val="0.98659961261239504"/>
          <c:h val="6.206256757228055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57"/>
                <c:pt idx="0">
                  <c:v>0.74979785551773981</c:v>
                </c:pt>
                <c:pt idx="1">
                  <c:v>0.74236736338556997</c:v>
                </c:pt>
                <c:pt idx="2">
                  <c:v>0.76583729161114744</c:v>
                </c:pt>
                <c:pt idx="3">
                  <c:v>1.1820782052545329</c:v>
                </c:pt>
                <c:pt idx="4">
                  <c:v>1.6545009158667912</c:v>
                </c:pt>
                <c:pt idx="5">
                  <c:v>2.0754899758607759</c:v>
                </c:pt>
                <c:pt idx="6">
                  <c:v>2.6179782028610283</c:v>
                </c:pt>
                <c:pt idx="7">
                  <c:v>2.8027203423444029</c:v>
                </c:pt>
                <c:pt idx="8">
                  <c:v>3.1007120399749519</c:v>
                </c:pt>
                <c:pt idx="9">
                  <c:v>3.2915171879094469</c:v>
                </c:pt>
                <c:pt idx="10">
                  <c:v>3.4469886098909872</c:v>
                </c:pt>
                <c:pt idx="11">
                  <c:v>3.2656219017930024</c:v>
                </c:pt>
                <c:pt idx="12">
                  <c:v>3.1509295294251909</c:v>
                </c:pt>
                <c:pt idx="13">
                  <c:v>2.9560716053948051</c:v>
                </c:pt>
                <c:pt idx="14">
                  <c:v>3.1661363566272867</c:v>
                </c:pt>
                <c:pt idx="15">
                  <c:v>3.5828990796401921</c:v>
                </c:pt>
                <c:pt idx="16">
                  <c:v>3.3947391408976006</c:v>
                </c:pt>
                <c:pt idx="17">
                  <c:v>3.4529156562814673</c:v>
                </c:pt>
                <c:pt idx="18">
                  <c:v>3.1486044875653638</c:v>
                </c:pt>
                <c:pt idx="19">
                  <c:v>3.8456631157911834</c:v>
                </c:pt>
                <c:pt idx="20">
                  <c:v>4.2642497813380134</c:v>
                </c:pt>
                <c:pt idx="21">
                  <c:v>4.8361301831416377</c:v>
                </c:pt>
                <c:pt idx="22">
                  <c:v>5.045866847053281</c:v>
                </c:pt>
                <c:pt idx="23">
                  <c:v>5.5804247578177995</c:v>
                </c:pt>
                <c:pt idx="24">
                  <c:v>5.3108401310881126</c:v>
                </c:pt>
                <c:pt idx="25">
                  <c:v>4.9031502807710385</c:v>
                </c:pt>
                <c:pt idx="26">
                  <c:v>5.2947609067984835</c:v>
                </c:pt>
                <c:pt idx="27">
                  <c:v>5.2332374971128175</c:v>
                </c:pt>
                <c:pt idx="28">
                  <c:v>5.4540874722003982</c:v>
                </c:pt>
                <c:pt idx="29">
                  <c:v>6.0815210018319572</c:v>
                </c:pt>
                <c:pt idx="30">
                  <c:v>5.5734054247909803</c:v>
                </c:pt>
                <c:pt idx="31">
                  <c:v>5.9588871917561663</c:v>
                </c:pt>
                <c:pt idx="32">
                  <c:v>5.2978821381871786</c:v>
                </c:pt>
                <c:pt idx="33">
                  <c:v>3.8849271251346997</c:v>
                </c:pt>
                <c:pt idx="34">
                  <c:v>3.2286345250506181</c:v>
                </c:pt>
                <c:pt idx="35">
                  <c:v>0.87138489632558447</c:v>
                </c:pt>
                <c:pt idx="36">
                  <c:v>1.1081192671292799</c:v>
                </c:pt>
                <c:pt idx="37">
                  <c:v>1.7059444384756408</c:v>
                </c:pt>
                <c:pt idx="38">
                  <c:v>1.7270577309793891</c:v>
                </c:pt>
                <c:pt idx="39">
                  <c:v>2.1089379491351843</c:v>
                </c:pt>
                <c:pt idx="40">
                  <c:v>2.4503491662237016</c:v>
                </c:pt>
                <c:pt idx="41">
                  <c:v>2.5268132149489579</c:v>
                </c:pt>
                <c:pt idx="42">
                  <c:v>3.0738879495474545</c:v>
                </c:pt>
                <c:pt idx="43">
                  <c:v>2.9596598357467205</c:v>
                </c:pt>
                <c:pt idx="44">
                  <c:v>2.4323821771699428</c:v>
                </c:pt>
                <c:pt idx="45">
                  <c:v>2.2965690148888616</c:v>
                </c:pt>
                <c:pt idx="46">
                  <c:v>1.8539364394629079</c:v>
                </c:pt>
                <c:pt idx="47">
                  <c:v>2.8936673737658714</c:v>
                </c:pt>
                <c:pt idx="48">
                  <c:v>3.1240801020682296</c:v>
                </c:pt>
                <c:pt idx="49">
                  <c:v>3.2149537422402896</c:v>
                </c:pt>
                <c:pt idx="50">
                  <c:v>3.6208610033110169</c:v>
                </c:pt>
                <c:pt idx="51">
                  <c:v>3.2610268828704028</c:v>
                </c:pt>
                <c:pt idx="52">
                  <c:v>3.3024969906498272</c:v>
                </c:pt>
                <c:pt idx="53">
                  <c:v>2.7761349431997617</c:v>
                </c:pt>
                <c:pt idx="54">
                  <c:v>2.6020271606642158</c:v>
                </c:pt>
                <c:pt idx="55">
                  <c:v>3.0982358508337691</c:v>
                </c:pt>
                <c:pt idx="56">
                  <c:v>3.7421274414970243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'7.adat'!$B$4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57"/>
                <c:pt idx="0">
                  <c:v>-2.4120029203256559E-2</c:v>
                </c:pt>
                <c:pt idx="1">
                  <c:v>-0.18447229952997779</c:v>
                </c:pt>
                <c:pt idx="2">
                  <c:v>-0.27932821264844154</c:v>
                </c:pt>
                <c:pt idx="3">
                  <c:v>-0.49127851779712162</c:v>
                </c:pt>
                <c:pt idx="4">
                  <c:v>-0.50695841484720883</c:v>
                </c:pt>
                <c:pt idx="5">
                  <c:v>-0.47763683019906111</c:v>
                </c:pt>
                <c:pt idx="6">
                  <c:v>-0.45333703669779202</c:v>
                </c:pt>
                <c:pt idx="7">
                  <c:v>-0.38220143440378013</c:v>
                </c:pt>
                <c:pt idx="8">
                  <c:v>-0.43198908097219257</c:v>
                </c:pt>
                <c:pt idx="9">
                  <c:v>-0.49790743467490589</c:v>
                </c:pt>
                <c:pt idx="10">
                  <c:v>-0.51557125891001743</c:v>
                </c:pt>
                <c:pt idx="11">
                  <c:v>-0.52942722388173957</c:v>
                </c:pt>
                <c:pt idx="12">
                  <c:v>-0.54327364243121468</c:v>
                </c:pt>
                <c:pt idx="13">
                  <c:v>-0.5820005933341732</c:v>
                </c:pt>
                <c:pt idx="14">
                  <c:v>-0.65597222957090717</c:v>
                </c:pt>
                <c:pt idx="15">
                  <c:v>-0.68576710268177277</c:v>
                </c:pt>
                <c:pt idx="16">
                  <c:v>-0.82523357671529973</c:v>
                </c:pt>
                <c:pt idx="17">
                  <c:v>-0.83459013396059833</c:v>
                </c:pt>
                <c:pt idx="18">
                  <c:v>-0.91122107645133976</c:v>
                </c:pt>
                <c:pt idx="19">
                  <c:v>-1.0157120425344974</c:v>
                </c:pt>
                <c:pt idx="20">
                  <c:v>-0.99154912986453725</c:v>
                </c:pt>
                <c:pt idx="21">
                  <c:v>-1.0581315378751546</c:v>
                </c:pt>
                <c:pt idx="22">
                  <c:v>-1.0946987800766592</c:v>
                </c:pt>
                <c:pt idx="23">
                  <c:v>-1.093933893941252</c:v>
                </c:pt>
                <c:pt idx="24">
                  <c:v>-1.0964896490480094</c:v>
                </c:pt>
                <c:pt idx="25">
                  <c:v>-1.05427780505122</c:v>
                </c:pt>
                <c:pt idx="26">
                  <c:v>-1.0214591784629694</c:v>
                </c:pt>
                <c:pt idx="27">
                  <c:v>-1.0706939435004854</c:v>
                </c:pt>
                <c:pt idx="28">
                  <c:v>-1.0761531588095283</c:v>
                </c:pt>
                <c:pt idx="29">
                  <c:v>-1.1053542956118645</c:v>
                </c:pt>
                <c:pt idx="30">
                  <c:v>-1.1556254237569028</c:v>
                </c:pt>
                <c:pt idx="31">
                  <c:v>-1.1891921622904633</c:v>
                </c:pt>
                <c:pt idx="32">
                  <c:v>-1.2052554802314188</c:v>
                </c:pt>
                <c:pt idx="33">
                  <c:v>-1.199183226635822</c:v>
                </c:pt>
                <c:pt idx="34">
                  <c:v>-1.1619981885046748</c:v>
                </c:pt>
                <c:pt idx="35">
                  <c:v>-1.1101626712239934</c:v>
                </c:pt>
                <c:pt idx="36">
                  <c:v>-1.0424212005889963</c:v>
                </c:pt>
                <c:pt idx="37">
                  <c:v>-1.0220591623564532</c:v>
                </c:pt>
                <c:pt idx="38">
                  <c:v>-1.0022963172143369</c:v>
                </c:pt>
                <c:pt idx="39">
                  <c:v>-0.94925730768239147</c:v>
                </c:pt>
                <c:pt idx="40">
                  <c:v>-0.90306420914615682</c:v>
                </c:pt>
                <c:pt idx="41">
                  <c:v>-0.8622449204449687</c:v>
                </c:pt>
                <c:pt idx="42">
                  <c:v>-0.82132517020511342</c:v>
                </c:pt>
                <c:pt idx="43">
                  <c:v>-0.83542095013425954</c:v>
                </c:pt>
                <c:pt idx="44">
                  <c:v>-0.83511867062792922</c:v>
                </c:pt>
                <c:pt idx="45">
                  <c:v>-0.78716243075132641</c:v>
                </c:pt>
                <c:pt idx="46">
                  <c:v>-0.76268421959045551</c:v>
                </c:pt>
                <c:pt idx="47">
                  <c:v>-0.70417384424386142</c:v>
                </c:pt>
                <c:pt idx="48">
                  <c:v>-0.70161414694369206</c:v>
                </c:pt>
                <c:pt idx="49">
                  <c:v>-0.7014670348371852</c:v>
                </c:pt>
                <c:pt idx="50">
                  <c:v>-0.67035153937393688</c:v>
                </c:pt>
                <c:pt idx="51">
                  <c:v>-0.69089148016602664</c:v>
                </c:pt>
                <c:pt idx="52">
                  <c:v>-0.59985392625254963</c:v>
                </c:pt>
                <c:pt idx="53">
                  <c:v>-0.55755313560025332</c:v>
                </c:pt>
                <c:pt idx="54">
                  <c:v>-0.52026241536743945</c:v>
                </c:pt>
                <c:pt idx="55">
                  <c:v>-0.5193692300395879</c:v>
                </c:pt>
                <c:pt idx="56">
                  <c:v>-0.5560859392006452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'7.adat'!$B$5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57"/>
                <c:pt idx="0">
                  <c:v>-9.6601475697116565E-2</c:v>
                </c:pt>
                <c:pt idx="1">
                  <c:v>-8.1522170082537745E-2</c:v>
                </c:pt>
                <c:pt idx="2">
                  <c:v>-1.3164771683675911E-2</c:v>
                </c:pt>
                <c:pt idx="3">
                  <c:v>0.10237402221877472</c:v>
                </c:pt>
                <c:pt idx="4">
                  <c:v>0.10402265029908135</c:v>
                </c:pt>
                <c:pt idx="5">
                  <c:v>0.10363872204461147</c:v>
                </c:pt>
                <c:pt idx="6">
                  <c:v>0.15358396639898342</c:v>
                </c:pt>
                <c:pt idx="7">
                  <c:v>5.3797351163406323E-2</c:v>
                </c:pt>
                <c:pt idx="8">
                  <c:v>2.6064236021346297E-2</c:v>
                </c:pt>
                <c:pt idx="9">
                  <c:v>2.7538619723499989E-2</c:v>
                </c:pt>
                <c:pt idx="10">
                  <c:v>-5.1397594664902582E-2</c:v>
                </c:pt>
                <c:pt idx="11">
                  <c:v>-0.3670810860885067</c:v>
                </c:pt>
                <c:pt idx="12">
                  <c:v>-0.37925179290249261</c:v>
                </c:pt>
                <c:pt idx="13">
                  <c:v>-0.36470255149807834</c:v>
                </c:pt>
                <c:pt idx="14">
                  <c:v>-0.34575428390021462</c:v>
                </c:pt>
                <c:pt idx="15">
                  <c:v>6.5246237581851156E-3</c:v>
                </c:pt>
                <c:pt idx="16">
                  <c:v>5.0899035946515209E-2</c:v>
                </c:pt>
                <c:pt idx="17">
                  <c:v>4.4442469568439336E-2</c:v>
                </c:pt>
                <c:pt idx="18">
                  <c:v>5.2875643568811546E-2</c:v>
                </c:pt>
                <c:pt idx="19">
                  <c:v>6.3990460704580504E-2</c:v>
                </c:pt>
                <c:pt idx="20">
                  <c:v>7.8310863563924776E-2</c:v>
                </c:pt>
                <c:pt idx="21">
                  <c:v>9.8850378954017729E-2</c:v>
                </c:pt>
                <c:pt idx="22">
                  <c:v>8.1209134563946184E-2</c:v>
                </c:pt>
                <c:pt idx="23">
                  <c:v>3.358050693734306E-2</c:v>
                </c:pt>
                <c:pt idx="24">
                  <c:v>4.3902097388504958E-2</c:v>
                </c:pt>
                <c:pt idx="25">
                  <c:v>2.1174691532836892E-2</c:v>
                </c:pt>
                <c:pt idx="26">
                  <c:v>4.1858771194209371E-4</c:v>
                </c:pt>
                <c:pt idx="27">
                  <c:v>-1.8645196675962726E-2</c:v>
                </c:pt>
                <c:pt idx="28">
                  <c:v>-2.9409622322372344E-2</c:v>
                </c:pt>
                <c:pt idx="29">
                  <c:v>-0.13546536311498086</c:v>
                </c:pt>
                <c:pt idx="30">
                  <c:v>-9.9402299926149434E-2</c:v>
                </c:pt>
                <c:pt idx="31">
                  <c:v>-9.8532108613560376E-2</c:v>
                </c:pt>
                <c:pt idx="32">
                  <c:v>-9.152045311791962E-2</c:v>
                </c:pt>
                <c:pt idx="33">
                  <c:v>3.6565389253047621E-2</c:v>
                </c:pt>
                <c:pt idx="34">
                  <c:v>-0.20100184175472921</c:v>
                </c:pt>
                <c:pt idx="35">
                  <c:v>-0.33040091563567969</c:v>
                </c:pt>
                <c:pt idx="36">
                  <c:v>-0.34961191478041515</c:v>
                </c:pt>
                <c:pt idx="37">
                  <c:v>-0.3804648745537958</c:v>
                </c:pt>
                <c:pt idx="38">
                  <c:v>-0.22283316364057459</c:v>
                </c:pt>
                <c:pt idx="39">
                  <c:v>-0.21885214939879241</c:v>
                </c:pt>
                <c:pt idx="40">
                  <c:v>-0.18982938825960771</c:v>
                </c:pt>
                <c:pt idx="41">
                  <c:v>-0.1580898063694709</c:v>
                </c:pt>
                <c:pt idx="42">
                  <c:v>-0.11419995928435039</c:v>
                </c:pt>
                <c:pt idx="43">
                  <c:v>0.60924101591735025</c:v>
                </c:pt>
                <c:pt idx="44">
                  <c:v>0.57805430703595284</c:v>
                </c:pt>
                <c:pt idx="45">
                  <c:v>0.56908441820287836</c:v>
                </c:pt>
                <c:pt idx="46">
                  <c:v>0.59740259086725234</c:v>
                </c:pt>
                <c:pt idx="47" formatCode="0.00">
                  <c:v>-5.9456657361780747E-2</c:v>
                </c:pt>
                <c:pt idx="48" formatCode="0.00">
                  <c:v>-5.0765597546794827E-2</c:v>
                </c:pt>
                <c:pt idx="49" formatCode="0.00">
                  <c:v>-7.3092303176599746E-2</c:v>
                </c:pt>
                <c:pt idx="50" formatCode="0.00">
                  <c:v>-6.883904230828404E-2</c:v>
                </c:pt>
                <c:pt idx="51" formatCode="0.00">
                  <c:v>-0.2493309588519346</c:v>
                </c:pt>
                <c:pt idx="52" formatCode="0.00">
                  <c:v>-0.23310832143005883</c:v>
                </c:pt>
                <c:pt idx="53" formatCode="0.00">
                  <c:v>-9.2506474765082308E-2</c:v>
                </c:pt>
                <c:pt idx="54" formatCode="0.00">
                  <c:v>-9.1464406857614172E-2</c:v>
                </c:pt>
                <c:pt idx="55" formatCode="0.00">
                  <c:v>-4.0313534174756367E-2</c:v>
                </c:pt>
                <c:pt idx="56" formatCode="0.00">
                  <c:v>-4.8519499615519275E-2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'7.adat'!$B$6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57"/>
                <c:pt idx="0">
                  <c:v>0.62907635061736678</c:v>
                </c:pt>
                <c:pt idx="1">
                  <c:v>0.47637289377305442</c:v>
                </c:pt>
                <c:pt idx="2">
                  <c:v>0.47334430727902999</c:v>
                </c:pt>
                <c:pt idx="3">
                  <c:v>0.79317370967618595</c:v>
                </c:pt>
                <c:pt idx="4">
                  <c:v>1.2515651513186636</c:v>
                </c:pt>
                <c:pt idx="5">
                  <c:v>1.7014918677063264</c:v>
                </c:pt>
                <c:pt idx="6">
                  <c:v>2.3182251325622198</c:v>
                </c:pt>
                <c:pt idx="7">
                  <c:v>2.4743162591040289</c:v>
                </c:pt>
                <c:pt idx="8">
                  <c:v>2.6947871950241056</c:v>
                </c:pt>
                <c:pt idx="9">
                  <c:v>2.8211483729580409</c:v>
                </c:pt>
                <c:pt idx="10">
                  <c:v>2.880019756316067</c:v>
                </c:pt>
                <c:pt idx="11">
                  <c:v>2.3691135918227562</c:v>
                </c:pt>
                <c:pt idx="12">
                  <c:v>2.2284040940914838</c:v>
                </c:pt>
                <c:pt idx="13">
                  <c:v>2.0093684605625537</c:v>
                </c:pt>
                <c:pt idx="14">
                  <c:v>2.1644098431561645</c:v>
                </c:pt>
                <c:pt idx="15">
                  <c:v>2.9036566007166047</c:v>
                </c:pt>
                <c:pt idx="16">
                  <c:v>2.6204046001288162</c:v>
                </c:pt>
                <c:pt idx="17">
                  <c:v>2.6627679918893081</c:v>
                </c:pt>
                <c:pt idx="18">
                  <c:v>2.2902590546828354</c:v>
                </c:pt>
                <c:pt idx="19">
                  <c:v>2.8939415339612666</c:v>
                </c:pt>
                <c:pt idx="20">
                  <c:v>3.3510115150374009</c:v>
                </c:pt>
                <c:pt idx="21">
                  <c:v>3.8768490242205007</c:v>
                </c:pt>
                <c:pt idx="22">
                  <c:v>4.0323772015405677</c:v>
                </c:pt>
                <c:pt idx="23">
                  <c:v>4.5200713708138904</c:v>
                </c:pt>
                <c:pt idx="24">
                  <c:v>4.2582525794286088</c:v>
                </c:pt>
                <c:pt idx="25">
                  <c:v>3.8700471672526553</c:v>
                </c:pt>
                <c:pt idx="26">
                  <c:v>4.2737203160474566</c:v>
                </c:pt>
                <c:pt idx="27">
                  <c:v>4.1438983569363694</c:v>
                </c:pt>
                <c:pt idx="28">
                  <c:v>4.3485246910684978</c:v>
                </c:pt>
                <c:pt idx="29">
                  <c:v>4.8407013431051125</c:v>
                </c:pt>
                <c:pt idx="30">
                  <c:v>4.3183777011079281</c:v>
                </c:pt>
                <c:pt idx="31">
                  <c:v>4.6711629208521428</c:v>
                </c:pt>
                <c:pt idx="32">
                  <c:v>4.001106204837841</c:v>
                </c:pt>
                <c:pt idx="33">
                  <c:v>2.722309287751925</c:v>
                </c:pt>
                <c:pt idx="34">
                  <c:v>1.8656344947912138</c:v>
                </c:pt>
                <c:pt idx="35">
                  <c:v>-0.56917869053408854</c:v>
                </c:pt>
                <c:pt idx="36">
                  <c:v>-0.28391384824013161</c:v>
                </c:pt>
                <c:pt idx="37">
                  <c:v>0.3034204015653918</c:v>
                </c:pt>
                <c:pt idx="38">
                  <c:v>0.50192825012447762</c:v>
                </c:pt>
                <c:pt idx="39">
                  <c:v>0.94082849205400054</c:v>
                </c:pt>
                <c:pt idx="40">
                  <c:v>1.3574555688179371</c:v>
                </c:pt>
                <c:pt idx="41">
                  <c:v>1.5064784881345183</c:v>
                </c:pt>
                <c:pt idx="42">
                  <c:v>2.1383628200579907</c:v>
                </c:pt>
                <c:pt idx="43">
                  <c:v>2.7334799015298108</c:v>
                </c:pt>
                <c:pt idx="44">
                  <c:v>2.1753178135779665</c:v>
                </c:pt>
                <c:pt idx="45">
                  <c:v>2.0784910023404133</c:v>
                </c:pt>
                <c:pt idx="46">
                  <c:v>1.6886548107397048</c:v>
                </c:pt>
                <c:pt idx="47">
                  <c:v>2.130036872160229</c:v>
                </c:pt>
                <c:pt idx="48">
                  <c:v>2.3717003575777427</c:v>
                </c:pt>
                <c:pt idx="49">
                  <c:v>2.4403944042265047</c:v>
                </c:pt>
                <c:pt idx="50">
                  <c:v>2.8816704216287961</c:v>
                </c:pt>
                <c:pt idx="51">
                  <c:v>2.3208044438524413</c:v>
                </c:pt>
                <c:pt idx="52">
                  <c:v>2.4695347429672188</c:v>
                </c:pt>
                <c:pt idx="53">
                  <c:v>2.1260753328344264</c:v>
                </c:pt>
                <c:pt idx="54">
                  <c:v>1.9903003384391622</c:v>
                </c:pt>
                <c:pt idx="55">
                  <c:v>2.5385530866194248</c:v>
                </c:pt>
                <c:pt idx="56">
                  <c:v>3.1375220026808597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D59-B07D-6530CEE0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502749510876487"/>
              <c:y val="6.0502912147316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0345412060126251"/>
          <c:w val="0.95224060875060745"/>
          <c:h val="9.654587939873748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224039136959E-2"/>
          <c:y val="7.6783324030369207E-2"/>
          <c:w val="0.88931770914065988"/>
          <c:h val="0.643161859589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'8.adat'!$C$3:$EY$4</c:f>
              <c:multiLvlStrCache>
                <c:ptCount val="15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1">
                    <c:v>2015</c:v>
                  </c:pt>
                  <c:pt idx="35">
                    <c:v>2016</c:v>
                  </c:pt>
                  <c:pt idx="39">
                    <c:v>2017</c:v>
                  </c:pt>
                  <c:pt idx="43">
                    <c:v>2018</c:v>
                  </c:pt>
                  <c:pt idx="47">
                    <c:v>2019</c:v>
                  </c:pt>
                  <c:pt idx="51">
                    <c:v>2020</c:v>
                  </c:pt>
                  <c:pt idx="55">
                    <c:v>2021</c:v>
                  </c:pt>
                  <c:pt idx="59">
                    <c:v>2022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</c:v>
                  </c:pt>
                  <c:pt idx="86">
                    <c:v>2021</c:v>
                  </c:pt>
                  <c:pt idx="90">
                    <c:v>2022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  <c:pt idx="117">
                    <c:v>2021</c:v>
                  </c:pt>
                  <c:pt idx="121">
                    <c:v>2022</c:v>
                  </c:pt>
                  <c:pt idx="124">
                    <c:v>2015</c:v>
                  </c:pt>
                  <c:pt idx="128">
                    <c:v>2016</c:v>
                  </c:pt>
                  <c:pt idx="132">
                    <c:v>2017</c:v>
                  </c:pt>
                  <c:pt idx="136">
                    <c:v>2018</c:v>
                  </c:pt>
                  <c:pt idx="140">
                    <c:v>2019</c:v>
                  </c:pt>
                  <c:pt idx="144">
                    <c:v>2020</c:v>
                  </c:pt>
                  <c:pt idx="148">
                    <c:v>2021</c:v>
                  </c:pt>
                  <c:pt idx="152">
                    <c:v>2022</c:v>
                  </c:pt>
                </c:lvl>
                <c:lvl>
                  <c:pt idx="0">
                    <c:v>Magyarország</c:v>
                  </c:pt>
                  <c:pt idx="31">
                    <c:v>Csehország</c:v>
                  </c:pt>
                  <c:pt idx="62">
                    <c:v>Lengyelország</c:v>
                  </c:pt>
                  <c:pt idx="93">
                    <c:v>Szlovákia</c:v>
                  </c:pt>
                  <c:pt idx="124">
                    <c:v>Románia</c:v>
                  </c:pt>
                </c:lvl>
              </c:multiLvlStrCache>
            </c:multiLvlStrRef>
          </c:cat>
          <c:val>
            <c:numRef>
              <c:f>'8.adat'!$C$5:$EY$5</c:f>
              <c:numCache>
                <c:formatCode>0.00</c:formatCode>
                <c:ptCount val="153"/>
                <c:pt idx="0">
                  <c:v>1.8303399050141307</c:v>
                </c:pt>
                <c:pt idx="1">
                  <c:v>2.2970885038627351</c:v>
                </c:pt>
                <c:pt idx="2">
                  <c:v>2.1831736469959124</c:v>
                </c:pt>
                <c:pt idx="3">
                  <c:v>2.3472406314625576</c:v>
                </c:pt>
                <c:pt idx="4">
                  <c:v>2.4502761618772304</c:v>
                </c:pt>
                <c:pt idx="5">
                  <c:v>3.5280278876239213</c:v>
                </c:pt>
                <c:pt idx="6">
                  <c:v>4.3475951017632246</c:v>
                </c:pt>
                <c:pt idx="7">
                  <c:v>4.4792341140577392</c:v>
                </c:pt>
                <c:pt idx="8">
                  <c:v>3.6554916879117534</c:v>
                </c:pt>
                <c:pt idx="9">
                  <c:v>3.2741571011911317</c:v>
                </c:pt>
                <c:pt idx="10">
                  <c:v>2.3899297092627099</c:v>
                </c:pt>
                <c:pt idx="11">
                  <c:v>1.9970857977658434</c:v>
                </c:pt>
                <c:pt idx="12">
                  <c:v>2.0488905116005656</c:v>
                </c:pt>
                <c:pt idx="13">
                  <c:v>1.4679557763063251</c:v>
                </c:pt>
                <c:pt idx="14">
                  <c:v>0.71050532904170616</c:v>
                </c:pt>
                <c:pt idx="15">
                  <c:v>0.15882612494653589</c:v>
                </c:pt>
                <c:pt idx="16">
                  <c:v>-0.25806466598513828</c:v>
                </c:pt>
                <c:pt idx="17">
                  <c:v>-0.41810114994843101</c:v>
                </c:pt>
                <c:pt idx="18">
                  <c:v>-0.57999467321773646</c:v>
                </c:pt>
                <c:pt idx="19">
                  <c:v>-0.69763497986393475</c:v>
                </c:pt>
                <c:pt idx="20">
                  <c:v>-0.88052176230772072</c:v>
                </c:pt>
                <c:pt idx="21">
                  <c:v>-2.1428729447130506</c:v>
                </c:pt>
                <c:pt idx="22">
                  <c:v>-1.6038081528541803</c:v>
                </c:pt>
                <c:pt idx="23">
                  <c:v>-1.1349750727767225</c:v>
                </c:pt>
                <c:pt idx="24">
                  <c:v>-0.69894976022708977</c:v>
                </c:pt>
                <c:pt idx="25">
                  <c:v>-0.1859501001450673</c:v>
                </c:pt>
                <c:pt idx="26">
                  <c:v>-1.8364494899409292</c:v>
                </c:pt>
                <c:pt idx="27">
                  <c:v>-3.1691537359032926</c:v>
                </c:pt>
                <c:pt idx="28">
                  <c:v>-4.7679180150231373</c:v>
                </c:pt>
                <c:pt idx="31">
                  <c:v>0.46820878588101233</c:v>
                </c:pt>
                <c:pt idx="32">
                  <c:v>0.28708039970235966</c:v>
                </c:pt>
                <c:pt idx="33">
                  <c:v>9.3024823066304982E-2</c:v>
                </c:pt>
                <c:pt idx="34">
                  <c:v>0.42186107062502642</c:v>
                </c:pt>
                <c:pt idx="35">
                  <c:v>1.0321734808580214</c:v>
                </c:pt>
                <c:pt idx="36">
                  <c:v>1.7922396583832971</c:v>
                </c:pt>
                <c:pt idx="37">
                  <c:v>2.4055556976304744</c:v>
                </c:pt>
                <c:pt idx="38">
                  <c:v>1.775059556584532</c:v>
                </c:pt>
                <c:pt idx="39">
                  <c:v>1.5011822109434338</c:v>
                </c:pt>
                <c:pt idx="40">
                  <c:v>1.5718201619537204</c:v>
                </c:pt>
                <c:pt idx="41">
                  <c:v>1.2166444278451325</c:v>
                </c:pt>
                <c:pt idx="42">
                  <c:v>1.4872601751176202</c:v>
                </c:pt>
                <c:pt idx="43">
                  <c:v>0.5775567671200047</c:v>
                </c:pt>
                <c:pt idx="44">
                  <c:v>0.70503045991173097</c:v>
                </c:pt>
                <c:pt idx="45">
                  <c:v>0.17786096513329991</c:v>
                </c:pt>
                <c:pt idx="46">
                  <c:v>0.45618079934067179</c:v>
                </c:pt>
                <c:pt idx="47">
                  <c:v>0.30057756941643127</c:v>
                </c:pt>
                <c:pt idx="48">
                  <c:v>0.82248964459971408</c:v>
                </c:pt>
                <c:pt idx="49">
                  <c:v>0.92934249086566878</c:v>
                </c:pt>
                <c:pt idx="50">
                  <c:v>0.33128054359621789</c:v>
                </c:pt>
                <c:pt idx="51">
                  <c:v>0.6526393743679112</c:v>
                </c:pt>
                <c:pt idx="52">
                  <c:v>-8.7489460672149341E-2</c:v>
                </c:pt>
                <c:pt idx="53">
                  <c:v>2.0529231401576942</c:v>
                </c:pt>
                <c:pt idx="54">
                  <c:v>2.0405328695484131</c:v>
                </c:pt>
                <c:pt idx="55">
                  <c:v>1.9633510288050535</c:v>
                </c:pt>
                <c:pt idx="56">
                  <c:v>2.3789529748563059</c:v>
                </c:pt>
                <c:pt idx="57">
                  <c:v>-0.25831448397898299</c:v>
                </c:pt>
                <c:pt idx="58">
                  <c:v>-0.86846344234103678</c:v>
                </c:pt>
                <c:pt idx="59">
                  <c:v>-2.1176109364366158</c:v>
                </c:pt>
                <c:pt idx="62">
                  <c:v>-1.9176957243205266</c:v>
                </c:pt>
                <c:pt idx="63">
                  <c:v>-1.0937640073319739</c:v>
                </c:pt>
                <c:pt idx="64">
                  <c:v>-1.0712784976874472</c:v>
                </c:pt>
                <c:pt idx="65">
                  <c:v>-0.91059946985106144</c:v>
                </c:pt>
                <c:pt idx="66">
                  <c:v>-0.98087483607317982</c:v>
                </c:pt>
                <c:pt idx="67">
                  <c:v>-0.70300630779953266</c:v>
                </c:pt>
                <c:pt idx="68">
                  <c:v>-0.85561539943641851</c:v>
                </c:pt>
                <c:pt idx="69">
                  <c:v>-0.79177162618899799</c:v>
                </c:pt>
                <c:pt idx="70">
                  <c:v>-0.17377306140180931</c:v>
                </c:pt>
                <c:pt idx="71">
                  <c:v>-0.73820408902299661</c:v>
                </c:pt>
                <c:pt idx="72">
                  <c:v>-0.11545496038110017</c:v>
                </c:pt>
                <c:pt idx="73">
                  <c:v>-0.35155633645927631</c:v>
                </c:pt>
                <c:pt idx="74">
                  <c:v>-0.77557055189844626</c:v>
                </c:pt>
                <c:pt idx="75">
                  <c:v>-0.71065826265724463</c:v>
                </c:pt>
                <c:pt idx="76">
                  <c:v>-1.2167091767117182</c:v>
                </c:pt>
                <c:pt idx="77">
                  <c:v>-1.3087632277923196</c:v>
                </c:pt>
                <c:pt idx="78">
                  <c:v>-0.99536152038061165</c:v>
                </c:pt>
                <c:pt idx="79">
                  <c:v>-0.78566765302543262</c:v>
                </c:pt>
                <c:pt idx="80">
                  <c:v>-0.31488182043309576</c:v>
                </c:pt>
                <c:pt idx="81">
                  <c:v>0.47210504698002675</c:v>
                </c:pt>
                <c:pt idx="82">
                  <c:v>0.9534593729692955</c:v>
                </c:pt>
                <c:pt idx="83">
                  <c:v>1.922057156372516</c:v>
                </c:pt>
                <c:pt idx="84">
                  <c:v>2.5295701034444242</c:v>
                </c:pt>
                <c:pt idx="85">
                  <c:v>2.9054224914472355</c:v>
                </c:pt>
                <c:pt idx="86">
                  <c:v>2.7522123591189542</c:v>
                </c:pt>
                <c:pt idx="87">
                  <c:v>1.9472419969443018</c:v>
                </c:pt>
                <c:pt idx="88">
                  <c:v>0.86235813568712338</c:v>
                </c:pt>
                <c:pt idx="89">
                  <c:v>-0.61658455699531733</c:v>
                </c:pt>
                <c:pt idx="90">
                  <c:v>-2.2026312069252301</c:v>
                </c:pt>
                <c:pt idx="93">
                  <c:v>0.31043612044661151</c:v>
                </c:pt>
                <c:pt idx="94">
                  <c:v>-0.74704904052818222</c:v>
                </c:pt>
                <c:pt idx="95">
                  <c:v>-1.9049445740771549</c:v>
                </c:pt>
                <c:pt idx="96">
                  <c:v>-2.088796704390266</c:v>
                </c:pt>
                <c:pt idx="97">
                  <c:v>-2.5273308291753094</c:v>
                </c:pt>
                <c:pt idx="98">
                  <c:v>-1.9966649929642508</c:v>
                </c:pt>
                <c:pt idx="99">
                  <c:v>-1.7482140800701362</c:v>
                </c:pt>
                <c:pt idx="100">
                  <c:v>-2.7417415712307225</c:v>
                </c:pt>
                <c:pt idx="101">
                  <c:v>-2.5055654715204767</c:v>
                </c:pt>
                <c:pt idx="102">
                  <c:v>-2.5933920859861215</c:v>
                </c:pt>
                <c:pt idx="103">
                  <c:v>-2.5636815180964345</c:v>
                </c:pt>
                <c:pt idx="104">
                  <c:v>-1.9163222528806416</c:v>
                </c:pt>
                <c:pt idx="105">
                  <c:v>-1.8379347964625778</c:v>
                </c:pt>
                <c:pt idx="106">
                  <c:v>-1.7775910009383618</c:v>
                </c:pt>
                <c:pt idx="107">
                  <c:v>-1.5977059510103258</c:v>
                </c:pt>
                <c:pt idx="108">
                  <c:v>-2.2063041414467834</c:v>
                </c:pt>
                <c:pt idx="109">
                  <c:v>-2.2538005566516346</c:v>
                </c:pt>
                <c:pt idx="110">
                  <c:v>-2.98298311356948</c:v>
                </c:pt>
                <c:pt idx="111">
                  <c:v>-3.91078837057304</c:v>
                </c:pt>
                <c:pt idx="112">
                  <c:v>-3.3628572643756378</c:v>
                </c:pt>
                <c:pt idx="113">
                  <c:v>-3.8389498170029333</c:v>
                </c:pt>
                <c:pt idx="114">
                  <c:v>-3.2130497108015987</c:v>
                </c:pt>
                <c:pt idx="115">
                  <c:v>-0.72540910964214522</c:v>
                </c:pt>
                <c:pt idx="116">
                  <c:v>0.3578437281777771</c:v>
                </c:pt>
                <c:pt idx="117">
                  <c:v>1.7847193768603244</c:v>
                </c:pt>
                <c:pt idx="118">
                  <c:v>1.3244837509177292</c:v>
                </c:pt>
                <c:pt idx="119">
                  <c:v>-0.63739716624277842</c:v>
                </c:pt>
                <c:pt idx="120">
                  <c:v>-1.9668974748384773</c:v>
                </c:pt>
                <c:pt idx="121">
                  <c:v>-4.6576248826238986</c:v>
                </c:pt>
                <c:pt idx="124">
                  <c:v>0.58813373250241885</c:v>
                </c:pt>
                <c:pt idx="125">
                  <c:v>0.14386116912254399</c:v>
                </c:pt>
                <c:pt idx="126">
                  <c:v>-0.16973032443138422</c:v>
                </c:pt>
                <c:pt idx="127">
                  <c:v>-0.80660368522600256</c:v>
                </c:pt>
                <c:pt idx="128">
                  <c:v>-1.7725401205971392</c:v>
                </c:pt>
                <c:pt idx="129">
                  <c:v>-1.9298146525258673</c:v>
                </c:pt>
                <c:pt idx="130">
                  <c:v>-1.7068218253756275</c:v>
                </c:pt>
                <c:pt idx="131">
                  <c:v>-1.581245685239786</c:v>
                </c:pt>
                <c:pt idx="132">
                  <c:v>-1.9344591542244181</c:v>
                </c:pt>
                <c:pt idx="133">
                  <c:v>-2.4170776277862935</c:v>
                </c:pt>
                <c:pt idx="134">
                  <c:v>-2.8088503154959379</c:v>
                </c:pt>
                <c:pt idx="135">
                  <c:v>-3.1139434769880343</c:v>
                </c:pt>
                <c:pt idx="136">
                  <c:v>-3.2118251191632141</c:v>
                </c:pt>
                <c:pt idx="137">
                  <c:v>-3.1755691362732263</c:v>
                </c:pt>
                <c:pt idx="138">
                  <c:v>-4.1084409750764221</c:v>
                </c:pt>
                <c:pt idx="139">
                  <c:v>-4.6442244637583636</c:v>
                </c:pt>
                <c:pt idx="140">
                  <c:v>-4.6619519936139895</c:v>
                </c:pt>
                <c:pt idx="141">
                  <c:v>-4.8594702983097386</c:v>
                </c:pt>
                <c:pt idx="142">
                  <c:v>-4.9713382136766402</c:v>
                </c:pt>
                <c:pt idx="143">
                  <c:v>-4.8884117670788942</c:v>
                </c:pt>
                <c:pt idx="144">
                  <c:v>-4.766848416053211</c:v>
                </c:pt>
                <c:pt idx="145">
                  <c:v>-4.6960252860110572</c:v>
                </c:pt>
                <c:pt idx="146">
                  <c:v>-4.7809160945217455</c:v>
                </c:pt>
                <c:pt idx="147">
                  <c:v>-4.9807728359724006</c:v>
                </c:pt>
                <c:pt idx="148">
                  <c:v>-5.7174587596679949</c:v>
                </c:pt>
                <c:pt idx="149">
                  <c:v>-6.1427408796574792</c:v>
                </c:pt>
                <c:pt idx="150">
                  <c:v>-6.5464476877781941</c:v>
                </c:pt>
                <c:pt idx="151">
                  <c:v>-6.9684278337091179</c:v>
                </c:pt>
                <c:pt idx="152">
                  <c:v>-7.5161465316118417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'8.adat'!$A$6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'8.adat'!$C$3:$EY$4</c:f>
              <c:multiLvlStrCache>
                <c:ptCount val="15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1">
                    <c:v>2015</c:v>
                  </c:pt>
                  <c:pt idx="35">
                    <c:v>2016</c:v>
                  </c:pt>
                  <c:pt idx="39">
                    <c:v>2017</c:v>
                  </c:pt>
                  <c:pt idx="43">
                    <c:v>2018</c:v>
                  </c:pt>
                  <c:pt idx="47">
                    <c:v>2019</c:v>
                  </c:pt>
                  <c:pt idx="51">
                    <c:v>2020</c:v>
                  </c:pt>
                  <c:pt idx="55">
                    <c:v>2021</c:v>
                  </c:pt>
                  <c:pt idx="59">
                    <c:v>2022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</c:v>
                  </c:pt>
                  <c:pt idx="86">
                    <c:v>2021</c:v>
                  </c:pt>
                  <c:pt idx="90">
                    <c:v>2022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  <c:pt idx="117">
                    <c:v>2021</c:v>
                  </c:pt>
                  <c:pt idx="121">
                    <c:v>2022</c:v>
                  </c:pt>
                  <c:pt idx="124">
                    <c:v>2015</c:v>
                  </c:pt>
                  <c:pt idx="128">
                    <c:v>2016</c:v>
                  </c:pt>
                  <c:pt idx="132">
                    <c:v>2017</c:v>
                  </c:pt>
                  <c:pt idx="136">
                    <c:v>2018</c:v>
                  </c:pt>
                  <c:pt idx="140">
                    <c:v>2019</c:v>
                  </c:pt>
                  <c:pt idx="144">
                    <c:v>2020</c:v>
                  </c:pt>
                  <c:pt idx="148">
                    <c:v>2021</c:v>
                  </c:pt>
                  <c:pt idx="152">
                    <c:v>2022</c:v>
                  </c:pt>
                </c:lvl>
                <c:lvl>
                  <c:pt idx="0">
                    <c:v>Magyarország</c:v>
                  </c:pt>
                  <c:pt idx="31">
                    <c:v>Csehország</c:v>
                  </c:pt>
                  <c:pt idx="62">
                    <c:v>Lengyelország</c:v>
                  </c:pt>
                  <c:pt idx="93">
                    <c:v>Szlovákia</c:v>
                  </c:pt>
                  <c:pt idx="124">
                    <c:v>Románia</c:v>
                  </c:pt>
                </c:lvl>
              </c:multiLvlStrCache>
            </c:multiLvlStrRef>
          </c:cat>
          <c:val>
            <c:numRef>
              <c:f>'8.adat'!$C$6:$EY$6</c:f>
              <c:numCache>
                <c:formatCode>0.00</c:formatCode>
                <c:ptCount val="153"/>
                <c:pt idx="0">
                  <c:v>4.046869202858228</c:v>
                </c:pt>
                <c:pt idx="1">
                  <c:v>4.6346630461657004</c:v>
                </c:pt>
                <c:pt idx="2">
                  <c:v>4.3276535821391482</c:v>
                </c:pt>
                <c:pt idx="3">
                  <c:v>4.5732890247683589</c:v>
                </c:pt>
                <c:pt idx="4">
                  <c:v>3.9367012945093665</c:v>
                </c:pt>
                <c:pt idx="5">
                  <c:v>2.8263459543188056</c:v>
                </c:pt>
                <c:pt idx="6">
                  <c:v>2.0561826891820107</c:v>
                </c:pt>
                <c:pt idx="7">
                  <c:v>-1.8168394739480811E-2</c:v>
                </c:pt>
                <c:pt idx="8">
                  <c:v>9.5199394938543E-2</c:v>
                </c:pt>
                <c:pt idx="9">
                  <c:v>0.38293560611271737</c:v>
                </c:pt>
                <c:pt idx="10">
                  <c:v>0.54927019762560836</c:v>
                </c:pt>
                <c:pt idx="11">
                  <c:v>0.8469138631523524</c:v>
                </c:pt>
                <c:pt idx="12">
                  <c:v>1.109343478852588</c:v>
                </c:pt>
                <c:pt idx="13">
                  <c:v>1.2432946639480775</c:v>
                </c:pt>
                <c:pt idx="14">
                  <c:v>1.5238051832108337</c:v>
                </c:pt>
                <c:pt idx="15">
                  <c:v>2.2530308308962268</c:v>
                </c:pt>
                <c:pt idx="16">
                  <c:v>2.0050294174231102</c:v>
                </c:pt>
                <c:pt idx="17">
                  <c:v>1.8471249399371767</c:v>
                </c:pt>
                <c:pt idx="18">
                  <c:v>1.8078206941346759</c:v>
                </c:pt>
                <c:pt idx="19">
                  <c:v>1.8506102017744657</c:v>
                </c:pt>
                <c:pt idx="20">
                  <c:v>2.0247179206558399</c:v>
                </c:pt>
                <c:pt idx="21">
                  <c:v>2.2413598815810611</c:v>
                </c:pt>
                <c:pt idx="22">
                  <c:v>2.4641750483634262</c:v>
                </c:pt>
                <c:pt idx="23">
                  <c:v>2.0339586974751365</c:v>
                </c:pt>
                <c:pt idx="24">
                  <c:v>2.0858321938420459</c:v>
                </c:pt>
                <c:pt idx="25">
                  <c:v>1.9552805753257236</c:v>
                </c:pt>
                <c:pt idx="26">
                  <c:v>1.8777703303353714</c:v>
                </c:pt>
                <c:pt idx="27">
                  <c:v>2.5192100299955995</c:v>
                </c:pt>
                <c:pt idx="28">
                  <c:v>3.1426806491826658</c:v>
                </c:pt>
                <c:pt idx="31">
                  <c:v>0.92729580998745453</c:v>
                </c:pt>
                <c:pt idx="32">
                  <c:v>2.056652333111495</c:v>
                </c:pt>
                <c:pt idx="33">
                  <c:v>2.1279578704656421</c:v>
                </c:pt>
                <c:pt idx="34">
                  <c:v>2.1302952261010253</c:v>
                </c:pt>
                <c:pt idx="35">
                  <c:v>1.8533485688804661</c:v>
                </c:pt>
                <c:pt idx="36">
                  <c:v>1.1872313944787847</c:v>
                </c:pt>
                <c:pt idx="37">
                  <c:v>1.2798108698678987</c:v>
                </c:pt>
                <c:pt idx="38">
                  <c:v>1.0767244357552541</c:v>
                </c:pt>
                <c:pt idx="39">
                  <c:v>0.71105404846646936</c:v>
                </c:pt>
                <c:pt idx="40">
                  <c:v>0.43081985313207999</c:v>
                </c:pt>
                <c:pt idx="41">
                  <c:v>0.34682985067003758</c:v>
                </c:pt>
                <c:pt idx="42">
                  <c:v>0.89225323388432853</c:v>
                </c:pt>
                <c:pt idx="43">
                  <c:v>0.87557166536856201</c:v>
                </c:pt>
                <c:pt idx="44">
                  <c:v>0.68887950951856991</c:v>
                </c:pt>
                <c:pt idx="45">
                  <c:v>0.60206848559019033</c:v>
                </c:pt>
                <c:pt idx="46">
                  <c:v>0.23269014369695176</c:v>
                </c:pt>
                <c:pt idx="47">
                  <c:v>0.14413497023238486</c:v>
                </c:pt>
                <c:pt idx="48">
                  <c:v>0.37119135010834475</c:v>
                </c:pt>
                <c:pt idx="49">
                  <c:v>0.33640191418700383</c:v>
                </c:pt>
                <c:pt idx="50">
                  <c:v>0.42370927816039772</c:v>
                </c:pt>
                <c:pt idx="51">
                  <c:v>0.80577165150827368</c:v>
                </c:pt>
                <c:pt idx="52">
                  <c:v>0.9589371005657108</c:v>
                </c:pt>
                <c:pt idx="53">
                  <c:v>1.2138082384825837</c:v>
                </c:pt>
                <c:pt idx="54">
                  <c:v>1.1739091252841753</c:v>
                </c:pt>
                <c:pt idx="55">
                  <c:v>0.8039225168987415</c:v>
                </c:pt>
                <c:pt idx="56">
                  <c:v>0.86087747719757657</c:v>
                </c:pt>
                <c:pt idx="57">
                  <c:v>1.2066748704115873</c:v>
                </c:pt>
                <c:pt idx="58">
                  <c:v>1.5618608004803534</c:v>
                </c:pt>
                <c:pt idx="59">
                  <c:v>1.8098453556529863</c:v>
                </c:pt>
                <c:pt idx="62">
                  <c:v>2.94941650821043</c:v>
                </c:pt>
                <c:pt idx="63">
                  <c:v>2.3158470966794398</c:v>
                </c:pt>
                <c:pt idx="64">
                  <c:v>2.9181792564447604</c:v>
                </c:pt>
                <c:pt idx="65">
                  <c:v>2.3611775004362903</c:v>
                </c:pt>
                <c:pt idx="66">
                  <c:v>2.0737745692553169</c:v>
                </c:pt>
                <c:pt idx="67">
                  <c:v>1.8113048418364659</c:v>
                </c:pt>
                <c:pt idx="68">
                  <c:v>0.74994972207676658</c:v>
                </c:pt>
                <c:pt idx="69">
                  <c:v>1.0431827107107539</c:v>
                </c:pt>
                <c:pt idx="70">
                  <c:v>0.61948071491783741</c:v>
                </c:pt>
                <c:pt idx="71">
                  <c:v>0.80467637834526451</c:v>
                </c:pt>
                <c:pt idx="72">
                  <c:v>1.0044296153938193</c:v>
                </c:pt>
                <c:pt idx="73">
                  <c:v>1.2597275037511746</c:v>
                </c:pt>
                <c:pt idx="74">
                  <c:v>1.3869840356049219</c:v>
                </c:pt>
                <c:pt idx="75">
                  <c:v>1.5266489618382175</c:v>
                </c:pt>
                <c:pt idx="76">
                  <c:v>1.7815727711960296</c:v>
                </c:pt>
                <c:pt idx="77">
                  <c:v>2.0948651389121649</c:v>
                </c:pt>
                <c:pt idx="78">
                  <c:v>1.9593231851489212</c:v>
                </c:pt>
                <c:pt idx="79">
                  <c:v>2.1508875866340533</c:v>
                </c:pt>
                <c:pt idx="80">
                  <c:v>2.1224284364710306</c:v>
                </c:pt>
                <c:pt idx="81">
                  <c:v>1.9759643347544269</c:v>
                </c:pt>
                <c:pt idx="82">
                  <c:v>2.171840466469285</c:v>
                </c:pt>
                <c:pt idx="83">
                  <c:v>2.3268409615443115</c:v>
                </c:pt>
                <c:pt idx="84">
                  <c:v>2.2128715411619462</c:v>
                </c:pt>
                <c:pt idx="85">
                  <c:v>2.2927886618474425</c:v>
                </c:pt>
                <c:pt idx="86">
                  <c:v>2.0496071497641077</c:v>
                </c:pt>
                <c:pt idx="87">
                  <c:v>1.9085003079350054</c:v>
                </c:pt>
                <c:pt idx="88">
                  <c:v>2.0577088942681905</c:v>
                </c:pt>
                <c:pt idx="89">
                  <c:v>1.6158521451133496</c:v>
                </c:pt>
                <c:pt idx="90">
                  <c:v>1.5306251554124704</c:v>
                </c:pt>
                <c:pt idx="93">
                  <c:v>1.1715872201844657</c:v>
                </c:pt>
                <c:pt idx="94">
                  <c:v>1.3829668188290314</c:v>
                </c:pt>
                <c:pt idx="95">
                  <c:v>2.1616554485327084</c:v>
                </c:pt>
                <c:pt idx="96">
                  <c:v>3.2379040182455201</c:v>
                </c:pt>
                <c:pt idx="97">
                  <c:v>3.6681554571334241</c:v>
                </c:pt>
                <c:pt idx="98">
                  <c:v>3.8298030610157516</c:v>
                </c:pt>
                <c:pt idx="99">
                  <c:v>2.9200053989328438</c:v>
                </c:pt>
                <c:pt idx="100">
                  <c:v>1.7247593631733695</c:v>
                </c:pt>
                <c:pt idx="101">
                  <c:v>0.85553801192530998</c:v>
                </c:pt>
                <c:pt idx="102">
                  <c:v>0.50428753611370991</c:v>
                </c:pt>
                <c:pt idx="103">
                  <c:v>0.41627312695071844</c:v>
                </c:pt>
                <c:pt idx="104">
                  <c:v>0.10717288585199483</c:v>
                </c:pt>
                <c:pt idx="105">
                  <c:v>0.22743244554776143</c:v>
                </c:pt>
                <c:pt idx="106">
                  <c:v>0.34091890367112432</c:v>
                </c:pt>
                <c:pt idx="107">
                  <c:v>0.4017755558800854</c:v>
                </c:pt>
                <c:pt idx="108">
                  <c:v>0.96186854314151504</c:v>
                </c:pt>
                <c:pt idx="109">
                  <c:v>0.95520363585118384</c:v>
                </c:pt>
                <c:pt idx="110">
                  <c:v>0.90873413194093378</c:v>
                </c:pt>
                <c:pt idx="111">
                  <c:v>0.82544338240123694</c:v>
                </c:pt>
                <c:pt idx="112">
                  <c:v>0.71559203810820005</c:v>
                </c:pt>
                <c:pt idx="113">
                  <c:v>1.129465771943428</c:v>
                </c:pt>
                <c:pt idx="114">
                  <c:v>0.90990365853923816</c:v>
                </c:pt>
                <c:pt idx="115">
                  <c:v>1.0100922229749492</c:v>
                </c:pt>
                <c:pt idx="116">
                  <c:v>0.76140891601043881</c:v>
                </c:pt>
                <c:pt idx="117">
                  <c:v>0.5995313011487674</c:v>
                </c:pt>
                <c:pt idx="118">
                  <c:v>1.530181689296956</c:v>
                </c:pt>
                <c:pt idx="119">
                  <c:v>1.5210946122726603</c:v>
                </c:pt>
                <c:pt idx="120">
                  <c:v>1.3677572138278979</c:v>
                </c:pt>
                <c:pt idx="121">
                  <c:v>1.1946895068035273</c:v>
                </c:pt>
                <c:pt idx="124">
                  <c:v>2.5470158418873448</c:v>
                </c:pt>
                <c:pt idx="125">
                  <c:v>2.6859041916941999</c:v>
                </c:pt>
                <c:pt idx="126">
                  <c:v>2.9462694265630494</c:v>
                </c:pt>
                <c:pt idx="127">
                  <c:v>2.4329235168869769</c:v>
                </c:pt>
                <c:pt idx="128">
                  <c:v>2.2798383780328892</c:v>
                </c:pt>
                <c:pt idx="129">
                  <c:v>2.6134728707875645</c:v>
                </c:pt>
                <c:pt idx="130">
                  <c:v>2.7439875300030789</c:v>
                </c:pt>
                <c:pt idx="131">
                  <c:v>2.5027079346896728</c:v>
                </c:pt>
                <c:pt idx="132">
                  <c:v>1.8175226377471303</c:v>
                </c:pt>
                <c:pt idx="133">
                  <c:v>1.2493293261215557</c:v>
                </c:pt>
                <c:pt idx="134">
                  <c:v>0.75552542313476223</c:v>
                </c:pt>
                <c:pt idx="135">
                  <c:v>1.1843394174927093</c:v>
                </c:pt>
                <c:pt idx="136">
                  <c:v>1.203848608481177</c:v>
                </c:pt>
                <c:pt idx="137">
                  <c:v>1.2612719384127051</c:v>
                </c:pt>
                <c:pt idx="138">
                  <c:v>1.3297364544246835</c:v>
                </c:pt>
                <c:pt idx="139">
                  <c:v>1.228943624882453</c:v>
                </c:pt>
                <c:pt idx="140">
                  <c:v>1.4096527030216508</c:v>
                </c:pt>
                <c:pt idx="141">
                  <c:v>1.3696090940617265</c:v>
                </c:pt>
                <c:pt idx="142">
                  <c:v>1.3559574535588019</c:v>
                </c:pt>
                <c:pt idx="143">
                  <c:v>1.2772919402770995</c:v>
                </c:pt>
                <c:pt idx="144">
                  <c:v>1.4677782952627694</c:v>
                </c:pt>
                <c:pt idx="145">
                  <c:v>1.6563008103363321</c:v>
                </c:pt>
                <c:pt idx="146">
                  <c:v>1.6989142797203503</c:v>
                </c:pt>
                <c:pt idx="147">
                  <c:v>1.9098678103895275</c:v>
                </c:pt>
                <c:pt idx="148">
                  <c:v>1.5956312284577734</c:v>
                </c:pt>
                <c:pt idx="149">
                  <c:v>1.5150661317935417</c:v>
                </c:pt>
                <c:pt idx="150">
                  <c:v>1.632646813200644</c:v>
                </c:pt>
                <c:pt idx="151">
                  <c:v>2.184829409296432</c:v>
                </c:pt>
                <c:pt idx="152">
                  <c:v>2.1057243919854729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'8.adat'!$C$3:$ES$4</c:f>
              <c:multiLvlStrCache>
                <c:ptCount val="145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1">
                    <c:v>2015</c:v>
                  </c:pt>
                  <c:pt idx="35">
                    <c:v>2016</c:v>
                  </c:pt>
                  <c:pt idx="39">
                    <c:v>2017</c:v>
                  </c:pt>
                  <c:pt idx="43">
                    <c:v>2018</c:v>
                  </c:pt>
                  <c:pt idx="47">
                    <c:v>2019</c:v>
                  </c:pt>
                  <c:pt idx="51">
                    <c:v>2020</c:v>
                  </c:pt>
                  <c:pt idx="55">
                    <c:v>2021</c:v>
                  </c:pt>
                  <c:pt idx="59">
                    <c:v>2022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</c:v>
                  </c:pt>
                  <c:pt idx="86">
                    <c:v>2021</c:v>
                  </c:pt>
                  <c:pt idx="90">
                    <c:v>2022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  <c:pt idx="117">
                    <c:v>2021</c:v>
                  </c:pt>
                  <c:pt idx="121">
                    <c:v>2022</c:v>
                  </c:pt>
                  <c:pt idx="124">
                    <c:v>2015</c:v>
                  </c:pt>
                  <c:pt idx="128">
                    <c:v>2016</c:v>
                  </c:pt>
                  <c:pt idx="132">
                    <c:v>2017</c:v>
                  </c:pt>
                  <c:pt idx="136">
                    <c:v>2018</c:v>
                  </c:pt>
                  <c:pt idx="140">
                    <c:v>2019</c:v>
                  </c:pt>
                  <c:pt idx="144">
                    <c:v>2020</c:v>
                  </c:pt>
                </c:lvl>
                <c:lvl>
                  <c:pt idx="0">
                    <c:v>Magyarország</c:v>
                  </c:pt>
                  <c:pt idx="31">
                    <c:v>Csehország</c:v>
                  </c:pt>
                  <c:pt idx="62">
                    <c:v>Lengyelország</c:v>
                  </c:pt>
                  <c:pt idx="93">
                    <c:v>Szlovákia</c:v>
                  </c:pt>
                  <c:pt idx="124">
                    <c:v>Románia</c:v>
                  </c:pt>
                </c:lvl>
              </c:multiLvlStrCache>
            </c:multiLvlStrRef>
          </c:cat>
          <c:val>
            <c:numRef>
              <c:f>'8.adat'!$C$10:$EY$10</c:f>
              <c:numCache>
                <c:formatCode>General</c:formatCode>
                <c:ptCount val="15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6136"/>
        <c:axId val="824137120"/>
      </c:lineChart>
      <c:lineChart>
        <c:grouping val="standard"/>
        <c:varyColors val="0"/>
        <c:ser>
          <c:idx val="2"/>
          <c:order val="2"/>
          <c:tx>
            <c:strRef>
              <c:f>'8.adat'!$A$7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'8.adat'!$C$3:$EY$4</c:f>
              <c:multiLvlStrCache>
                <c:ptCount val="15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1">
                    <c:v>2015</c:v>
                  </c:pt>
                  <c:pt idx="35">
                    <c:v>2016</c:v>
                  </c:pt>
                  <c:pt idx="39">
                    <c:v>2017</c:v>
                  </c:pt>
                  <c:pt idx="43">
                    <c:v>2018</c:v>
                  </c:pt>
                  <c:pt idx="47">
                    <c:v>2019</c:v>
                  </c:pt>
                  <c:pt idx="51">
                    <c:v>2020</c:v>
                  </c:pt>
                  <c:pt idx="55">
                    <c:v>2021</c:v>
                  </c:pt>
                  <c:pt idx="59">
                    <c:v>2022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</c:v>
                  </c:pt>
                  <c:pt idx="86">
                    <c:v>2021</c:v>
                  </c:pt>
                  <c:pt idx="90">
                    <c:v>2022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  <c:pt idx="117">
                    <c:v>2021</c:v>
                  </c:pt>
                  <c:pt idx="121">
                    <c:v>2022</c:v>
                  </c:pt>
                  <c:pt idx="124">
                    <c:v>2015</c:v>
                  </c:pt>
                  <c:pt idx="128">
                    <c:v>2016</c:v>
                  </c:pt>
                  <c:pt idx="132">
                    <c:v>2017</c:v>
                  </c:pt>
                  <c:pt idx="136">
                    <c:v>2018</c:v>
                  </c:pt>
                  <c:pt idx="140">
                    <c:v>2019</c:v>
                  </c:pt>
                  <c:pt idx="144">
                    <c:v>2020</c:v>
                  </c:pt>
                  <c:pt idx="148">
                    <c:v>2021</c:v>
                  </c:pt>
                  <c:pt idx="152">
                    <c:v>2022</c:v>
                  </c:pt>
                </c:lvl>
                <c:lvl>
                  <c:pt idx="0">
                    <c:v>Magyarország</c:v>
                  </c:pt>
                  <c:pt idx="31">
                    <c:v>Csehország</c:v>
                  </c:pt>
                  <c:pt idx="62">
                    <c:v>Lengyelország</c:v>
                  </c:pt>
                  <c:pt idx="93">
                    <c:v>Szlovákia</c:v>
                  </c:pt>
                  <c:pt idx="124">
                    <c:v>Románia</c:v>
                  </c:pt>
                </c:lvl>
              </c:multiLvlStrCache>
            </c:multiLvlStrRef>
          </c:cat>
          <c:val>
            <c:numRef>
              <c:f>'8.adat'!$C$7:$EY$7</c:f>
              <c:numCache>
                <c:formatCode>0.00</c:formatCode>
                <c:ptCount val="153"/>
                <c:pt idx="0">
                  <c:v>5.8772091078723587</c:v>
                </c:pt>
                <c:pt idx="1">
                  <c:v>6.9317515500284363</c:v>
                </c:pt>
                <c:pt idx="2">
                  <c:v>6.5108272291350602</c:v>
                </c:pt>
                <c:pt idx="3">
                  <c:v>6.920529656230916</c:v>
                </c:pt>
                <c:pt idx="4">
                  <c:v>6.3869774563865969</c:v>
                </c:pt>
                <c:pt idx="5">
                  <c:v>6.3543738419427269</c:v>
                </c:pt>
                <c:pt idx="6">
                  <c:v>6.4037777909452354</c:v>
                </c:pt>
                <c:pt idx="7">
                  <c:v>4.4610657193182588</c:v>
                </c:pt>
                <c:pt idx="8">
                  <c:v>3.7506910828502966</c:v>
                </c:pt>
                <c:pt idx="9">
                  <c:v>3.6570927073038479</c:v>
                </c:pt>
                <c:pt idx="10">
                  <c:v>2.9391999068883186</c:v>
                </c:pt>
                <c:pt idx="11">
                  <c:v>2.8439996609181959</c:v>
                </c:pt>
                <c:pt idx="12">
                  <c:v>3.1582339904531533</c:v>
                </c:pt>
                <c:pt idx="13">
                  <c:v>2.7112504402544029</c:v>
                </c:pt>
                <c:pt idx="14">
                  <c:v>2.2343105122525397</c:v>
                </c:pt>
                <c:pt idx="15">
                  <c:v>2.4118569558427634</c:v>
                </c:pt>
                <c:pt idx="16">
                  <c:v>1.7469647514379718</c:v>
                </c:pt>
                <c:pt idx="17">
                  <c:v>1.4290237899887455</c:v>
                </c:pt>
                <c:pt idx="18">
                  <c:v>1.2278260209169398</c:v>
                </c:pt>
                <c:pt idx="19">
                  <c:v>1.1529752219105309</c:v>
                </c:pt>
                <c:pt idx="20">
                  <c:v>1.1441961583481193</c:v>
                </c:pt>
                <c:pt idx="21">
                  <c:v>9.8486936868010591E-2</c:v>
                </c:pt>
                <c:pt idx="22">
                  <c:v>0.86036689550924583</c:v>
                </c:pt>
                <c:pt idx="23">
                  <c:v>0.89898362469841353</c:v>
                </c:pt>
                <c:pt idx="24">
                  <c:v>1.3868824336149561</c:v>
                </c:pt>
                <c:pt idx="25">
                  <c:v>1.7693304751806569</c:v>
                </c:pt>
                <c:pt idx="26">
                  <c:v>4.1320840394442171E-2</c:v>
                </c:pt>
                <c:pt idx="27">
                  <c:v>-0.64994370590769235</c:v>
                </c:pt>
                <c:pt idx="28">
                  <c:v>-1.6252373658404717</c:v>
                </c:pt>
                <c:pt idx="31">
                  <c:v>1.3956920293295878</c:v>
                </c:pt>
                <c:pt idx="32">
                  <c:v>2.3439783105723677</c:v>
                </c:pt>
                <c:pt idx="33">
                  <c:v>2.2211632074188801</c:v>
                </c:pt>
                <c:pt idx="34">
                  <c:v>2.5522742173607482</c:v>
                </c:pt>
                <c:pt idx="35">
                  <c:v>2.8855801120370108</c:v>
                </c:pt>
                <c:pt idx="36">
                  <c:v>2.979471052862082</c:v>
                </c:pt>
                <c:pt idx="37">
                  <c:v>3.6853665674983729</c:v>
                </c:pt>
                <c:pt idx="38">
                  <c:v>2.8517839923397865</c:v>
                </c:pt>
                <c:pt idx="39">
                  <c:v>2.2122362594099032</c:v>
                </c:pt>
                <c:pt idx="40">
                  <c:v>2.0026400150858001</c:v>
                </c:pt>
                <c:pt idx="41">
                  <c:v>1.5634210755928399</c:v>
                </c:pt>
                <c:pt idx="42">
                  <c:v>2.3795134090019485</c:v>
                </c:pt>
                <c:pt idx="43">
                  <c:v>1.4531284324885667</c:v>
                </c:pt>
                <c:pt idx="44">
                  <c:v>1.393909969430301</c:v>
                </c:pt>
                <c:pt idx="45">
                  <c:v>0.77997744342859898</c:v>
                </c:pt>
                <c:pt idx="46">
                  <c:v>0.68887094303762375</c:v>
                </c:pt>
                <c:pt idx="47">
                  <c:v>0.44475933671707346</c:v>
                </c:pt>
                <c:pt idx="48">
                  <c:v>1.1937270596559504</c:v>
                </c:pt>
                <c:pt idx="49">
                  <c:v>1.2657444050526729</c:v>
                </c:pt>
                <c:pt idx="50">
                  <c:v>0.75498982175661589</c:v>
                </c:pt>
                <c:pt idx="51">
                  <c:v>1.4584110258761849</c:v>
                </c:pt>
                <c:pt idx="52">
                  <c:v>0.87144763989356122</c:v>
                </c:pt>
                <c:pt idx="53">
                  <c:v>3.2667772519675071</c:v>
                </c:pt>
                <c:pt idx="54">
                  <c:v>3.2144884476490692</c:v>
                </c:pt>
                <c:pt idx="55">
                  <c:v>2.7672735457037949</c:v>
                </c:pt>
                <c:pt idx="56">
                  <c:v>3.2398304520538823</c:v>
                </c:pt>
                <c:pt idx="57">
                  <c:v>0.94836038643260412</c:v>
                </c:pt>
                <c:pt idx="58">
                  <c:v>0.69335548631817312</c:v>
                </c:pt>
                <c:pt idx="59">
                  <c:v>-0.3077655807836297</c:v>
                </c:pt>
                <c:pt idx="62">
                  <c:v>1.0317449941629033</c:v>
                </c:pt>
                <c:pt idx="63">
                  <c:v>1.222059247080276</c:v>
                </c:pt>
                <c:pt idx="64">
                  <c:v>1.8468771383820943</c:v>
                </c:pt>
                <c:pt idx="65">
                  <c:v>1.4505547927076747</c:v>
                </c:pt>
                <c:pt idx="66">
                  <c:v>1.092853220872771</c:v>
                </c:pt>
                <c:pt idx="67">
                  <c:v>1.1082751067406191</c:v>
                </c:pt>
                <c:pt idx="68">
                  <c:v>-0.10568911695090299</c:v>
                </c:pt>
                <c:pt idx="69">
                  <c:v>0.25138766694681886</c:v>
                </c:pt>
                <c:pt idx="70">
                  <c:v>0.44570765351602831</c:v>
                </c:pt>
                <c:pt idx="71">
                  <c:v>6.6449824878428154E-2</c:v>
                </c:pt>
                <c:pt idx="72">
                  <c:v>0.88895270122675563</c:v>
                </c:pt>
                <c:pt idx="73">
                  <c:v>0.90814978698803284</c:v>
                </c:pt>
                <c:pt idx="74">
                  <c:v>0.61139257996673391</c:v>
                </c:pt>
                <c:pt idx="75">
                  <c:v>0.81599069918097278</c:v>
                </c:pt>
                <c:pt idx="76">
                  <c:v>0.56486359448431134</c:v>
                </c:pt>
                <c:pt idx="77">
                  <c:v>0.78610191111984551</c:v>
                </c:pt>
                <c:pt idx="78">
                  <c:v>0.96396166476830947</c:v>
                </c:pt>
                <c:pt idx="79">
                  <c:v>1.365219933608621</c:v>
                </c:pt>
                <c:pt idx="80">
                  <c:v>1.807546616037935</c:v>
                </c:pt>
                <c:pt idx="81">
                  <c:v>2.4480693817344537</c:v>
                </c:pt>
                <c:pt idx="82">
                  <c:v>3.1252813522284941</c:v>
                </c:pt>
                <c:pt idx="83">
                  <c:v>4.2488792266205566</c:v>
                </c:pt>
                <c:pt idx="84">
                  <c:v>4.7424227789030118</c:v>
                </c:pt>
                <c:pt idx="85">
                  <c:v>5.1981731557861748</c:v>
                </c:pt>
                <c:pt idx="86">
                  <c:v>4.8018005113379241</c:v>
                </c:pt>
                <c:pt idx="87">
                  <c:v>3.8557423048793074</c:v>
                </c:pt>
                <c:pt idx="88">
                  <c:v>2.9200670299553142</c:v>
                </c:pt>
                <c:pt idx="89">
                  <c:v>0.99928500576088508</c:v>
                </c:pt>
                <c:pt idx="90">
                  <c:v>-0.67198918177379918</c:v>
                </c:pt>
                <c:pt idx="93">
                  <c:v>1.482023340631077</c:v>
                </c:pt>
                <c:pt idx="94">
                  <c:v>0.6359177783008495</c:v>
                </c:pt>
                <c:pt idx="95">
                  <c:v>0.25671087445555318</c:v>
                </c:pt>
                <c:pt idx="96">
                  <c:v>1.149107313855255</c:v>
                </c:pt>
                <c:pt idx="97">
                  <c:v>1.1408246279581145</c:v>
                </c:pt>
                <c:pt idx="98">
                  <c:v>1.8331380680515004</c:v>
                </c:pt>
                <c:pt idx="99">
                  <c:v>1.1717913188627072</c:v>
                </c:pt>
                <c:pt idx="100">
                  <c:v>-1.0169822080573532</c:v>
                </c:pt>
                <c:pt idx="101">
                  <c:v>-1.6501500470735917</c:v>
                </c:pt>
                <c:pt idx="102">
                  <c:v>-2.0892258895105527</c:v>
                </c:pt>
                <c:pt idx="103">
                  <c:v>-2.1475282509576799</c:v>
                </c:pt>
                <c:pt idx="104">
                  <c:v>-1.8092677901069361</c:v>
                </c:pt>
                <c:pt idx="105">
                  <c:v>-1.6105023509148164</c:v>
                </c:pt>
                <c:pt idx="106">
                  <c:v>-1.4366720972672373</c:v>
                </c:pt>
                <c:pt idx="107">
                  <c:v>-1.1959303951302402</c:v>
                </c:pt>
                <c:pt idx="108">
                  <c:v>-1.2444355983052686</c:v>
                </c:pt>
                <c:pt idx="109">
                  <c:v>-1.2985969208004509</c:v>
                </c:pt>
                <c:pt idx="110">
                  <c:v>-2.0742489816285463</c:v>
                </c:pt>
                <c:pt idx="111">
                  <c:v>-3.0853449881718031</c:v>
                </c:pt>
                <c:pt idx="112">
                  <c:v>-2.6472652262674381</c:v>
                </c:pt>
                <c:pt idx="113">
                  <c:v>-2.7094840450595048</c:v>
                </c:pt>
                <c:pt idx="114">
                  <c:v>-2.3030372901707352</c:v>
                </c:pt>
                <c:pt idx="115">
                  <c:v>0.28479185401780527</c:v>
                </c:pt>
                <c:pt idx="116">
                  <c:v>1.1192526441882158</c:v>
                </c:pt>
                <c:pt idx="117">
                  <c:v>2.3842506780090922</c:v>
                </c:pt>
                <c:pt idx="118">
                  <c:v>2.8545599540924398</c:v>
                </c:pt>
                <c:pt idx="119">
                  <c:v>0.88359312570807436</c:v>
                </c:pt>
                <c:pt idx="120">
                  <c:v>-0.59914026101057927</c:v>
                </c:pt>
                <c:pt idx="121">
                  <c:v>-3.4629353758203716</c:v>
                </c:pt>
                <c:pt idx="124">
                  <c:v>3.1352147271240609</c:v>
                </c:pt>
                <c:pt idx="125">
                  <c:v>2.8297007041115201</c:v>
                </c:pt>
                <c:pt idx="126">
                  <c:v>2.7766026239596715</c:v>
                </c:pt>
                <c:pt idx="127">
                  <c:v>1.6262573913695029</c:v>
                </c:pt>
                <c:pt idx="128">
                  <c:v>0.50717439020160637</c:v>
                </c:pt>
                <c:pt idx="129">
                  <c:v>0.68371895009240335</c:v>
                </c:pt>
                <c:pt idx="130">
                  <c:v>1.0371056834639896</c:v>
                </c:pt>
                <c:pt idx="131">
                  <c:v>0.92140344522209772</c:v>
                </c:pt>
                <c:pt idx="132">
                  <c:v>-0.11699406397555383</c:v>
                </c:pt>
                <c:pt idx="133">
                  <c:v>-1.1678047200772252</c:v>
                </c:pt>
                <c:pt idx="134">
                  <c:v>-2.0533796564538931</c:v>
                </c:pt>
                <c:pt idx="135">
                  <c:v>-1.9295507348930068</c:v>
                </c:pt>
                <c:pt idx="136">
                  <c:v>-2.0079238534950683</c:v>
                </c:pt>
                <c:pt idx="137">
                  <c:v>-1.9142971978605217</c:v>
                </c:pt>
                <c:pt idx="138">
                  <c:v>-2.7787547657473146</c:v>
                </c:pt>
                <c:pt idx="139">
                  <c:v>-3.4153297403770404</c:v>
                </c:pt>
                <c:pt idx="140">
                  <c:v>-3.2524432061311859</c:v>
                </c:pt>
                <c:pt idx="141">
                  <c:v>-3.490001985008726</c:v>
                </c:pt>
                <c:pt idx="142">
                  <c:v>-3.6156106613476715</c:v>
                </c:pt>
                <c:pt idx="143">
                  <c:v>-3.6113439445622308</c:v>
                </c:pt>
                <c:pt idx="144">
                  <c:v>-3.2992029353795043</c:v>
                </c:pt>
                <c:pt idx="145">
                  <c:v>-3.0398604609629301</c:v>
                </c:pt>
                <c:pt idx="146">
                  <c:v>-3.0818643992489783</c:v>
                </c:pt>
                <c:pt idx="147">
                  <c:v>-3.0707678519988479</c:v>
                </c:pt>
                <c:pt idx="148">
                  <c:v>-4.1216001426181244</c:v>
                </c:pt>
                <c:pt idx="149">
                  <c:v>-4.6274563253202849</c:v>
                </c:pt>
                <c:pt idx="150">
                  <c:v>-4.913630789483979</c:v>
                </c:pt>
                <c:pt idx="151">
                  <c:v>-4.7834317485093969</c:v>
                </c:pt>
                <c:pt idx="152">
                  <c:v>-5.4103415932318484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4"/>
          <c:order val="4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'8.adat'!$C$3:$EY$4</c:f>
              <c:multiLvlStrCache>
                <c:ptCount val="15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1">
                    <c:v>2015</c:v>
                  </c:pt>
                  <c:pt idx="35">
                    <c:v>2016</c:v>
                  </c:pt>
                  <c:pt idx="39">
                    <c:v>2017</c:v>
                  </c:pt>
                  <c:pt idx="43">
                    <c:v>2018</c:v>
                  </c:pt>
                  <c:pt idx="47">
                    <c:v>2019</c:v>
                  </c:pt>
                  <c:pt idx="51">
                    <c:v>2020</c:v>
                  </c:pt>
                  <c:pt idx="55">
                    <c:v>2021</c:v>
                  </c:pt>
                  <c:pt idx="59">
                    <c:v>2022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</c:v>
                  </c:pt>
                  <c:pt idx="86">
                    <c:v>2021</c:v>
                  </c:pt>
                  <c:pt idx="90">
                    <c:v>2022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  <c:pt idx="117">
                    <c:v>2021</c:v>
                  </c:pt>
                  <c:pt idx="121">
                    <c:v>2022</c:v>
                  </c:pt>
                  <c:pt idx="124">
                    <c:v>2015</c:v>
                  </c:pt>
                  <c:pt idx="128">
                    <c:v>2016</c:v>
                  </c:pt>
                  <c:pt idx="132">
                    <c:v>2017</c:v>
                  </c:pt>
                  <c:pt idx="136">
                    <c:v>2018</c:v>
                  </c:pt>
                  <c:pt idx="140">
                    <c:v>2019</c:v>
                  </c:pt>
                  <c:pt idx="144">
                    <c:v>2020</c:v>
                  </c:pt>
                  <c:pt idx="148">
                    <c:v>2021</c:v>
                  </c:pt>
                  <c:pt idx="152">
                    <c:v>2022</c:v>
                  </c:pt>
                </c:lvl>
                <c:lvl>
                  <c:pt idx="0">
                    <c:v>Magyarország</c:v>
                  </c:pt>
                  <c:pt idx="31">
                    <c:v>Csehország</c:v>
                  </c:pt>
                  <c:pt idx="62">
                    <c:v>Lengyelország</c:v>
                  </c:pt>
                  <c:pt idx="93">
                    <c:v>Szlovákia</c:v>
                  </c:pt>
                  <c:pt idx="124">
                    <c:v>Románia</c:v>
                  </c:pt>
                </c:lvl>
              </c:multiLvlStrCache>
            </c:multiLvlStrRef>
          </c:cat>
          <c:val>
            <c:numRef>
              <c:f>'8.adat'!$C$10:$EY$10</c:f>
              <c:numCache>
                <c:formatCode>General</c:formatCode>
                <c:ptCount val="15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B-41E8-B1AA-154F1D3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8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4018218801778564"/>
          <c:w val="0.96949010994450679"/>
          <c:h val="5.9817811982214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56233872451373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'8.adat'!$C$1:$EY$2</c:f>
              <c:multiLvlStrCache>
                <c:ptCount val="15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1">
                    <c:v>2015</c:v>
                  </c:pt>
                  <c:pt idx="35">
                    <c:v>2016</c:v>
                  </c:pt>
                  <c:pt idx="39">
                    <c:v>2017</c:v>
                  </c:pt>
                  <c:pt idx="43">
                    <c:v>2018</c:v>
                  </c:pt>
                  <c:pt idx="47">
                    <c:v>2019</c:v>
                  </c:pt>
                  <c:pt idx="51">
                    <c:v>2020</c:v>
                  </c:pt>
                  <c:pt idx="55">
                    <c:v>2021</c:v>
                  </c:pt>
                  <c:pt idx="59">
                    <c:v>2022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</c:v>
                  </c:pt>
                  <c:pt idx="86">
                    <c:v>2021</c:v>
                  </c:pt>
                  <c:pt idx="90">
                    <c:v>2022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  <c:pt idx="117">
                    <c:v>2021</c:v>
                  </c:pt>
                  <c:pt idx="121">
                    <c:v>2022</c:v>
                  </c:pt>
                  <c:pt idx="124">
                    <c:v>2015</c:v>
                  </c:pt>
                  <c:pt idx="128">
                    <c:v>2016</c:v>
                  </c:pt>
                  <c:pt idx="132">
                    <c:v>2017</c:v>
                  </c:pt>
                  <c:pt idx="136">
                    <c:v>2018</c:v>
                  </c:pt>
                  <c:pt idx="140">
                    <c:v>2019</c:v>
                  </c:pt>
                  <c:pt idx="144">
                    <c:v>2020</c:v>
                  </c:pt>
                  <c:pt idx="148">
                    <c:v>2021</c:v>
                  </c:pt>
                  <c:pt idx="152">
                    <c:v>2022</c:v>
                  </c:pt>
                </c:lvl>
                <c:lvl>
                  <c:pt idx="0">
                    <c:v>Hungary</c:v>
                  </c:pt>
                  <c:pt idx="31">
                    <c:v>Czech Republic</c:v>
                  </c:pt>
                  <c:pt idx="62">
                    <c:v>Poland</c:v>
                  </c:pt>
                  <c:pt idx="93">
                    <c:v>Slovakia</c:v>
                  </c:pt>
                  <c:pt idx="124">
                    <c:v>Romania</c:v>
                  </c:pt>
                </c:lvl>
              </c:multiLvlStrCache>
            </c:multiLvlStrRef>
          </c:cat>
          <c:val>
            <c:numRef>
              <c:f>'8.adat'!$C$5:$EY$5</c:f>
              <c:numCache>
                <c:formatCode>0.00</c:formatCode>
                <c:ptCount val="153"/>
                <c:pt idx="0">
                  <c:v>1.8303399050141307</c:v>
                </c:pt>
                <c:pt idx="1">
                  <c:v>2.2970885038627351</c:v>
                </c:pt>
                <c:pt idx="2">
                  <c:v>2.1831736469959124</c:v>
                </c:pt>
                <c:pt idx="3">
                  <c:v>2.3472406314625576</c:v>
                </c:pt>
                <c:pt idx="4">
                  <c:v>2.4502761618772304</c:v>
                </c:pt>
                <c:pt idx="5">
                  <c:v>3.5280278876239213</c:v>
                </c:pt>
                <c:pt idx="6">
                  <c:v>4.3475951017632246</c:v>
                </c:pt>
                <c:pt idx="7">
                  <c:v>4.4792341140577392</c:v>
                </c:pt>
                <c:pt idx="8">
                  <c:v>3.6554916879117534</c:v>
                </c:pt>
                <c:pt idx="9">
                  <c:v>3.2741571011911317</c:v>
                </c:pt>
                <c:pt idx="10">
                  <c:v>2.3899297092627099</c:v>
                </c:pt>
                <c:pt idx="11">
                  <c:v>1.9970857977658434</c:v>
                </c:pt>
                <c:pt idx="12">
                  <c:v>2.0488905116005656</c:v>
                </c:pt>
                <c:pt idx="13">
                  <c:v>1.4679557763063251</c:v>
                </c:pt>
                <c:pt idx="14">
                  <c:v>0.71050532904170616</c:v>
                </c:pt>
                <c:pt idx="15">
                  <c:v>0.15882612494653589</c:v>
                </c:pt>
                <c:pt idx="16">
                  <c:v>-0.25806466598513828</c:v>
                </c:pt>
                <c:pt idx="17">
                  <c:v>-0.41810114994843101</c:v>
                </c:pt>
                <c:pt idx="18">
                  <c:v>-0.57999467321773646</c:v>
                </c:pt>
                <c:pt idx="19">
                  <c:v>-0.69763497986393475</c:v>
                </c:pt>
                <c:pt idx="20">
                  <c:v>-0.88052176230772072</c:v>
                </c:pt>
                <c:pt idx="21">
                  <c:v>-2.1428729447130506</c:v>
                </c:pt>
                <c:pt idx="22">
                  <c:v>-1.6038081528541803</c:v>
                </c:pt>
                <c:pt idx="23">
                  <c:v>-1.1349750727767225</c:v>
                </c:pt>
                <c:pt idx="24">
                  <c:v>-0.69894976022708977</c:v>
                </c:pt>
                <c:pt idx="25">
                  <c:v>-0.1859501001450673</c:v>
                </c:pt>
                <c:pt idx="26">
                  <c:v>-1.8364494899409292</c:v>
                </c:pt>
                <c:pt idx="27">
                  <c:v>-3.1691537359032926</c:v>
                </c:pt>
                <c:pt idx="28">
                  <c:v>-4.7679180150231373</c:v>
                </c:pt>
                <c:pt idx="31">
                  <c:v>0.46820878588101233</c:v>
                </c:pt>
                <c:pt idx="32">
                  <c:v>0.28708039970235966</c:v>
                </c:pt>
                <c:pt idx="33">
                  <c:v>9.3024823066304982E-2</c:v>
                </c:pt>
                <c:pt idx="34">
                  <c:v>0.42186107062502642</c:v>
                </c:pt>
                <c:pt idx="35">
                  <c:v>1.0321734808580214</c:v>
                </c:pt>
                <c:pt idx="36">
                  <c:v>1.7922396583832971</c:v>
                </c:pt>
                <c:pt idx="37">
                  <c:v>2.4055556976304744</c:v>
                </c:pt>
                <c:pt idx="38">
                  <c:v>1.775059556584532</c:v>
                </c:pt>
                <c:pt idx="39">
                  <c:v>1.5011822109434338</c:v>
                </c:pt>
                <c:pt idx="40">
                  <c:v>1.5718201619537204</c:v>
                </c:pt>
                <c:pt idx="41">
                  <c:v>1.2166444278451325</c:v>
                </c:pt>
                <c:pt idx="42">
                  <c:v>1.4872601751176202</c:v>
                </c:pt>
                <c:pt idx="43">
                  <c:v>0.5775567671200047</c:v>
                </c:pt>
                <c:pt idx="44">
                  <c:v>0.70503045991173097</c:v>
                </c:pt>
                <c:pt idx="45">
                  <c:v>0.17786096513329991</c:v>
                </c:pt>
                <c:pt idx="46">
                  <c:v>0.45618079934067179</c:v>
                </c:pt>
                <c:pt idx="47">
                  <c:v>0.30057756941643127</c:v>
                </c:pt>
                <c:pt idx="48">
                  <c:v>0.82248964459971408</c:v>
                </c:pt>
                <c:pt idx="49">
                  <c:v>0.92934249086566878</c:v>
                </c:pt>
                <c:pt idx="50">
                  <c:v>0.33128054359621789</c:v>
                </c:pt>
                <c:pt idx="51">
                  <c:v>0.6526393743679112</c:v>
                </c:pt>
                <c:pt idx="52">
                  <c:v>-8.7489460672149341E-2</c:v>
                </c:pt>
                <c:pt idx="53">
                  <c:v>2.0529231401576942</c:v>
                </c:pt>
                <c:pt idx="54">
                  <c:v>2.0405328695484131</c:v>
                </c:pt>
                <c:pt idx="55">
                  <c:v>1.9633510288050535</c:v>
                </c:pt>
                <c:pt idx="56">
                  <c:v>2.3789529748563059</c:v>
                </c:pt>
                <c:pt idx="57">
                  <c:v>-0.25831448397898299</c:v>
                </c:pt>
                <c:pt idx="58">
                  <c:v>-0.86846344234103678</c:v>
                </c:pt>
                <c:pt idx="59">
                  <c:v>-2.1176109364366158</c:v>
                </c:pt>
                <c:pt idx="62">
                  <c:v>-1.9176957243205266</c:v>
                </c:pt>
                <c:pt idx="63">
                  <c:v>-1.0937640073319739</c:v>
                </c:pt>
                <c:pt idx="64">
                  <c:v>-1.0712784976874472</c:v>
                </c:pt>
                <c:pt idx="65">
                  <c:v>-0.91059946985106144</c:v>
                </c:pt>
                <c:pt idx="66">
                  <c:v>-0.98087483607317982</c:v>
                </c:pt>
                <c:pt idx="67">
                  <c:v>-0.70300630779953266</c:v>
                </c:pt>
                <c:pt idx="68">
                  <c:v>-0.85561539943641851</c:v>
                </c:pt>
                <c:pt idx="69">
                  <c:v>-0.79177162618899799</c:v>
                </c:pt>
                <c:pt idx="70">
                  <c:v>-0.17377306140180931</c:v>
                </c:pt>
                <c:pt idx="71">
                  <c:v>-0.73820408902299661</c:v>
                </c:pt>
                <c:pt idx="72">
                  <c:v>-0.11545496038110017</c:v>
                </c:pt>
                <c:pt idx="73">
                  <c:v>-0.35155633645927631</c:v>
                </c:pt>
                <c:pt idx="74">
                  <c:v>-0.77557055189844626</c:v>
                </c:pt>
                <c:pt idx="75">
                  <c:v>-0.71065826265724463</c:v>
                </c:pt>
                <c:pt idx="76">
                  <c:v>-1.2167091767117182</c:v>
                </c:pt>
                <c:pt idx="77">
                  <c:v>-1.3087632277923196</c:v>
                </c:pt>
                <c:pt idx="78">
                  <c:v>-0.99536152038061165</c:v>
                </c:pt>
                <c:pt idx="79">
                  <c:v>-0.78566765302543262</c:v>
                </c:pt>
                <c:pt idx="80">
                  <c:v>-0.31488182043309576</c:v>
                </c:pt>
                <c:pt idx="81">
                  <c:v>0.47210504698002675</c:v>
                </c:pt>
                <c:pt idx="82">
                  <c:v>0.9534593729692955</c:v>
                </c:pt>
                <c:pt idx="83">
                  <c:v>1.922057156372516</c:v>
                </c:pt>
                <c:pt idx="84">
                  <c:v>2.5295701034444242</c:v>
                </c:pt>
                <c:pt idx="85">
                  <c:v>2.9054224914472355</c:v>
                </c:pt>
                <c:pt idx="86">
                  <c:v>2.7522123591189542</c:v>
                </c:pt>
                <c:pt idx="87">
                  <c:v>1.9472419969443018</c:v>
                </c:pt>
                <c:pt idx="88">
                  <c:v>0.86235813568712338</c:v>
                </c:pt>
                <c:pt idx="89">
                  <c:v>-0.61658455699531733</c:v>
                </c:pt>
                <c:pt idx="90">
                  <c:v>-2.2026312069252301</c:v>
                </c:pt>
                <c:pt idx="93">
                  <c:v>0.31043612044661151</c:v>
                </c:pt>
                <c:pt idx="94">
                  <c:v>-0.74704904052818222</c:v>
                </c:pt>
                <c:pt idx="95">
                  <c:v>-1.9049445740771549</c:v>
                </c:pt>
                <c:pt idx="96">
                  <c:v>-2.088796704390266</c:v>
                </c:pt>
                <c:pt idx="97">
                  <c:v>-2.5273308291753094</c:v>
                </c:pt>
                <c:pt idx="98">
                  <c:v>-1.9966649929642508</c:v>
                </c:pt>
                <c:pt idx="99">
                  <c:v>-1.7482140800701362</c:v>
                </c:pt>
                <c:pt idx="100">
                  <c:v>-2.7417415712307225</c:v>
                </c:pt>
                <c:pt idx="101">
                  <c:v>-2.5055654715204767</c:v>
                </c:pt>
                <c:pt idx="102">
                  <c:v>-2.5933920859861215</c:v>
                </c:pt>
                <c:pt idx="103">
                  <c:v>-2.5636815180964345</c:v>
                </c:pt>
                <c:pt idx="104">
                  <c:v>-1.9163222528806416</c:v>
                </c:pt>
                <c:pt idx="105">
                  <c:v>-1.8379347964625778</c:v>
                </c:pt>
                <c:pt idx="106">
                  <c:v>-1.7775910009383618</c:v>
                </c:pt>
                <c:pt idx="107">
                  <c:v>-1.5977059510103258</c:v>
                </c:pt>
                <c:pt idx="108">
                  <c:v>-2.2063041414467834</c:v>
                </c:pt>
                <c:pt idx="109">
                  <c:v>-2.2538005566516346</c:v>
                </c:pt>
                <c:pt idx="110">
                  <c:v>-2.98298311356948</c:v>
                </c:pt>
                <c:pt idx="111">
                  <c:v>-3.91078837057304</c:v>
                </c:pt>
                <c:pt idx="112">
                  <c:v>-3.3628572643756378</c:v>
                </c:pt>
                <c:pt idx="113">
                  <c:v>-3.8389498170029333</c:v>
                </c:pt>
                <c:pt idx="114">
                  <c:v>-3.2130497108015987</c:v>
                </c:pt>
                <c:pt idx="115">
                  <c:v>-0.72540910964214522</c:v>
                </c:pt>
                <c:pt idx="116">
                  <c:v>0.3578437281777771</c:v>
                </c:pt>
                <c:pt idx="117">
                  <c:v>1.7847193768603244</c:v>
                </c:pt>
                <c:pt idx="118">
                  <c:v>1.3244837509177292</c:v>
                </c:pt>
                <c:pt idx="119">
                  <c:v>-0.63739716624277842</c:v>
                </c:pt>
                <c:pt idx="120">
                  <c:v>-1.9668974748384773</c:v>
                </c:pt>
                <c:pt idx="121">
                  <c:v>-4.6576248826238986</c:v>
                </c:pt>
                <c:pt idx="124">
                  <c:v>0.58813373250241885</c:v>
                </c:pt>
                <c:pt idx="125">
                  <c:v>0.14386116912254399</c:v>
                </c:pt>
                <c:pt idx="126">
                  <c:v>-0.16973032443138422</c:v>
                </c:pt>
                <c:pt idx="127">
                  <c:v>-0.80660368522600256</c:v>
                </c:pt>
                <c:pt idx="128">
                  <c:v>-1.7725401205971392</c:v>
                </c:pt>
                <c:pt idx="129">
                  <c:v>-1.9298146525258673</c:v>
                </c:pt>
                <c:pt idx="130">
                  <c:v>-1.7068218253756275</c:v>
                </c:pt>
                <c:pt idx="131">
                  <c:v>-1.581245685239786</c:v>
                </c:pt>
                <c:pt idx="132">
                  <c:v>-1.9344591542244181</c:v>
                </c:pt>
                <c:pt idx="133">
                  <c:v>-2.4170776277862935</c:v>
                </c:pt>
                <c:pt idx="134">
                  <c:v>-2.8088503154959379</c:v>
                </c:pt>
                <c:pt idx="135">
                  <c:v>-3.1139434769880343</c:v>
                </c:pt>
                <c:pt idx="136">
                  <c:v>-3.2118251191632141</c:v>
                </c:pt>
                <c:pt idx="137">
                  <c:v>-3.1755691362732263</c:v>
                </c:pt>
                <c:pt idx="138">
                  <c:v>-4.1084409750764221</c:v>
                </c:pt>
                <c:pt idx="139">
                  <c:v>-4.6442244637583636</c:v>
                </c:pt>
                <c:pt idx="140">
                  <c:v>-4.6619519936139895</c:v>
                </c:pt>
                <c:pt idx="141">
                  <c:v>-4.8594702983097386</c:v>
                </c:pt>
                <c:pt idx="142">
                  <c:v>-4.9713382136766402</c:v>
                </c:pt>
                <c:pt idx="143">
                  <c:v>-4.8884117670788942</c:v>
                </c:pt>
                <c:pt idx="144">
                  <c:v>-4.766848416053211</c:v>
                </c:pt>
                <c:pt idx="145">
                  <c:v>-4.6960252860110572</c:v>
                </c:pt>
                <c:pt idx="146">
                  <c:v>-4.7809160945217455</c:v>
                </c:pt>
                <c:pt idx="147">
                  <c:v>-4.9807728359724006</c:v>
                </c:pt>
                <c:pt idx="148">
                  <c:v>-5.7174587596679949</c:v>
                </c:pt>
                <c:pt idx="149">
                  <c:v>-6.1427408796574792</c:v>
                </c:pt>
                <c:pt idx="150">
                  <c:v>-6.5464476877781941</c:v>
                </c:pt>
                <c:pt idx="151">
                  <c:v>-6.9684278337091179</c:v>
                </c:pt>
                <c:pt idx="152">
                  <c:v>-7.5161465316118417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'8.adat'!$B$6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'8.adat'!$C$1:$EY$2</c:f>
              <c:multiLvlStrCache>
                <c:ptCount val="15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1">
                    <c:v>2015</c:v>
                  </c:pt>
                  <c:pt idx="35">
                    <c:v>2016</c:v>
                  </c:pt>
                  <c:pt idx="39">
                    <c:v>2017</c:v>
                  </c:pt>
                  <c:pt idx="43">
                    <c:v>2018</c:v>
                  </c:pt>
                  <c:pt idx="47">
                    <c:v>2019</c:v>
                  </c:pt>
                  <c:pt idx="51">
                    <c:v>2020</c:v>
                  </c:pt>
                  <c:pt idx="55">
                    <c:v>2021</c:v>
                  </c:pt>
                  <c:pt idx="59">
                    <c:v>2022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</c:v>
                  </c:pt>
                  <c:pt idx="86">
                    <c:v>2021</c:v>
                  </c:pt>
                  <c:pt idx="90">
                    <c:v>2022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  <c:pt idx="117">
                    <c:v>2021</c:v>
                  </c:pt>
                  <c:pt idx="121">
                    <c:v>2022</c:v>
                  </c:pt>
                  <c:pt idx="124">
                    <c:v>2015</c:v>
                  </c:pt>
                  <c:pt idx="128">
                    <c:v>2016</c:v>
                  </c:pt>
                  <c:pt idx="132">
                    <c:v>2017</c:v>
                  </c:pt>
                  <c:pt idx="136">
                    <c:v>2018</c:v>
                  </c:pt>
                  <c:pt idx="140">
                    <c:v>2019</c:v>
                  </c:pt>
                  <c:pt idx="144">
                    <c:v>2020</c:v>
                  </c:pt>
                  <c:pt idx="148">
                    <c:v>2021</c:v>
                  </c:pt>
                  <c:pt idx="152">
                    <c:v>2022</c:v>
                  </c:pt>
                </c:lvl>
                <c:lvl>
                  <c:pt idx="0">
                    <c:v>Hungary</c:v>
                  </c:pt>
                  <c:pt idx="31">
                    <c:v>Czech Republic</c:v>
                  </c:pt>
                  <c:pt idx="62">
                    <c:v>Poland</c:v>
                  </c:pt>
                  <c:pt idx="93">
                    <c:v>Slovakia</c:v>
                  </c:pt>
                  <c:pt idx="124">
                    <c:v>Romania</c:v>
                  </c:pt>
                </c:lvl>
              </c:multiLvlStrCache>
            </c:multiLvlStrRef>
          </c:cat>
          <c:val>
            <c:numRef>
              <c:f>'8.adat'!$C$6:$EY$6</c:f>
              <c:numCache>
                <c:formatCode>0.00</c:formatCode>
                <c:ptCount val="153"/>
                <c:pt idx="0">
                  <c:v>4.046869202858228</c:v>
                </c:pt>
                <c:pt idx="1">
                  <c:v>4.6346630461657004</c:v>
                </c:pt>
                <c:pt idx="2">
                  <c:v>4.3276535821391482</c:v>
                </c:pt>
                <c:pt idx="3">
                  <c:v>4.5732890247683589</c:v>
                </c:pt>
                <c:pt idx="4">
                  <c:v>3.9367012945093665</c:v>
                </c:pt>
                <c:pt idx="5">
                  <c:v>2.8263459543188056</c:v>
                </c:pt>
                <c:pt idx="6">
                  <c:v>2.0561826891820107</c:v>
                </c:pt>
                <c:pt idx="7">
                  <c:v>-1.8168394739480811E-2</c:v>
                </c:pt>
                <c:pt idx="8">
                  <c:v>9.5199394938543E-2</c:v>
                </c:pt>
                <c:pt idx="9">
                  <c:v>0.38293560611271737</c:v>
                </c:pt>
                <c:pt idx="10">
                  <c:v>0.54927019762560836</c:v>
                </c:pt>
                <c:pt idx="11">
                  <c:v>0.8469138631523524</c:v>
                </c:pt>
                <c:pt idx="12">
                  <c:v>1.109343478852588</c:v>
                </c:pt>
                <c:pt idx="13">
                  <c:v>1.2432946639480775</c:v>
                </c:pt>
                <c:pt idx="14">
                  <c:v>1.5238051832108337</c:v>
                </c:pt>
                <c:pt idx="15">
                  <c:v>2.2530308308962268</c:v>
                </c:pt>
                <c:pt idx="16">
                  <c:v>2.0050294174231102</c:v>
                </c:pt>
                <c:pt idx="17">
                  <c:v>1.8471249399371767</c:v>
                </c:pt>
                <c:pt idx="18">
                  <c:v>1.8078206941346759</c:v>
                </c:pt>
                <c:pt idx="19">
                  <c:v>1.8506102017744657</c:v>
                </c:pt>
                <c:pt idx="20">
                  <c:v>2.0247179206558399</c:v>
                </c:pt>
                <c:pt idx="21">
                  <c:v>2.2413598815810611</c:v>
                </c:pt>
                <c:pt idx="22">
                  <c:v>2.4641750483634262</c:v>
                </c:pt>
                <c:pt idx="23">
                  <c:v>2.0339586974751365</c:v>
                </c:pt>
                <c:pt idx="24">
                  <c:v>2.0858321938420459</c:v>
                </c:pt>
                <c:pt idx="25">
                  <c:v>1.9552805753257236</c:v>
                </c:pt>
                <c:pt idx="26">
                  <c:v>1.8777703303353714</c:v>
                </c:pt>
                <c:pt idx="27">
                  <c:v>2.5192100299955995</c:v>
                </c:pt>
                <c:pt idx="28">
                  <c:v>3.1426806491826658</c:v>
                </c:pt>
                <c:pt idx="31">
                  <c:v>0.92729580998745453</c:v>
                </c:pt>
                <c:pt idx="32">
                  <c:v>2.056652333111495</c:v>
                </c:pt>
                <c:pt idx="33">
                  <c:v>2.1279578704656421</c:v>
                </c:pt>
                <c:pt idx="34">
                  <c:v>2.1302952261010253</c:v>
                </c:pt>
                <c:pt idx="35">
                  <c:v>1.8533485688804661</c:v>
                </c:pt>
                <c:pt idx="36">
                  <c:v>1.1872313944787847</c:v>
                </c:pt>
                <c:pt idx="37">
                  <c:v>1.2798108698678987</c:v>
                </c:pt>
                <c:pt idx="38">
                  <c:v>1.0767244357552541</c:v>
                </c:pt>
                <c:pt idx="39">
                  <c:v>0.71105404846646936</c:v>
                </c:pt>
                <c:pt idx="40">
                  <c:v>0.43081985313207999</c:v>
                </c:pt>
                <c:pt idx="41">
                  <c:v>0.34682985067003758</c:v>
                </c:pt>
                <c:pt idx="42">
                  <c:v>0.89225323388432853</c:v>
                </c:pt>
                <c:pt idx="43">
                  <c:v>0.87557166536856201</c:v>
                </c:pt>
                <c:pt idx="44">
                  <c:v>0.68887950951856991</c:v>
                </c:pt>
                <c:pt idx="45">
                  <c:v>0.60206848559019033</c:v>
                </c:pt>
                <c:pt idx="46">
                  <c:v>0.23269014369695176</c:v>
                </c:pt>
                <c:pt idx="47">
                  <c:v>0.14413497023238486</c:v>
                </c:pt>
                <c:pt idx="48">
                  <c:v>0.37119135010834475</c:v>
                </c:pt>
                <c:pt idx="49">
                  <c:v>0.33640191418700383</c:v>
                </c:pt>
                <c:pt idx="50">
                  <c:v>0.42370927816039772</c:v>
                </c:pt>
                <c:pt idx="51">
                  <c:v>0.80577165150827368</c:v>
                </c:pt>
                <c:pt idx="52">
                  <c:v>0.9589371005657108</c:v>
                </c:pt>
                <c:pt idx="53">
                  <c:v>1.2138082384825837</c:v>
                </c:pt>
                <c:pt idx="54">
                  <c:v>1.1739091252841753</c:v>
                </c:pt>
                <c:pt idx="55">
                  <c:v>0.8039225168987415</c:v>
                </c:pt>
                <c:pt idx="56">
                  <c:v>0.86087747719757657</c:v>
                </c:pt>
                <c:pt idx="57">
                  <c:v>1.2066748704115873</c:v>
                </c:pt>
                <c:pt idx="58">
                  <c:v>1.5618608004803534</c:v>
                </c:pt>
                <c:pt idx="59">
                  <c:v>1.8098453556529863</c:v>
                </c:pt>
                <c:pt idx="62">
                  <c:v>2.94941650821043</c:v>
                </c:pt>
                <c:pt idx="63">
                  <c:v>2.3158470966794398</c:v>
                </c:pt>
                <c:pt idx="64">
                  <c:v>2.9181792564447604</c:v>
                </c:pt>
                <c:pt idx="65">
                  <c:v>2.3611775004362903</c:v>
                </c:pt>
                <c:pt idx="66">
                  <c:v>2.0737745692553169</c:v>
                </c:pt>
                <c:pt idx="67">
                  <c:v>1.8113048418364659</c:v>
                </c:pt>
                <c:pt idx="68">
                  <c:v>0.74994972207676658</c:v>
                </c:pt>
                <c:pt idx="69">
                  <c:v>1.0431827107107539</c:v>
                </c:pt>
                <c:pt idx="70">
                  <c:v>0.61948071491783741</c:v>
                </c:pt>
                <c:pt idx="71">
                  <c:v>0.80467637834526451</c:v>
                </c:pt>
                <c:pt idx="72">
                  <c:v>1.0044296153938193</c:v>
                </c:pt>
                <c:pt idx="73">
                  <c:v>1.2597275037511746</c:v>
                </c:pt>
                <c:pt idx="74">
                  <c:v>1.3869840356049219</c:v>
                </c:pt>
                <c:pt idx="75">
                  <c:v>1.5266489618382175</c:v>
                </c:pt>
                <c:pt idx="76">
                  <c:v>1.7815727711960296</c:v>
                </c:pt>
                <c:pt idx="77">
                  <c:v>2.0948651389121649</c:v>
                </c:pt>
                <c:pt idx="78">
                  <c:v>1.9593231851489212</c:v>
                </c:pt>
                <c:pt idx="79">
                  <c:v>2.1508875866340533</c:v>
                </c:pt>
                <c:pt idx="80">
                  <c:v>2.1224284364710306</c:v>
                </c:pt>
                <c:pt idx="81">
                  <c:v>1.9759643347544269</c:v>
                </c:pt>
                <c:pt idx="82">
                  <c:v>2.171840466469285</c:v>
                </c:pt>
                <c:pt idx="83">
                  <c:v>2.3268409615443115</c:v>
                </c:pt>
                <c:pt idx="84">
                  <c:v>2.2128715411619462</c:v>
                </c:pt>
                <c:pt idx="85">
                  <c:v>2.2927886618474425</c:v>
                </c:pt>
                <c:pt idx="86">
                  <c:v>2.0496071497641077</c:v>
                </c:pt>
                <c:pt idx="87">
                  <c:v>1.9085003079350054</c:v>
                </c:pt>
                <c:pt idx="88">
                  <c:v>2.0577088942681905</c:v>
                </c:pt>
                <c:pt idx="89">
                  <c:v>1.6158521451133496</c:v>
                </c:pt>
                <c:pt idx="90">
                  <c:v>1.5306251554124704</c:v>
                </c:pt>
                <c:pt idx="93">
                  <c:v>1.1715872201844657</c:v>
                </c:pt>
                <c:pt idx="94">
                  <c:v>1.3829668188290314</c:v>
                </c:pt>
                <c:pt idx="95">
                  <c:v>2.1616554485327084</c:v>
                </c:pt>
                <c:pt idx="96">
                  <c:v>3.2379040182455201</c:v>
                </c:pt>
                <c:pt idx="97">
                  <c:v>3.6681554571334241</c:v>
                </c:pt>
                <c:pt idx="98">
                  <c:v>3.8298030610157516</c:v>
                </c:pt>
                <c:pt idx="99">
                  <c:v>2.9200053989328438</c:v>
                </c:pt>
                <c:pt idx="100">
                  <c:v>1.7247593631733695</c:v>
                </c:pt>
                <c:pt idx="101">
                  <c:v>0.85553801192530998</c:v>
                </c:pt>
                <c:pt idx="102">
                  <c:v>0.50428753611370991</c:v>
                </c:pt>
                <c:pt idx="103">
                  <c:v>0.41627312695071844</c:v>
                </c:pt>
                <c:pt idx="104">
                  <c:v>0.10717288585199483</c:v>
                </c:pt>
                <c:pt idx="105">
                  <c:v>0.22743244554776143</c:v>
                </c:pt>
                <c:pt idx="106">
                  <c:v>0.34091890367112432</c:v>
                </c:pt>
                <c:pt idx="107">
                  <c:v>0.4017755558800854</c:v>
                </c:pt>
                <c:pt idx="108">
                  <c:v>0.96186854314151504</c:v>
                </c:pt>
                <c:pt idx="109">
                  <c:v>0.95520363585118384</c:v>
                </c:pt>
                <c:pt idx="110">
                  <c:v>0.90873413194093378</c:v>
                </c:pt>
                <c:pt idx="111">
                  <c:v>0.82544338240123694</c:v>
                </c:pt>
                <c:pt idx="112">
                  <c:v>0.71559203810820005</c:v>
                </c:pt>
                <c:pt idx="113">
                  <c:v>1.129465771943428</c:v>
                </c:pt>
                <c:pt idx="114">
                  <c:v>0.90990365853923816</c:v>
                </c:pt>
                <c:pt idx="115">
                  <c:v>1.0100922229749492</c:v>
                </c:pt>
                <c:pt idx="116">
                  <c:v>0.76140891601043881</c:v>
                </c:pt>
                <c:pt idx="117">
                  <c:v>0.5995313011487674</c:v>
                </c:pt>
                <c:pt idx="118">
                  <c:v>1.530181689296956</c:v>
                </c:pt>
                <c:pt idx="119">
                  <c:v>1.5210946122726603</c:v>
                </c:pt>
                <c:pt idx="120">
                  <c:v>1.3677572138278979</c:v>
                </c:pt>
                <c:pt idx="121">
                  <c:v>1.1946895068035273</c:v>
                </c:pt>
                <c:pt idx="124">
                  <c:v>2.5470158418873448</c:v>
                </c:pt>
                <c:pt idx="125">
                  <c:v>2.6859041916941999</c:v>
                </c:pt>
                <c:pt idx="126">
                  <c:v>2.9462694265630494</c:v>
                </c:pt>
                <c:pt idx="127">
                  <c:v>2.4329235168869769</c:v>
                </c:pt>
                <c:pt idx="128">
                  <c:v>2.2798383780328892</c:v>
                </c:pt>
                <c:pt idx="129">
                  <c:v>2.6134728707875645</c:v>
                </c:pt>
                <c:pt idx="130">
                  <c:v>2.7439875300030789</c:v>
                </c:pt>
                <c:pt idx="131">
                  <c:v>2.5027079346896728</c:v>
                </c:pt>
                <c:pt idx="132">
                  <c:v>1.8175226377471303</c:v>
                </c:pt>
                <c:pt idx="133">
                  <c:v>1.2493293261215557</c:v>
                </c:pt>
                <c:pt idx="134">
                  <c:v>0.75552542313476223</c:v>
                </c:pt>
                <c:pt idx="135">
                  <c:v>1.1843394174927093</c:v>
                </c:pt>
                <c:pt idx="136">
                  <c:v>1.203848608481177</c:v>
                </c:pt>
                <c:pt idx="137">
                  <c:v>1.2612719384127051</c:v>
                </c:pt>
                <c:pt idx="138">
                  <c:v>1.3297364544246835</c:v>
                </c:pt>
                <c:pt idx="139">
                  <c:v>1.228943624882453</c:v>
                </c:pt>
                <c:pt idx="140">
                  <c:v>1.4096527030216508</c:v>
                </c:pt>
                <c:pt idx="141">
                  <c:v>1.3696090940617265</c:v>
                </c:pt>
                <c:pt idx="142">
                  <c:v>1.3559574535588019</c:v>
                </c:pt>
                <c:pt idx="143">
                  <c:v>1.2772919402770995</c:v>
                </c:pt>
                <c:pt idx="144">
                  <c:v>1.4677782952627694</c:v>
                </c:pt>
                <c:pt idx="145">
                  <c:v>1.6563008103363321</c:v>
                </c:pt>
                <c:pt idx="146">
                  <c:v>1.6989142797203503</c:v>
                </c:pt>
                <c:pt idx="147">
                  <c:v>1.9098678103895275</c:v>
                </c:pt>
                <c:pt idx="148">
                  <c:v>1.5956312284577734</c:v>
                </c:pt>
                <c:pt idx="149">
                  <c:v>1.5150661317935417</c:v>
                </c:pt>
                <c:pt idx="150">
                  <c:v>1.632646813200644</c:v>
                </c:pt>
                <c:pt idx="151">
                  <c:v>2.184829409296432</c:v>
                </c:pt>
                <c:pt idx="152">
                  <c:v>2.1057243919854729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'8.adat'!$B$7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'8.adat'!$C$1:$EY$2</c:f>
              <c:multiLvlStrCache>
                <c:ptCount val="15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1">
                    <c:v>2015</c:v>
                  </c:pt>
                  <c:pt idx="35">
                    <c:v>2016</c:v>
                  </c:pt>
                  <c:pt idx="39">
                    <c:v>2017</c:v>
                  </c:pt>
                  <c:pt idx="43">
                    <c:v>2018</c:v>
                  </c:pt>
                  <c:pt idx="47">
                    <c:v>2019</c:v>
                  </c:pt>
                  <c:pt idx="51">
                    <c:v>2020</c:v>
                  </c:pt>
                  <c:pt idx="55">
                    <c:v>2021</c:v>
                  </c:pt>
                  <c:pt idx="59">
                    <c:v>2022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</c:v>
                  </c:pt>
                  <c:pt idx="86">
                    <c:v>2021</c:v>
                  </c:pt>
                  <c:pt idx="90">
                    <c:v>2022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  <c:pt idx="117">
                    <c:v>2021</c:v>
                  </c:pt>
                  <c:pt idx="121">
                    <c:v>2022</c:v>
                  </c:pt>
                  <c:pt idx="124">
                    <c:v>2015</c:v>
                  </c:pt>
                  <c:pt idx="128">
                    <c:v>2016</c:v>
                  </c:pt>
                  <c:pt idx="132">
                    <c:v>2017</c:v>
                  </c:pt>
                  <c:pt idx="136">
                    <c:v>2018</c:v>
                  </c:pt>
                  <c:pt idx="140">
                    <c:v>2019</c:v>
                  </c:pt>
                  <c:pt idx="144">
                    <c:v>2020</c:v>
                  </c:pt>
                  <c:pt idx="148">
                    <c:v>2021</c:v>
                  </c:pt>
                  <c:pt idx="152">
                    <c:v>2022</c:v>
                  </c:pt>
                </c:lvl>
                <c:lvl>
                  <c:pt idx="0">
                    <c:v>Hungary</c:v>
                  </c:pt>
                  <c:pt idx="31">
                    <c:v>Czech Republic</c:v>
                  </c:pt>
                  <c:pt idx="62">
                    <c:v>Poland</c:v>
                  </c:pt>
                  <c:pt idx="93">
                    <c:v>Slovakia</c:v>
                  </c:pt>
                  <c:pt idx="124">
                    <c:v>Romania</c:v>
                  </c:pt>
                </c:lvl>
              </c:multiLvlStrCache>
            </c:multiLvlStrRef>
          </c:cat>
          <c:val>
            <c:numRef>
              <c:f>'8.adat'!$C$7:$EY$7</c:f>
              <c:numCache>
                <c:formatCode>0.00</c:formatCode>
                <c:ptCount val="153"/>
                <c:pt idx="0">
                  <c:v>5.8772091078723587</c:v>
                </c:pt>
                <c:pt idx="1">
                  <c:v>6.9317515500284363</c:v>
                </c:pt>
                <c:pt idx="2">
                  <c:v>6.5108272291350602</c:v>
                </c:pt>
                <c:pt idx="3">
                  <c:v>6.920529656230916</c:v>
                </c:pt>
                <c:pt idx="4">
                  <c:v>6.3869774563865969</c:v>
                </c:pt>
                <c:pt idx="5">
                  <c:v>6.3543738419427269</c:v>
                </c:pt>
                <c:pt idx="6">
                  <c:v>6.4037777909452354</c:v>
                </c:pt>
                <c:pt idx="7">
                  <c:v>4.4610657193182588</c:v>
                </c:pt>
                <c:pt idx="8">
                  <c:v>3.7506910828502966</c:v>
                </c:pt>
                <c:pt idx="9">
                  <c:v>3.6570927073038479</c:v>
                </c:pt>
                <c:pt idx="10">
                  <c:v>2.9391999068883186</c:v>
                </c:pt>
                <c:pt idx="11">
                  <c:v>2.8439996609181959</c:v>
                </c:pt>
                <c:pt idx="12">
                  <c:v>3.1582339904531533</c:v>
                </c:pt>
                <c:pt idx="13">
                  <c:v>2.7112504402544029</c:v>
                </c:pt>
                <c:pt idx="14">
                  <c:v>2.2343105122525397</c:v>
                </c:pt>
                <c:pt idx="15">
                  <c:v>2.4118569558427634</c:v>
                </c:pt>
                <c:pt idx="16">
                  <c:v>1.7469647514379718</c:v>
                </c:pt>
                <c:pt idx="17">
                  <c:v>1.4290237899887455</c:v>
                </c:pt>
                <c:pt idx="18">
                  <c:v>1.2278260209169398</c:v>
                </c:pt>
                <c:pt idx="19">
                  <c:v>1.1529752219105309</c:v>
                </c:pt>
                <c:pt idx="20">
                  <c:v>1.1441961583481193</c:v>
                </c:pt>
                <c:pt idx="21">
                  <c:v>9.8486936868010591E-2</c:v>
                </c:pt>
                <c:pt idx="22">
                  <c:v>0.86036689550924583</c:v>
                </c:pt>
                <c:pt idx="23">
                  <c:v>0.89898362469841353</c:v>
                </c:pt>
                <c:pt idx="24">
                  <c:v>1.3868824336149561</c:v>
                </c:pt>
                <c:pt idx="25">
                  <c:v>1.7693304751806569</c:v>
                </c:pt>
                <c:pt idx="26">
                  <c:v>4.1320840394442171E-2</c:v>
                </c:pt>
                <c:pt idx="27">
                  <c:v>-0.64994370590769235</c:v>
                </c:pt>
                <c:pt idx="28">
                  <c:v>-1.6252373658404717</c:v>
                </c:pt>
                <c:pt idx="31">
                  <c:v>1.3956920293295878</c:v>
                </c:pt>
                <c:pt idx="32">
                  <c:v>2.3439783105723677</c:v>
                </c:pt>
                <c:pt idx="33">
                  <c:v>2.2211632074188801</c:v>
                </c:pt>
                <c:pt idx="34">
                  <c:v>2.5522742173607482</c:v>
                </c:pt>
                <c:pt idx="35">
                  <c:v>2.8855801120370108</c:v>
                </c:pt>
                <c:pt idx="36">
                  <c:v>2.979471052862082</c:v>
                </c:pt>
                <c:pt idx="37">
                  <c:v>3.6853665674983729</c:v>
                </c:pt>
                <c:pt idx="38">
                  <c:v>2.8517839923397865</c:v>
                </c:pt>
                <c:pt idx="39">
                  <c:v>2.2122362594099032</c:v>
                </c:pt>
                <c:pt idx="40">
                  <c:v>2.0026400150858001</c:v>
                </c:pt>
                <c:pt idx="41">
                  <c:v>1.5634210755928399</c:v>
                </c:pt>
                <c:pt idx="42">
                  <c:v>2.3795134090019485</c:v>
                </c:pt>
                <c:pt idx="43">
                  <c:v>1.4531284324885667</c:v>
                </c:pt>
                <c:pt idx="44">
                  <c:v>1.393909969430301</c:v>
                </c:pt>
                <c:pt idx="45">
                  <c:v>0.77997744342859898</c:v>
                </c:pt>
                <c:pt idx="46">
                  <c:v>0.68887094303762375</c:v>
                </c:pt>
                <c:pt idx="47">
                  <c:v>0.44475933671707346</c:v>
                </c:pt>
                <c:pt idx="48">
                  <c:v>1.1937270596559504</c:v>
                </c:pt>
                <c:pt idx="49">
                  <c:v>1.2657444050526729</c:v>
                </c:pt>
                <c:pt idx="50">
                  <c:v>0.75498982175661589</c:v>
                </c:pt>
                <c:pt idx="51">
                  <c:v>1.4584110258761849</c:v>
                </c:pt>
                <c:pt idx="52">
                  <c:v>0.87144763989356122</c:v>
                </c:pt>
                <c:pt idx="53">
                  <c:v>3.2667772519675071</c:v>
                </c:pt>
                <c:pt idx="54">
                  <c:v>3.2144884476490692</c:v>
                </c:pt>
                <c:pt idx="55">
                  <c:v>2.7672735457037949</c:v>
                </c:pt>
                <c:pt idx="56">
                  <c:v>3.2398304520538823</c:v>
                </c:pt>
                <c:pt idx="57">
                  <c:v>0.94836038643260412</c:v>
                </c:pt>
                <c:pt idx="58">
                  <c:v>0.69335548631817312</c:v>
                </c:pt>
                <c:pt idx="59">
                  <c:v>-0.3077655807836297</c:v>
                </c:pt>
                <c:pt idx="62">
                  <c:v>1.0317449941629033</c:v>
                </c:pt>
                <c:pt idx="63">
                  <c:v>1.222059247080276</c:v>
                </c:pt>
                <c:pt idx="64">
                  <c:v>1.8468771383820943</c:v>
                </c:pt>
                <c:pt idx="65">
                  <c:v>1.4505547927076747</c:v>
                </c:pt>
                <c:pt idx="66">
                  <c:v>1.092853220872771</c:v>
                </c:pt>
                <c:pt idx="67">
                  <c:v>1.1082751067406191</c:v>
                </c:pt>
                <c:pt idx="68">
                  <c:v>-0.10568911695090299</c:v>
                </c:pt>
                <c:pt idx="69">
                  <c:v>0.25138766694681886</c:v>
                </c:pt>
                <c:pt idx="70">
                  <c:v>0.44570765351602831</c:v>
                </c:pt>
                <c:pt idx="71">
                  <c:v>6.6449824878428154E-2</c:v>
                </c:pt>
                <c:pt idx="72">
                  <c:v>0.88895270122675563</c:v>
                </c:pt>
                <c:pt idx="73">
                  <c:v>0.90814978698803284</c:v>
                </c:pt>
                <c:pt idx="74">
                  <c:v>0.61139257996673391</c:v>
                </c:pt>
                <c:pt idx="75">
                  <c:v>0.81599069918097278</c:v>
                </c:pt>
                <c:pt idx="76">
                  <c:v>0.56486359448431134</c:v>
                </c:pt>
                <c:pt idx="77">
                  <c:v>0.78610191111984551</c:v>
                </c:pt>
                <c:pt idx="78">
                  <c:v>0.96396166476830947</c:v>
                </c:pt>
                <c:pt idx="79">
                  <c:v>1.365219933608621</c:v>
                </c:pt>
                <c:pt idx="80">
                  <c:v>1.807546616037935</c:v>
                </c:pt>
                <c:pt idx="81">
                  <c:v>2.4480693817344537</c:v>
                </c:pt>
                <c:pt idx="82">
                  <c:v>3.1252813522284941</c:v>
                </c:pt>
                <c:pt idx="83">
                  <c:v>4.2488792266205566</c:v>
                </c:pt>
                <c:pt idx="84">
                  <c:v>4.7424227789030118</c:v>
                </c:pt>
                <c:pt idx="85">
                  <c:v>5.1981731557861748</c:v>
                </c:pt>
                <c:pt idx="86">
                  <c:v>4.8018005113379241</c:v>
                </c:pt>
                <c:pt idx="87">
                  <c:v>3.8557423048793074</c:v>
                </c:pt>
                <c:pt idx="88">
                  <c:v>2.9200670299553142</c:v>
                </c:pt>
                <c:pt idx="89">
                  <c:v>0.99928500576088508</c:v>
                </c:pt>
                <c:pt idx="90">
                  <c:v>-0.67198918177379918</c:v>
                </c:pt>
                <c:pt idx="93">
                  <c:v>1.482023340631077</c:v>
                </c:pt>
                <c:pt idx="94">
                  <c:v>0.6359177783008495</c:v>
                </c:pt>
                <c:pt idx="95">
                  <c:v>0.25671087445555318</c:v>
                </c:pt>
                <c:pt idx="96">
                  <c:v>1.149107313855255</c:v>
                </c:pt>
                <c:pt idx="97">
                  <c:v>1.1408246279581145</c:v>
                </c:pt>
                <c:pt idx="98">
                  <c:v>1.8331380680515004</c:v>
                </c:pt>
                <c:pt idx="99">
                  <c:v>1.1717913188627072</c:v>
                </c:pt>
                <c:pt idx="100">
                  <c:v>-1.0169822080573532</c:v>
                </c:pt>
                <c:pt idx="101">
                  <c:v>-1.6501500470735917</c:v>
                </c:pt>
                <c:pt idx="102">
                  <c:v>-2.0892258895105527</c:v>
                </c:pt>
                <c:pt idx="103">
                  <c:v>-2.1475282509576799</c:v>
                </c:pt>
                <c:pt idx="104">
                  <c:v>-1.8092677901069361</c:v>
                </c:pt>
                <c:pt idx="105">
                  <c:v>-1.6105023509148164</c:v>
                </c:pt>
                <c:pt idx="106">
                  <c:v>-1.4366720972672373</c:v>
                </c:pt>
                <c:pt idx="107">
                  <c:v>-1.1959303951302402</c:v>
                </c:pt>
                <c:pt idx="108">
                  <c:v>-1.2444355983052686</c:v>
                </c:pt>
                <c:pt idx="109">
                  <c:v>-1.2985969208004509</c:v>
                </c:pt>
                <c:pt idx="110">
                  <c:v>-2.0742489816285463</c:v>
                </c:pt>
                <c:pt idx="111">
                  <c:v>-3.0853449881718031</c:v>
                </c:pt>
                <c:pt idx="112">
                  <c:v>-2.6472652262674381</c:v>
                </c:pt>
                <c:pt idx="113">
                  <c:v>-2.7094840450595048</c:v>
                </c:pt>
                <c:pt idx="114">
                  <c:v>-2.3030372901707352</c:v>
                </c:pt>
                <c:pt idx="115">
                  <c:v>0.28479185401780527</c:v>
                </c:pt>
                <c:pt idx="116">
                  <c:v>1.1192526441882158</c:v>
                </c:pt>
                <c:pt idx="117">
                  <c:v>2.3842506780090922</c:v>
                </c:pt>
                <c:pt idx="118">
                  <c:v>2.8545599540924398</c:v>
                </c:pt>
                <c:pt idx="119">
                  <c:v>0.88359312570807436</c:v>
                </c:pt>
                <c:pt idx="120">
                  <c:v>-0.59914026101057927</c:v>
                </c:pt>
                <c:pt idx="121">
                  <c:v>-3.4629353758203716</c:v>
                </c:pt>
                <c:pt idx="124">
                  <c:v>3.1352147271240609</c:v>
                </c:pt>
                <c:pt idx="125">
                  <c:v>2.8297007041115201</c:v>
                </c:pt>
                <c:pt idx="126">
                  <c:v>2.7766026239596715</c:v>
                </c:pt>
                <c:pt idx="127">
                  <c:v>1.6262573913695029</c:v>
                </c:pt>
                <c:pt idx="128">
                  <c:v>0.50717439020160637</c:v>
                </c:pt>
                <c:pt idx="129">
                  <c:v>0.68371895009240335</c:v>
                </c:pt>
                <c:pt idx="130">
                  <c:v>1.0371056834639896</c:v>
                </c:pt>
                <c:pt idx="131">
                  <c:v>0.92140344522209772</c:v>
                </c:pt>
                <c:pt idx="132">
                  <c:v>-0.11699406397555383</c:v>
                </c:pt>
                <c:pt idx="133">
                  <c:v>-1.1678047200772252</c:v>
                </c:pt>
                <c:pt idx="134">
                  <c:v>-2.0533796564538931</c:v>
                </c:pt>
                <c:pt idx="135">
                  <c:v>-1.9295507348930068</c:v>
                </c:pt>
                <c:pt idx="136">
                  <c:v>-2.0079238534950683</c:v>
                </c:pt>
                <c:pt idx="137">
                  <c:v>-1.9142971978605217</c:v>
                </c:pt>
                <c:pt idx="138">
                  <c:v>-2.7787547657473146</c:v>
                </c:pt>
                <c:pt idx="139">
                  <c:v>-3.4153297403770404</c:v>
                </c:pt>
                <c:pt idx="140">
                  <c:v>-3.2524432061311859</c:v>
                </c:pt>
                <c:pt idx="141">
                  <c:v>-3.490001985008726</c:v>
                </c:pt>
                <c:pt idx="142">
                  <c:v>-3.6156106613476715</c:v>
                </c:pt>
                <c:pt idx="143">
                  <c:v>-3.6113439445622308</c:v>
                </c:pt>
                <c:pt idx="144">
                  <c:v>-3.2992029353795043</c:v>
                </c:pt>
                <c:pt idx="145">
                  <c:v>-3.0398604609629301</c:v>
                </c:pt>
                <c:pt idx="146">
                  <c:v>-3.0818643992489783</c:v>
                </c:pt>
                <c:pt idx="147">
                  <c:v>-3.0707678519988479</c:v>
                </c:pt>
                <c:pt idx="148">
                  <c:v>-4.1216001426181244</c:v>
                </c:pt>
                <c:pt idx="149">
                  <c:v>-4.6274563253202849</c:v>
                </c:pt>
                <c:pt idx="150">
                  <c:v>-4.913630789483979</c:v>
                </c:pt>
                <c:pt idx="151">
                  <c:v>-4.7834317485093969</c:v>
                </c:pt>
                <c:pt idx="152">
                  <c:v>-5.4103415932318484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'8.adat'!$C$1:$EY$2</c:f>
              <c:multiLvlStrCache>
                <c:ptCount val="15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1">
                    <c:v>2015</c:v>
                  </c:pt>
                  <c:pt idx="35">
                    <c:v>2016</c:v>
                  </c:pt>
                  <c:pt idx="39">
                    <c:v>2017</c:v>
                  </c:pt>
                  <c:pt idx="43">
                    <c:v>2018</c:v>
                  </c:pt>
                  <c:pt idx="47">
                    <c:v>2019</c:v>
                  </c:pt>
                  <c:pt idx="51">
                    <c:v>2020</c:v>
                  </c:pt>
                  <c:pt idx="55">
                    <c:v>2021</c:v>
                  </c:pt>
                  <c:pt idx="59">
                    <c:v>2022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</c:v>
                  </c:pt>
                  <c:pt idx="86">
                    <c:v>2021</c:v>
                  </c:pt>
                  <c:pt idx="90">
                    <c:v>2022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  <c:pt idx="117">
                    <c:v>2021</c:v>
                  </c:pt>
                  <c:pt idx="121">
                    <c:v>2022</c:v>
                  </c:pt>
                  <c:pt idx="124">
                    <c:v>2015</c:v>
                  </c:pt>
                  <c:pt idx="128">
                    <c:v>2016</c:v>
                  </c:pt>
                  <c:pt idx="132">
                    <c:v>2017</c:v>
                  </c:pt>
                  <c:pt idx="136">
                    <c:v>2018</c:v>
                  </c:pt>
                  <c:pt idx="140">
                    <c:v>2019</c:v>
                  </c:pt>
                  <c:pt idx="144">
                    <c:v>2020</c:v>
                  </c:pt>
                  <c:pt idx="148">
                    <c:v>2021</c:v>
                  </c:pt>
                  <c:pt idx="152">
                    <c:v>2022</c:v>
                  </c:pt>
                </c:lvl>
                <c:lvl>
                  <c:pt idx="0">
                    <c:v>Hungary</c:v>
                  </c:pt>
                  <c:pt idx="31">
                    <c:v>Czech Republic</c:v>
                  </c:pt>
                  <c:pt idx="62">
                    <c:v>Poland</c:v>
                  </c:pt>
                  <c:pt idx="93">
                    <c:v>Slovakia</c:v>
                  </c:pt>
                  <c:pt idx="124">
                    <c:v>Romania</c:v>
                  </c:pt>
                </c:lvl>
              </c:multiLvlStrCache>
            </c:multiLvlStrRef>
          </c:cat>
          <c:val>
            <c:numRef>
              <c:f>'8.adat'!$C$10:$EY$10</c:f>
              <c:numCache>
                <c:formatCode>General</c:formatCode>
                <c:ptCount val="15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'8.adat'!$C$1:$EY$2</c:f>
              <c:multiLvlStrCache>
                <c:ptCount val="15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1">
                    <c:v>2015</c:v>
                  </c:pt>
                  <c:pt idx="35">
                    <c:v>2016</c:v>
                  </c:pt>
                  <c:pt idx="39">
                    <c:v>2017</c:v>
                  </c:pt>
                  <c:pt idx="43">
                    <c:v>2018</c:v>
                  </c:pt>
                  <c:pt idx="47">
                    <c:v>2019</c:v>
                  </c:pt>
                  <c:pt idx="51">
                    <c:v>2020</c:v>
                  </c:pt>
                  <c:pt idx="55">
                    <c:v>2021</c:v>
                  </c:pt>
                  <c:pt idx="59">
                    <c:v>2022</c:v>
                  </c:pt>
                  <c:pt idx="62">
                    <c:v>2015</c:v>
                  </c:pt>
                  <c:pt idx="66">
                    <c:v>2016</c:v>
                  </c:pt>
                  <c:pt idx="70">
                    <c:v>2017</c:v>
                  </c:pt>
                  <c:pt idx="74">
                    <c:v>2018</c:v>
                  </c:pt>
                  <c:pt idx="78">
                    <c:v>2019</c:v>
                  </c:pt>
                  <c:pt idx="82">
                    <c:v>2020</c:v>
                  </c:pt>
                  <c:pt idx="86">
                    <c:v>2021</c:v>
                  </c:pt>
                  <c:pt idx="90">
                    <c:v>2022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  <c:pt idx="117">
                    <c:v>2021</c:v>
                  </c:pt>
                  <c:pt idx="121">
                    <c:v>2022</c:v>
                  </c:pt>
                  <c:pt idx="124">
                    <c:v>2015</c:v>
                  </c:pt>
                  <c:pt idx="128">
                    <c:v>2016</c:v>
                  </c:pt>
                  <c:pt idx="132">
                    <c:v>2017</c:v>
                  </c:pt>
                  <c:pt idx="136">
                    <c:v>2018</c:v>
                  </c:pt>
                  <c:pt idx="140">
                    <c:v>2019</c:v>
                  </c:pt>
                  <c:pt idx="144">
                    <c:v>2020</c:v>
                  </c:pt>
                  <c:pt idx="148">
                    <c:v>2021</c:v>
                  </c:pt>
                  <c:pt idx="152">
                    <c:v>2022</c:v>
                  </c:pt>
                </c:lvl>
                <c:lvl>
                  <c:pt idx="0">
                    <c:v>Hungary</c:v>
                  </c:pt>
                  <c:pt idx="31">
                    <c:v>Czech Republic</c:v>
                  </c:pt>
                  <c:pt idx="62">
                    <c:v>Poland</c:v>
                  </c:pt>
                  <c:pt idx="93">
                    <c:v>Slovakia</c:v>
                  </c:pt>
                  <c:pt idx="124">
                    <c:v>Romania</c:v>
                  </c:pt>
                </c:lvl>
              </c:multiLvlStrCache>
            </c:multiLvlStrRef>
          </c:cat>
          <c:val>
            <c:numRef>
              <c:f>'8.adat'!$C$10:$EP$10</c:f>
              <c:numCache>
                <c:formatCode>General</c:formatCode>
                <c:ptCount val="14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-10000</c:v>
                </c:pt>
                <c:pt idx="93">
                  <c:v>-10000</c:v>
                </c:pt>
                <c:pt idx="94">
                  <c:v>-10000</c:v>
                </c:pt>
                <c:pt idx="95">
                  <c:v>-10000</c:v>
                </c:pt>
                <c:pt idx="96">
                  <c:v>-10000</c:v>
                </c:pt>
                <c:pt idx="97">
                  <c:v>-10000</c:v>
                </c:pt>
                <c:pt idx="98">
                  <c:v>-10000</c:v>
                </c:pt>
                <c:pt idx="99">
                  <c:v>-10000</c:v>
                </c:pt>
                <c:pt idx="100">
                  <c:v>-10000</c:v>
                </c:pt>
                <c:pt idx="101">
                  <c:v>-10000</c:v>
                </c:pt>
                <c:pt idx="102">
                  <c:v>-10000</c:v>
                </c:pt>
                <c:pt idx="103">
                  <c:v>-10000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10000</c:v>
                </c:pt>
                <c:pt idx="124">
                  <c:v>10000</c:v>
                </c:pt>
                <c:pt idx="125">
                  <c:v>10000</c:v>
                </c:pt>
                <c:pt idx="126">
                  <c:v>10000</c:v>
                </c:pt>
                <c:pt idx="127">
                  <c:v>10000</c:v>
                </c:pt>
                <c:pt idx="128">
                  <c:v>10000</c:v>
                </c:pt>
                <c:pt idx="129">
                  <c:v>10000</c:v>
                </c:pt>
                <c:pt idx="130">
                  <c:v>10000</c:v>
                </c:pt>
                <c:pt idx="131">
                  <c:v>10000</c:v>
                </c:pt>
                <c:pt idx="132">
                  <c:v>10000</c:v>
                </c:pt>
                <c:pt idx="133">
                  <c:v>10000</c:v>
                </c:pt>
                <c:pt idx="134">
                  <c:v>10000</c:v>
                </c:pt>
                <c:pt idx="135">
                  <c:v>10000</c:v>
                </c:pt>
                <c:pt idx="136">
                  <c:v>10000</c:v>
                </c:pt>
                <c:pt idx="137">
                  <c:v>10000</c:v>
                </c:pt>
                <c:pt idx="138">
                  <c:v>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8F-4923-A91A-6B5D7C41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8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8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5894317450533508"/>
              <c:y val="1.47222744384776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979730315894761"/>
          <c:y val="0.92715843014743116"/>
          <c:w val="0.70485772064743879"/>
          <c:h val="7.2588159385462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'2. adat'!$C$1:$BH$1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'9.adat'!$C$5:$BG$5</c:f>
              <c:numCache>
                <c:formatCode>0.0</c:formatCode>
                <c:ptCount val="57"/>
                <c:pt idx="0">
                  <c:v>-1.4102542818096342E-2</c:v>
                </c:pt>
                <c:pt idx="1">
                  <c:v>-0.36161253235862484</c:v>
                </c:pt>
                <c:pt idx="2">
                  <c:v>-0.85360417319495874</c:v>
                </c:pt>
                <c:pt idx="3">
                  <c:v>-1.7351768482389678</c:v>
                </c:pt>
                <c:pt idx="4">
                  <c:v>-0.73270732940193728</c:v>
                </c:pt>
                <c:pt idx="5">
                  <c:v>0.3214717031298755</c:v>
                </c:pt>
                <c:pt idx="6">
                  <c:v>-0.50294522518689067</c:v>
                </c:pt>
                <c:pt idx="7">
                  <c:v>-0.91166305421756488</c:v>
                </c:pt>
                <c:pt idx="8">
                  <c:v>-1.0816499355883804</c:v>
                </c:pt>
                <c:pt idx="9">
                  <c:v>-1.7845015173992003</c:v>
                </c:pt>
                <c:pt idx="10">
                  <c:v>-1.4893298040200325</c:v>
                </c:pt>
                <c:pt idx="11">
                  <c:v>-0.99802847836790143</c:v>
                </c:pt>
                <c:pt idx="12">
                  <c:v>-1.468761392830368</c:v>
                </c:pt>
                <c:pt idx="13">
                  <c:v>-2.0445169791953917</c:v>
                </c:pt>
                <c:pt idx="14">
                  <c:v>-2.1265084639953016</c:v>
                </c:pt>
                <c:pt idx="15">
                  <c:v>-2.3501263562605734</c:v>
                </c:pt>
                <c:pt idx="16">
                  <c:v>-2.3820545974032248</c:v>
                </c:pt>
                <c:pt idx="17">
                  <c:v>-1.1170238091353146</c:v>
                </c:pt>
                <c:pt idx="18">
                  <c:v>3.566198121439744E-2</c:v>
                </c:pt>
                <c:pt idx="19">
                  <c:v>0.37451164954399407</c:v>
                </c:pt>
                <c:pt idx="20">
                  <c:v>1.1223885494660415</c:v>
                </c:pt>
                <c:pt idx="21">
                  <c:v>0.50270469317229349</c:v>
                </c:pt>
                <c:pt idx="22">
                  <c:v>-0.1159095065339175</c:v>
                </c:pt>
                <c:pt idx="23">
                  <c:v>-1.0390164247936182</c:v>
                </c:pt>
                <c:pt idx="24">
                  <c:v>-1.6457841324623814</c:v>
                </c:pt>
                <c:pt idx="25">
                  <c:v>-1.3894017857900671</c:v>
                </c:pt>
                <c:pt idx="26">
                  <c:v>-1.6170793295813297</c:v>
                </c:pt>
                <c:pt idx="27">
                  <c:v>-0.63279066669543294</c:v>
                </c:pt>
                <c:pt idx="28">
                  <c:v>-1.1187130747472962</c:v>
                </c:pt>
                <c:pt idx="29">
                  <c:v>-1.2321449376958835</c:v>
                </c:pt>
                <c:pt idx="30">
                  <c:v>-0.88747210720369774</c:v>
                </c:pt>
                <c:pt idx="31">
                  <c:v>-1.0226385267054001</c:v>
                </c:pt>
                <c:pt idx="32">
                  <c:v>-0.71700343810958</c:v>
                </c:pt>
                <c:pt idx="33">
                  <c:v>-0.42900262769004105</c:v>
                </c:pt>
                <c:pt idx="34">
                  <c:v>-0.91062643172006974</c:v>
                </c:pt>
                <c:pt idx="35">
                  <c:v>-1.4111007341135009</c:v>
                </c:pt>
                <c:pt idx="36">
                  <c:v>-1.6462421823375335</c:v>
                </c:pt>
                <c:pt idx="37" formatCode="0.000">
                  <c:v>-1.2289917075506573</c:v>
                </c:pt>
                <c:pt idx="38">
                  <c:v>-1.6148568098315357</c:v>
                </c:pt>
                <c:pt idx="39">
                  <c:v>-1.3779938754178993</c:v>
                </c:pt>
                <c:pt idx="40">
                  <c:v>-0.82759725133602136</c:v>
                </c:pt>
                <c:pt idx="41">
                  <c:v>-1.83004746761232</c:v>
                </c:pt>
                <c:pt idx="42">
                  <c:v>-1.3565506382255539</c:v>
                </c:pt>
                <c:pt idx="43">
                  <c:v>-1.4448468622025854</c:v>
                </c:pt>
                <c:pt idx="44">
                  <c:v>-1.7484802288755956</c:v>
                </c:pt>
                <c:pt idx="45">
                  <c:v>-1.4774138655193167</c:v>
                </c:pt>
                <c:pt idx="46">
                  <c:v>-1.1404707219066648</c:v>
                </c:pt>
                <c:pt idx="47">
                  <c:v>-1.1506069570062352</c:v>
                </c:pt>
                <c:pt idx="48">
                  <c:v>-1.0140463205796406</c:v>
                </c:pt>
                <c:pt idx="49">
                  <c:v>-1.7072295896033551</c:v>
                </c:pt>
                <c:pt idx="50">
                  <c:v>-2.3296928224922988</c:v>
                </c:pt>
                <c:pt idx="51">
                  <c:v>-2.7503495778888172</c:v>
                </c:pt>
                <c:pt idx="52">
                  <c:v>-3.1778743232829374</c:v>
                </c:pt>
                <c:pt idx="53">
                  <c:v>-3.4162784665433059</c:v>
                </c:pt>
                <c:pt idx="54">
                  <c:v>-2.9174251574576173</c:v>
                </c:pt>
                <c:pt idx="55">
                  <c:v>-2.8822381013700928</c:v>
                </c:pt>
                <c:pt idx="56">
                  <c:v>-3.0967812732179429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'9.adat'!$C$1:$AT$1</c:f>
              <c:strCache>
                <c:ptCount val="44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</c:strCache>
            </c:strRef>
          </c:cat>
          <c:val>
            <c:numRef>
              <c:f>'9.adat'!$C$4:$BG$4</c:f>
              <c:numCache>
                <c:formatCode>0.0</c:formatCode>
                <c:ptCount val="57"/>
                <c:pt idx="0">
                  <c:v>-6.3561397934161281</c:v>
                </c:pt>
                <c:pt idx="1">
                  <c:v>-6.2182579084732428</c:v>
                </c:pt>
                <c:pt idx="2">
                  <c:v>-7.2681544603694883</c:v>
                </c:pt>
                <c:pt idx="3">
                  <c:v>-7.92731579189046</c:v>
                </c:pt>
                <c:pt idx="4">
                  <c:v>-5.9926426631339673</c:v>
                </c:pt>
                <c:pt idx="5">
                  <c:v>-3.3398529371180423</c:v>
                </c:pt>
                <c:pt idx="6">
                  <c:v>-1.4691388213522742</c:v>
                </c:pt>
                <c:pt idx="7">
                  <c:v>0.11458517969841424</c:v>
                </c:pt>
                <c:pt idx="8">
                  <c:v>0.79012583745070641</c:v>
                </c:pt>
                <c:pt idx="9">
                  <c:v>0.34316337264482027</c:v>
                </c:pt>
                <c:pt idx="10">
                  <c:v>0.69924467483615982</c:v>
                </c:pt>
                <c:pt idx="11">
                  <c:v>1.0905246543093483</c:v>
                </c:pt>
                <c:pt idx="12">
                  <c:v>0.67964312373902536</c:v>
                </c:pt>
                <c:pt idx="13">
                  <c:v>-8.5308347943648555E-2</c:v>
                </c:pt>
                <c:pt idx="14">
                  <c:v>0.22107316008120073</c:v>
                </c:pt>
                <c:pt idx="15">
                  <c:v>0.557350901009524</c:v>
                </c:pt>
                <c:pt idx="16">
                  <c:v>0.34673883844614789</c:v>
                </c:pt>
                <c:pt idx="17">
                  <c:v>2.1466829519128505</c:v>
                </c:pt>
                <c:pt idx="18">
                  <c:v>3.7036307416021845</c:v>
                </c:pt>
                <c:pt idx="19">
                  <c:v>4.507298359525266</c:v>
                </c:pt>
                <c:pt idx="20">
                  <c:v>6.3094136942597352</c:v>
                </c:pt>
                <c:pt idx="21">
                  <c:v>6.2407151325254722</c:v>
                </c:pt>
                <c:pt idx="22">
                  <c:v>6.2275842871214815</c:v>
                </c:pt>
                <c:pt idx="23">
                  <c:v>6.2273702372377562</c:v>
                </c:pt>
                <c:pt idx="24">
                  <c:v>5.0829161460651546</c:v>
                </c:pt>
                <c:pt idx="25">
                  <c:v>4.1290181207260845</c:v>
                </c:pt>
                <c:pt idx="26">
                  <c:v>3.6058028257529879</c:v>
                </c:pt>
                <c:pt idx="27">
                  <c:v>4.2417723840392547</c:v>
                </c:pt>
                <c:pt idx="28">
                  <c:v>4.7595950815370873</c:v>
                </c:pt>
                <c:pt idx="29">
                  <c:v>5.6979998922415422</c:v>
                </c:pt>
                <c:pt idx="30">
                  <c:v>5.6197222697495359</c:v>
                </c:pt>
                <c:pt idx="31">
                  <c:v>5.9198523902979412</c:v>
                </c:pt>
                <c:pt idx="32">
                  <c:v>5.6791872396466259</c:v>
                </c:pt>
                <c:pt idx="33">
                  <c:v>5.9404276709315678</c:v>
                </c:pt>
                <c:pt idx="34">
                  <c:v>5.5044456389461347</c:v>
                </c:pt>
                <c:pt idx="35">
                  <c:v>3.0542338140703587</c:v>
                </c:pt>
                <c:pt idx="36">
                  <c:v>2.1042000101036828</c:v>
                </c:pt>
                <c:pt idx="37">
                  <c:v>2.4297751084402091</c:v>
                </c:pt>
                <c:pt idx="38">
                  <c:v>1.3268344290232426</c:v>
                </c:pt>
                <c:pt idx="39">
                  <c:v>1.4725328230493251</c:v>
                </c:pt>
                <c:pt idx="40">
                  <c:v>2.3313252525922401</c:v>
                </c:pt>
                <c:pt idx="41">
                  <c:v>0.88084496703953952</c:v>
                </c:pt>
                <c:pt idx="42">
                  <c:v>0.87897985471146955</c:v>
                </c:pt>
                <c:pt idx="43">
                  <c:v>0.97202075443054792</c:v>
                </c:pt>
                <c:pt idx="44">
                  <c:v>-2.2431883536476794E-3</c:v>
                </c:pt>
                <c:pt idx="45">
                  <c:v>-4.9382010374378046E-2</c:v>
                </c:pt>
                <c:pt idx="46">
                  <c:v>8.8004720441823003E-2</c:v>
                </c:pt>
                <c:pt idx="47">
                  <c:v>5.1545784739310549E-3</c:v>
                </c:pt>
                <c:pt idx="48">
                  <c:v>0.13109324366207495</c:v>
                </c:pt>
                <c:pt idx="49">
                  <c:v>-1.6087183941055301</c:v>
                </c:pt>
                <c:pt idx="50">
                  <c:v>-1.4693588063609024</c:v>
                </c:pt>
                <c:pt idx="51">
                  <c:v>-1.8507971115321209</c:v>
                </c:pt>
                <c:pt idx="52">
                  <c:v>-1.7247555176683211</c:v>
                </c:pt>
                <c:pt idx="53">
                  <c:v>-1.1606695189368641</c:v>
                </c:pt>
                <c:pt idx="54">
                  <c:v>-2.4011201768535577</c:v>
                </c:pt>
                <c:pt idx="55">
                  <c:v>-3.0184699335216405</c:v>
                </c:pt>
                <c:pt idx="56">
                  <c:v>-4.2821306792312237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'2. adat'!$C$1:$BH$1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'9.adat'!$C$3:$BG$3</c:f>
              <c:numCache>
                <c:formatCode>0.0</c:formatCode>
                <c:ptCount val="57"/>
                <c:pt idx="0">
                  <c:v>-6.3420372505980334</c:v>
                </c:pt>
                <c:pt idx="1">
                  <c:v>-5.8566453761146171</c:v>
                </c:pt>
                <c:pt idx="2">
                  <c:v>-6.4145502871745297</c:v>
                </c:pt>
                <c:pt idx="3">
                  <c:v>-6.1921389436514911</c:v>
                </c:pt>
                <c:pt idx="4">
                  <c:v>-5.2599353337320309</c:v>
                </c:pt>
                <c:pt idx="5">
                  <c:v>-3.6613246402479183</c:v>
                </c:pt>
                <c:pt idx="6">
                  <c:v>-0.96619359616538358</c:v>
                </c:pt>
                <c:pt idx="7">
                  <c:v>1.0262482339159791</c:v>
                </c:pt>
                <c:pt idx="8">
                  <c:v>1.8717757730390867</c:v>
                </c:pt>
                <c:pt idx="9">
                  <c:v>2.1276648900440209</c:v>
                </c:pt>
                <c:pt idx="10">
                  <c:v>2.1885744788561925</c:v>
                </c:pt>
                <c:pt idx="11">
                  <c:v>2.0885531326772497</c:v>
                </c:pt>
                <c:pt idx="12">
                  <c:v>2.1484045165693932</c:v>
                </c:pt>
                <c:pt idx="13">
                  <c:v>1.9592086312517429</c:v>
                </c:pt>
                <c:pt idx="14">
                  <c:v>2.3475816240765019</c:v>
                </c:pt>
                <c:pt idx="15">
                  <c:v>2.9074772572700969</c:v>
                </c:pt>
                <c:pt idx="16">
                  <c:v>2.7287934358493726</c:v>
                </c:pt>
                <c:pt idx="17">
                  <c:v>3.2637067610481645</c:v>
                </c:pt>
                <c:pt idx="18">
                  <c:v>3.6679687603877875</c:v>
                </c:pt>
                <c:pt idx="19">
                  <c:v>4.1327867099812714</c:v>
                </c:pt>
                <c:pt idx="20">
                  <c:v>5.1870251447936928</c:v>
                </c:pt>
                <c:pt idx="21">
                  <c:v>5.7380104393531788</c:v>
                </c:pt>
                <c:pt idx="22">
                  <c:v>6.3434937936553997</c:v>
                </c:pt>
                <c:pt idx="23">
                  <c:v>7.2663866620313753</c:v>
                </c:pt>
                <c:pt idx="24">
                  <c:v>6.728700278527536</c:v>
                </c:pt>
                <c:pt idx="25">
                  <c:v>5.5184199065161517</c:v>
                </c:pt>
                <c:pt idx="26">
                  <c:v>5.2228821553343172</c:v>
                </c:pt>
                <c:pt idx="27">
                  <c:v>4.8745630507346887</c:v>
                </c:pt>
                <c:pt idx="28">
                  <c:v>5.8783081562843833</c:v>
                </c:pt>
                <c:pt idx="29">
                  <c:v>6.9301448299374266</c:v>
                </c:pt>
                <c:pt idx="30">
                  <c:v>6.5071943769532332</c:v>
                </c:pt>
                <c:pt idx="31">
                  <c:v>6.9424909170033411</c:v>
                </c:pt>
                <c:pt idx="32">
                  <c:v>6.3961906777562056</c:v>
                </c:pt>
                <c:pt idx="33">
                  <c:v>6.3694302986216078</c:v>
                </c:pt>
                <c:pt idx="34">
                  <c:v>6.4150720706662039</c:v>
                </c:pt>
                <c:pt idx="35">
                  <c:v>4.4653345481838596</c:v>
                </c:pt>
                <c:pt idx="36">
                  <c:v>3.7504421924412159</c:v>
                </c:pt>
                <c:pt idx="37">
                  <c:v>3.6587668159908668</c:v>
                </c:pt>
                <c:pt idx="38">
                  <c:v>2.9416912388547782</c:v>
                </c:pt>
                <c:pt idx="39">
                  <c:v>2.850526698467224</c:v>
                </c:pt>
                <c:pt idx="40">
                  <c:v>3.1589225039282605</c:v>
                </c:pt>
                <c:pt idx="41">
                  <c:v>2.7108924346518597</c:v>
                </c:pt>
                <c:pt idx="42">
                  <c:v>2.235530492937023</c:v>
                </c:pt>
                <c:pt idx="43">
                  <c:v>2.4168676166331333</c:v>
                </c:pt>
                <c:pt idx="44">
                  <c:v>1.7462370405219481</c:v>
                </c:pt>
                <c:pt idx="45">
                  <c:v>1.4280318551449391</c:v>
                </c:pt>
                <c:pt idx="46">
                  <c:v>1.2284754423484878</c:v>
                </c:pt>
                <c:pt idx="47">
                  <c:v>1.1557615354801665</c:v>
                </c:pt>
                <c:pt idx="48">
                  <c:v>1.1451395642417155</c:v>
                </c:pt>
                <c:pt idx="49">
                  <c:v>9.8511195497824985E-2</c:v>
                </c:pt>
                <c:pt idx="50">
                  <c:v>0.86033401613139615</c:v>
                </c:pt>
                <c:pt idx="51">
                  <c:v>0.89955246635669617</c:v>
                </c:pt>
                <c:pt idx="52">
                  <c:v>1.3888520262049158</c:v>
                </c:pt>
                <c:pt idx="53">
                  <c:v>1.7739169052028774</c:v>
                </c:pt>
                <c:pt idx="54">
                  <c:v>4.1285039366550022E-2</c:v>
                </c:pt>
                <c:pt idx="55">
                  <c:v>-0.65115211739817291</c:v>
                </c:pt>
                <c:pt idx="56">
                  <c:v>-1.6277917452873172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57"/>
                <c:pt idx="0">
                  <c:v>-1.4102542818096342E-2</c:v>
                </c:pt>
                <c:pt idx="1">
                  <c:v>-0.36161253235862484</c:v>
                </c:pt>
                <c:pt idx="2">
                  <c:v>-0.85360417319495874</c:v>
                </c:pt>
                <c:pt idx="3">
                  <c:v>-1.7351768482389678</c:v>
                </c:pt>
                <c:pt idx="4">
                  <c:v>-0.73270732940193728</c:v>
                </c:pt>
                <c:pt idx="5">
                  <c:v>0.3214717031298755</c:v>
                </c:pt>
                <c:pt idx="6">
                  <c:v>-0.50294522518689067</c:v>
                </c:pt>
                <c:pt idx="7">
                  <c:v>-0.91166305421756488</c:v>
                </c:pt>
                <c:pt idx="8">
                  <c:v>-1.0816499355883804</c:v>
                </c:pt>
                <c:pt idx="9">
                  <c:v>-1.7845015173992003</c:v>
                </c:pt>
                <c:pt idx="10">
                  <c:v>-1.4893298040200325</c:v>
                </c:pt>
                <c:pt idx="11">
                  <c:v>-0.99802847836790143</c:v>
                </c:pt>
                <c:pt idx="12">
                  <c:v>-1.468761392830368</c:v>
                </c:pt>
                <c:pt idx="13">
                  <c:v>-2.0445169791953917</c:v>
                </c:pt>
                <c:pt idx="14">
                  <c:v>-2.1265084639953016</c:v>
                </c:pt>
                <c:pt idx="15">
                  <c:v>-2.3501263562605734</c:v>
                </c:pt>
                <c:pt idx="16">
                  <c:v>-2.3820545974032248</c:v>
                </c:pt>
                <c:pt idx="17">
                  <c:v>-1.1170238091353146</c:v>
                </c:pt>
                <c:pt idx="18">
                  <c:v>3.566198121439744E-2</c:v>
                </c:pt>
                <c:pt idx="19">
                  <c:v>0.37451164954399407</c:v>
                </c:pt>
                <c:pt idx="20">
                  <c:v>1.1223885494660415</c:v>
                </c:pt>
                <c:pt idx="21">
                  <c:v>0.50270469317229349</c:v>
                </c:pt>
                <c:pt idx="22">
                  <c:v>-0.1159095065339175</c:v>
                </c:pt>
                <c:pt idx="23">
                  <c:v>-1.0390164247936182</c:v>
                </c:pt>
                <c:pt idx="24">
                  <c:v>-1.6457841324623814</c:v>
                </c:pt>
                <c:pt idx="25">
                  <c:v>-1.3894017857900671</c:v>
                </c:pt>
                <c:pt idx="26">
                  <c:v>-1.6170793295813297</c:v>
                </c:pt>
                <c:pt idx="27">
                  <c:v>-0.63279066669543294</c:v>
                </c:pt>
                <c:pt idx="28">
                  <c:v>-1.1187130747472962</c:v>
                </c:pt>
                <c:pt idx="29">
                  <c:v>-1.2321449376958835</c:v>
                </c:pt>
                <c:pt idx="30">
                  <c:v>-0.88747210720369774</c:v>
                </c:pt>
                <c:pt idx="31">
                  <c:v>-1.0226385267054001</c:v>
                </c:pt>
                <c:pt idx="32">
                  <c:v>-0.71700343810958</c:v>
                </c:pt>
                <c:pt idx="33">
                  <c:v>-0.42900262769004105</c:v>
                </c:pt>
                <c:pt idx="34">
                  <c:v>-0.91062643172006974</c:v>
                </c:pt>
                <c:pt idx="35">
                  <c:v>-1.4111007341135009</c:v>
                </c:pt>
                <c:pt idx="36">
                  <c:v>-1.6462421823375335</c:v>
                </c:pt>
                <c:pt idx="37" formatCode="0.000">
                  <c:v>-1.2289917075506573</c:v>
                </c:pt>
                <c:pt idx="38">
                  <c:v>-1.6148568098315357</c:v>
                </c:pt>
                <c:pt idx="39">
                  <c:v>-1.3779938754178993</c:v>
                </c:pt>
                <c:pt idx="40">
                  <c:v>-0.82759725133602136</c:v>
                </c:pt>
                <c:pt idx="41">
                  <c:v>-1.83004746761232</c:v>
                </c:pt>
                <c:pt idx="42">
                  <c:v>-1.3565506382255539</c:v>
                </c:pt>
                <c:pt idx="43">
                  <c:v>-1.4448468622025854</c:v>
                </c:pt>
                <c:pt idx="44">
                  <c:v>-1.7484802288755956</c:v>
                </c:pt>
                <c:pt idx="45">
                  <c:v>-1.4774138655193167</c:v>
                </c:pt>
                <c:pt idx="46">
                  <c:v>-1.1404707219066648</c:v>
                </c:pt>
                <c:pt idx="47">
                  <c:v>-1.1506069570062352</c:v>
                </c:pt>
                <c:pt idx="48">
                  <c:v>-1.0140463205796406</c:v>
                </c:pt>
                <c:pt idx="49">
                  <c:v>-1.7072295896033551</c:v>
                </c:pt>
                <c:pt idx="50">
                  <c:v>-2.3296928224922988</c:v>
                </c:pt>
                <c:pt idx="51">
                  <c:v>-2.7503495778888172</c:v>
                </c:pt>
                <c:pt idx="52">
                  <c:v>-3.1778743232829374</c:v>
                </c:pt>
                <c:pt idx="53">
                  <c:v>-3.4162784665433059</c:v>
                </c:pt>
                <c:pt idx="54">
                  <c:v>-2.9174251574576173</c:v>
                </c:pt>
                <c:pt idx="55">
                  <c:v>-2.8822381013700928</c:v>
                </c:pt>
                <c:pt idx="56">
                  <c:v>-3.0967812732179429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('9.adat'!$C$1:$AM$1,'9.adat'!$AQ$2)</c:f>
              <c:strCache>
                <c:ptCount val="38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57"/>
                <c:pt idx="0">
                  <c:v>-6.3561397934161281</c:v>
                </c:pt>
                <c:pt idx="1">
                  <c:v>-6.2182579084732428</c:v>
                </c:pt>
                <c:pt idx="2">
                  <c:v>-7.2681544603694883</c:v>
                </c:pt>
                <c:pt idx="3">
                  <c:v>-7.92731579189046</c:v>
                </c:pt>
                <c:pt idx="4">
                  <c:v>-5.9926426631339673</c:v>
                </c:pt>
                <c:pt idx="5">
                  <c:v>-3.3398529371180423</c:v>
                </c:pt>
                <c:pt idx="6">
                  <c:v>-1.4691388213522742</c:v>
                </c:pt>
                <c:pt idx="7">
                  <c:v>0.11458517969841424</c:v>
                </c:pt>
                <c:pt idx="8">
                  <c:v>0.79012583745070641</c:v>
                </c:pt>
                <c:pt idx="9">
                  <c:v>0.34316337264482027</c:v>
                </c:pt>
                <c:pt idx="10">
                  <c:v>0.69924467483615982</c:v>
                </c:pt>
                <c:pt idx="11">
                  <c:v>1.0905246543093483</c:v>
                </c:pt>
                <c:pt idx="12">
                  <c:v>0.67964312373902536</c:v>
                </c:pt>
                <c:pt idx="13">
                  <c:v>-8.5308347943648555E-2</c:v>
                </c:pt>
                <c:pt idx="14">
                  <c:v>0.22107316008120073</c:v>
                </c:pt>
                <c:pt idx="15">
                  <c:v>0.557350901009524</c:v>
                </c:pt>
                <c:pt idx="16">
                  <c:v>0.34673883844614789</c:v>
                </c:pt>
                <c:pt idx="17">
                  <c:v>2.1466829519128505</c:v>
                </c:pt>
                <c:pt idx="18">
                  <c:v>3.7036307416021845</c:v>
                </c:pt>
                <c:pt idx="19">
                  <c:v>4.507298359525266</c:v>
                </c:pt>
                <c:pt idx="20">
                  <c:v>6.3094136942597352</c:v>
                </c:pt>
                <c:pt idx="21">
                  <c:v>6.2407151325254722</c:v>
                </c:pt>
                <c:pt idx="22">
                  <c:v>6.2275842871214815</c:v>
                </c:pt>
                <c:pt idx="23">
                  <c:v>6.2273702372377562</c:v>
                </c:pt>
                <c:pt idx="24">
                  <c:v>5.0829161460651546</c:v>
                </c:pt>
                <c:pt idx="25">
                  <c:v>4.1290181207260845</c:v>
                </c:pt>
                <c:pt idx="26">
                  <c:v>3.6058028257529879</c:v>
                </c:pt>
                <c:pt idx="27">
                  <c:v>4.2417723840392547</c:v>
                </c:pt>
                <c:pt idx="28">
                  <c:v>4.7595950815370873</c:v>
                </c:pt>
                <c:pt idx="29">
                  <c:v>5.6979998922415422</c:v>
                </c:pt>
                <c:pt idx="30">
                  <c:v>5.6197222697495359</c:v>
                </c:pt>
                <c:pt idx="31">
                  <c:v>5.9198523902979412</c:v>
                </c:pt>
                <c:pt idx="32">
                  <c:v>5.6791872396466259</c:v>
                </c:pt>
                <c:pt idx="33">
                  <c:v>5.9404276709315678</c:v>
                </c:pt>
                <c:pt idx="34">
                  <c:v>5.5044456389461347</c:v>
                </c:pt>
                <c:pt idx="35">
                  <c:v>3.0542338140703587</c:v>
                </c:pt>
                <c:pt idx="36">
                  <c:v>2.1042000101036828</c:v>
                </c:pt>
                <c:pt idx="37">
                  <c:v>2.4297751084402091</c:v>
                </c:pt>
                <c:pt idx="38">
                  <c:v>1.3268344290232426</c:v>
                </c:pt>
                <c:pt idx="39">
                  <c:v>1.4725328230493251</c:v>
                </c:pt>
                <c:pt idx="40">
                  <c:v>2.3313252525922401</c:v>
                </c:pt>
                <c:pt idx="41">
                  <c:v>0.88084496703953952</c:v>
                </c:pt>
                <c:pt idx="42">
                  <c:v>0.87897985471146955</c:v>
                </c:pt>
                <c:pt idx="43">
                  <c:v>0.97202075443054792</c:v>
                </c:pt>
                <c:pt idx="44">
                  <c:v>-2.2431883536476794E-3</c:v>
                </c:pt>
                <c:pt idx="45">
                  <c:v>-4.9382010374378046E-2</c:v>
                </c:pt>
                <c:pt idx="46">
                  <c:v>8.8004720441823003E-2</c:v>
                </c:pt>
                <c:pt idx="47">
                  <c:v>5.1545784739310549E-3</c:v>
                </c:pt>
                <c:pt idx="48">
                  <c:v>0.13109324366207495</c:v>
                </c:pt>
                <c:pt idx="49">
                  <c:v>-1.6087183941055301</c:v>
                </c:pt>
                <c:pt idx="50">
                  <c:v>-1.4693588063609024</c:v>
                </c:pt>
                <c:pt idx="51">
                  <c:v>-1.8507971115321209</c:v>
                </c:pt>
                <c:pt idx="52">
                  <c:v>-1.7247555176683211</c:v>
                </c:pt>
                <c:pt idx="53">
                  <c:v>-1.1606695189368641</c:v>
                </c:pt>
                <c:pt idx="54">
                  <c:v>-2.4011201768535577</c:v>
                </c:pt>
                <c:pt idx="55">
                  <c:v>-3.0184699335216405</c:v>
                </c:pt>
                <c:pt idx="56">
                  <c:v>-4.2821306792312237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57"/>
                <c:pt idx="0">
                  <c:v>-6.3420372505980334</c:v>
                </c:pt>
                <c:pt idx="1">
                  <c:v>-5.8566453761146171</c:v>
                </c:pt>
                <c:pt idx="2">
                  <c:v>-6.4145502871745297</c:v>
                </c:pt>
                <c:pt idx="3">
                  <c:v>-6.1921389436514911</c:v>
                </c:pt>
                <c:pt idx="4">
                  <c:v>-5.2599353337320309</c:v>
                </c:pt>
                <c:pt idx="5">
                  <c:v>-3.6613246402479183</c:v>
                </c:pt>
                <c:pt idx="6">
                  <c:v>-0.96619359616538358</c:v>
                </c:pt>
                <c:pt idx="7">
                  <c:v>1.0262482339159791</c:v>
                </c:pt>
                <c:pt idx="8">
                  <c:v>1.8717757730390867</c:v>
                </c:pt>
                <c:pt idx="9">
                  <c:v>2.1276648900440209</c:v>
                </c:pt>
                <c:pt idx="10">
                  <c:v>2.1885744788561925</c:v>
                </c:pt>
                <c:pt idx="11">
                  <c:v>2.0885531326772497</c:v>
                </c:pt>
                <c:pt idx="12">
                  <c:v>2.1484045165693932</c:v>
                </c:pt>
                <c:pt idx="13">
                  <c:v>1.9592086312517429</c:v>
                </c:pt>
                <c:pt idx="14">
                  <c:v>2.3475816240765019</c:v>
                </c:pt>
                <c:pt idx="15">
                  <c:v>2.9074772572700969</c:v>
                </c:pt>
                <c:pt idx="16">
                  <c:v>2.7287934358493726</c:v>
                </c:pt>
                <c:pt idx="17">
                  <c:v>3.2637067610481645</c:v>
                </c:pt>
                <c:pt idx="18">
                  <c:v>3.6679687603877875</c:v>
                </c:pt>
                <c:pt idx="19">
                  <c:v>4.1327867099812714</c:v>
                </c:pt>
                <c:pt idx="20">
                  <c:v>5.1870251447936928</c:v>
                </c:pt>
                <c:pt idx="21">
                  <c:v>5.7380104393531788</c:v>
                </c:pt>
                <c:pt idx="22">
                  <c:v>6.3434937936553997</c:v>
                </c:pt>
                <c:pt idx="23">
                  <c:v>7.2663866620313753</c:v>
                </c:pt>
                <c:pt idx="24">
                  <c:v>6.728700278527536</c:v>
                </c:pt>
                <c:pt idx="25">
                  <c:v>5.5184199065161517</c:v>
                </c:pt>
                <c:pt idx="26">
                  <c:v>5.2228821553343172</c:v>
                </c:pt>
                <c:pt idx="27">
                  <c:v>4.8745630507346887</c:v>
                </c:pt>
                <c:pt idx="28">
                  <c:v>5.8783081562843833</c:v>
                </c:pt>
                <c:pt idx="29">
                  <c:v>6.9301448299374266</c:v>
                </c:pt>
                <c:pt idx="30">
                  <c:v>6.5071943769532332</c:v>
                </c:pt>
                <c:pt idx="31">
                  <c:v>6.9424909170033411</c:v>
                </c:pt>
                <c:pt idx="32">
                  <c:v>6.3961906777562056</c:v>
                </c:pt>
                <c:pt idx="33">
                  <c:v>6.3694302986216078</c:v>
                </c:pt>
                <c:pt idx="34">
                  <c:v>6.4150720706662039</c:v>
                </c:pt>
                <c:pt idx="35">
                  <c:v>4.4653345481838596</c:v>
                </c:pt>
                <c:pt idx="36">
                  <c:v>3.7504421924412159</c:v>
                </c:pt>
                <c:pt idx="37">
                  <c:v>3.6587668159908668</c:v>
                </c:pt>
                <c:pt idx="38">
                  <c:v>2.9416912388547782</c:v>
                </c:pt>
                <c:pt idx="39">
                  <c:v>2.850526698467224</c:v>
                </c:pt>
                <c:pt idx="40">
                  <c:v>3.1589225039282605</c:v>
                </c:pt>
                <c:pt idx="41">
                  <c:v>2.7108924346518597</c:v>
                </c:pt>
                <c:pt idx="42">
                  <c:v>2.235530492937023</c:v>
                </c:pt>
                <c:pt idx="43">
                  <c:v>2.4168676166331333</c:v>
                </c:pt>
                <c:pt idx="44">
                  <c:v>1.7462370405219481</c:v>
                </c:pt>
                <c:pt idx="45">
                  <c:v>1.4280318551449391</c:v>
                </c:pt>
                <c:pt idx="46">
                  <c:v>1.2284754423484878</c:v>
                </c:pt>
                <c:pt idx="47">
                  <c:v>1.1557615354801665</c:v>
                </c:pt>
                <c:pt idx="48">
                  <c:v>1.1451395642417155</c:v>
                </c:pt>
                <c:pt idx="49">
                  <c:v>9.8511195497824985E-2</c:v>
                </c:pt>
                <c:pt idx="50">
                  <c:v>0.86033401613139615</c:v>
                </c:pt>
                <c:pt idx="51">
                  <c:v>0.89955246635669617</c:v>
                </c:pt>
                <c:pt idx="52">
                  <c:v>1.3888520262049158</c:v>
                </c:pt>
                <c:pt idx="53">
                  <c:v>1.7739169052028774</c:v>
                </c:pt>
                <c:pt idx="54">
                  <c:v>4.1285039366550022E-2</c:v>
                </c:pt>
                <c:pt idx="55">
                  <c:v>-0.65115211739817291</c:v>
                </c:pt>
                <c:pt idx="56">
                  <c:v>-1.6277917452873172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199836738730529"/>
              <c:y val="1.3133027159171931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6955577142096308"/>
          <c:w val="0.9552291902424257"/>
          <c:h val="0.122607932504916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0299997191134944E-2"/>
          <c:w val="0.92389765136649615"/>
          <c:h val="0.608881526174449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'10.adat'!$A$5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57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0.30308238604079996</c:v>
                </c:pt>
                <c:pt idx="37">
                  <c:v>-1.1062429548921</c:v>
                </c:pt>
                <c:pt idx="38" formatCode="0.00">
                  <c:v>1.0631082831590999</c:v>
                </c:pt>
                <c:pt idx="39">
                  <c:v>0.99630494051019991</c:v>
                </c:pt>
                <c:pt idx="40">
                  <c:v>0.23255284553000005</c:v>
                </c:pt>
                <c:pt idx="41">
                  <c:v>-8.3252304559500001E-2</c:v>
                </c:pt>
                <c:pt idx="42">
                  <c:v>1.8838530734778001</c:v>
                </c:pt>
                <c:pt idx="43">
                  <c:v>-0.59687803940229966</c:v>
                </c:pt>
                <c:pt idx="44">
                  <c:v>0.52690916646499997</c:v>
                </c:pt>
                <c:pt idx="45">
                  <c:v>-0.8286557812634</c:v>
                </c:pt>
                <c:pt idx="46" formatCode="0.0000">
                  <c:v>0.11909394671509994</c:v>
                </c:pt>
                <c:pt idx="47">
                  <c:v>1.0433515692553996</c:v>
                </c:pt>
                <c:pt idx="48" formatCode="0.0000">
                  <c:v>0.79444069437969989</c:v>
                </c:pt>
                <c:pt idx="49" formatCode="0.0000">
                  <c:v>0.20047796787399999</c:v>
                </c:pt>
                <c:pt idx="50" formatCode="0.0000">
                  <c:v>7.0793156357500039E-2</c:v>
                </c:pt>
                <c:pt idx="51" formatCode="0.0000">
                  <c:v>-0.27236264507280022</c:v>
                </c:pt>
                <c:pt idx="52" formatCode="0.0000">
                  <c:v>-0.65662788044619991</c:v>
                </c:pt>
                <c:pt idx="53" formatCode="0.0000">
                  <c:v>-0.40928573913469979</c:v>
                </c:pt>
                <c:pt idx="54" formatCode="0.0000">
                  <c:v>0.55615414099660032</c:v>
                </c:pt>
                <c:pt idx="55" formatCode="0.0000">
                  <c:v>0.54369242003439999</c:v>
                </c:pt>
                <c:pt idx="56" formatCode="0.0000">
                  <c:v>-2.7020330206823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'10.adat'!$A$4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57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-0.38187051690299995</c:v>
                </c:pt>
                <c:pt idx="37">
                  <c:v>-1.3260092305459001</c:v>
                </c:pt>
                <c:pt idx="38" formatCode="0.00">
                  <c:v>-0.94087254274129972</c:v>
                </c:pt>
                <c:pt idx="39">
                  <c:v>-1.5226335095575001</c:v>
                </c:pt>
                <c:pt idx="40">
                  <c:v>-1.1374390586023</c:v>
                </c:pt>
                <c:pt idx="41">
                  <c:v>-0.6332741507284001</c:v>
                </c:pt>
                <c:pt idx="42">
                  <c:v>-1.5063996488925</c:v>
                </c:pt>
                <c:pt idx="43">
                  <c:v>-0.41056765210750013</c:v>
                </c:pt>
                <c:pt idx="44">
                  <c:v>-0.17834504699449993</c:v>
                </c:pt>
                <c:pt idx="45">
                  <c:v>6.7181529171499998E-2</c:v>
                </c:pt>
                <c:pt idx="46" formatCode="0.0000">
                  <c:v>0.17470600791600016</c:v>
                </c:pt>
                <c:pt idx="47">
                  <c:v>-0.90999114128879954</c:v>
                </c:pt>
                <c:pt idx="48" formatCode="0.0000">
                  <c:v>-0.53387805342099992</c:v>
                </c:pt>
                <c:pt idx="49" formatCode="0.0000">
                  <c:v>1.6636109822197001</c:v>
                </c:pt>
                <c:pt idx="50" formatCode="0.0000">
                  <c:v>-0.39338119448280029</c:v>
                </c:pt>
                <c:pt idx="51" formatCode="0.0000">
                  <c:v>0.5663139545353002</c:v>
                </c:pt>
                <c:pt idx="52" formatCode="0.0000">
                  <c:v>0.72423916906559971</c:v>
                </c:pt>
                <c:pt idx="53" formatCode="0.0000">
                  <c:v>1.1740659973633001</c:v>
                </c:pt>
                <c:pt idx="54" formatCode="0.0000">
                  <c:v>0.81377546059779948</c:v>
                </c:pt>
                <c:pt idx="55" formatCode="0.0000">
                  <c:v>0.23263594927789999</c:v>
                </c:pt>
                <c:pt idx="56" formatCode="0.0000">
                  <c:v>4.4314608091657011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'10.adat'!$A$3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57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0.22637074345450003</c:v>
                </c:pt>
                <c:pt idx="45">
                  <c:v>1.4799639770000112E-3</c:v>
                </c:pt>
                <c:pt idx="46" formatCode="0.0000">
                  <c:v>1.1682194312399929E-2</c:v>
                </c:pt>
                <c:pt idx="47">
                  <c:v>-0.26128702604650006</c:v>
                </c:pt>
                <c:pt idx="48" formatCode="0.0000">
                  <c:v>0.1304946549878</c:v>
                </c:pt>
                <c:pt idx="49" formatCode="0.0000">
                  <c:v>-0.16727880089159999</c:v>
                </c:pt>
                <c:pt idx="50" formatCode="0.0000">
                  <c:v>0.40070607811150011</c:v>
                </c:pt>
                <c:pt idx="51" formatCode="0.0000">
                  <c:v>7.9809688988299973E-2</c:v>
                </c:pt>
                <c:pt idx="52" formatCode="0.0000">
                  <c:v>0.13820807741010002</c:v>
                </c:pt>
                <c:pt idx="53" formatCode="0.0000">
                  <c:v>0.24892425001319998</c:v>
                </c:pt>
                <c:pt idx="54" formatCode="0.0000">
                  <c:v>0.61944922844749994</c:v>
                </c:pt>
                <c:pt idx="55" formatCode="0.0000">
                  <c:v>0.65797775689319993</c:v>
                </c:pt>
                <c:pt idx="56" formatCode="0.0000">
                  <c:v>0.65017771088419973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'10.adat'!$A$6</c:f>
              <c:strCache>
                <c:ptCount val="1"/>
                <c:pt idx="0">
                  <c:v>Külső finanszírozási igény (finanszírozás)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57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0.40544015141430007</c:v>
                </c:pt>
                <c:pt idx="37">
                  <c:v>-2.6827788138479001</c:v>
                </c:pt>
                <c:pt idx="38" formatCode="0.00">
                  <c:v>0.51318540858060013</c:v>
                </c:pt>
                <c:pt idx="39">
                  <c:v>-0.10139913801490001</c:v>
                </c:pt>
                <c:pt idx="40">
                  <c:v>-0.74686036131989997</c:v>
                </c:pt>
                <c:pt idx="41">
                  <c:v>-0.82661679123790011</c:v>
                </c:pt>
                <c:pt idx="42">
                  <c:v>0.50169768167990003</c:v>
                </c:pt>
                <c:pt idx="43">
                  <c:v>-0.24690962849009987</c:v>
                </c:pt>
                <c:pt idx="44">
                  <c:v>0.57493486292500007</c:v>
                </c:pt>
                <c:pt idx="45">
                  <c:v>-0.7599942881149</c:v>
                </c:pt>
                <c:pt idx="46" formatCode="0.0000">
                  <c:v>0.30548214894350001</c:v>
                </c:pt>
                <c:pt idx="47">
                  <c:v>-0.12792659807989992</c:v>
                </c:pt>
                <c:pt idx="48" formatCode="0.0000">
                  <c:v>0.39105729594650002</c:v>
                </c:pt>
                <c:pt idx="49" formatCode="0.0000">
                  <c:v>1.6968101492021002</c:v>
                </c:pt>
                <c:pt idx="50" formatCode="0.0000">
                  <c:v>7.8118039986199844E-2</c:v>
                </c:pt>
                <c:pt idx="51" formatCode="0.0000">
                  <c:v>0.37376099845080002</c:v>
                </c:pt>
                <c:pt idx="52">
                  <c:v>0.20581936602949985</c:v>
                </c:pt>
                <c:pt idx="53">
                  <c:v>1.0137045082418001</c:v>
                </c:pt>
                <c:pt idx="54">
                  <c:v>1.9893788300418997</c:v>
                </c:pt>
                <c:pt idx="55">
                  <c:v>1.4343061262054999</c:v>
                </c:pt>
                <c:pt idx="56">
                  <c:v>2.3796054993676004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'10.adat'!$A$7</c:f>
              <c:strCache>
                <c:ptCount val="1"/>
                <c:pt idx="0">
                  <c:v>Külső finanszírozási igény (reálgazdaság)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57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-0.74316769409669992</c:v>
                </c:pt>
                <c:pt idx="37">
                  <c:v>-1.6813265101544999</c:v>
                </c:pt>
                <c:pt idx="38" formatCode="0.00">
                  <c:v>-0.855681020944</c:v>
                </c:pt>
                <c:pt idx="39">
                  <c:v>-0.33115812993960003</c:v>
                </c:pt>
                <c:pt idx="40">
                  <c:v>-1.2209949755109</c:v>
                </c:pt>
                <c:pt idx="41">
                  <c:v>-1.167390960014</c:v>
                </c:pt>
                <c:pt idx="42">
                  <c:v>-0.26422915730429997</c:v>
                </c:pt>
                <c:pt idx="43">
                  <c:v>-0.62622125520409988</c:v>
                </c:pt>
                <c:pt idx="44">
                  <c:v>-0.36015901683839996</c:v>
                </c:pt>
                <c:pt idx="45">
                  <c:v>-0.76580710056980006</c:v>
                </c:pt>
                <c:pt idx="46">
                  <c:v>-1.3468554335199997E-2</c:v>
                </c:pt>
                <c:pt idx="47">
                  <c:v>-0.54308686852919996</c:v>
                </c:pt>
                <c:pt idx="48">
                  <c:v>-0.34941287991660003</c:v>
                </c:pt>
                <c:pt idx="49">
                  <c:v>0.76724326024830014</c:v>
                </c:pt>
                <c:pt idx="50">
                  <c:v>-1.0680608824962001</c:v>
                </c:pt>
                <c:pt idx="51">
                  <c:v>-0.58417558102790001</c:v>
                </c:pt>
                <c:pt idx="52">
                  <c:v>-1.0109647698868001</c:v>
                </c:pt>
                <c:pt idx="53">
                  <c:v>0.10870158137010003</c:v>
                </c:pt>
                <c:pt idx="54">
                  <c:v>1.4248381826886998</c:v>
                </c:pt>
                <c:pt idx="55">
                  <c:v>0.47906998759090014</c:v>
                </c:pt>
                <c:pt idx="56">
                  <c:v>0.57877499605340021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6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530143868920671"/>
              <c:y val="1.42468524395773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6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4481951661842147"/>
          <c:w val="0.99850826220929134"/>
          <c:h val="0.151790883409479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5365617240727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'1. adat'!$F$2:$BJ$2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'1. adat'!$F$4:$BJ$4</c:f>
              <c:numCache>
                <c:formatCode>0.00</c:formatCode>
                <c:ptCount val="57"/>
                <c:pt idx="0">
                  <c:v>0.54096010611206535</c:v>
                </c:pt>
                <c:pt idx="1">
                  <c:v>0.60927883587618203</c:v>
                </c:pt>
                <c:pt idx="2">
                  <c:v>0.27332146399998347</c:v>
                </c:pt>
                <c:pt idx="3">
                  <c:v>0.34605204376202636</c:v>
                </c:pt>
                <c:pt idx="4">
                  <c:v>0.70569848465053953</c:v>
                </c:pt>
                <c:pt idx="5">
                  <c:v>1.6749154310443277</c:v>
                </c:pt>
                <c:pt idx="6">
                  <c:v>3.0269297611362966</c:v>
                </c:pt>
                <c:pt idx="7">
                  <c:v>4.0066810242825728</c:v>
                </c:pt>
                <c:pt idx="8">
                  <c:v>4.716337385777102</c:v>
                </c:pt>
                <c:pt idx="9">
                  <c:v>4.8542364341952782</c:v>
                </c:pt>
                <c:pt idx="10">
                  <c:v>4.8729991760867293</c:v>
                </c:pt>
                <c:pt idx="11">
                  <c:v>5.2570476437847216</c:v>
                </c:pt>
                <c:pt idx="12">
                  <c:v>5.5816171222844257</c:v>
                </c:pt>
                <c:pt idx="13">
                  <c:v>5.7351844610598937</c:v>
                </c:pt>
                <c:pt idx="14">
                  <c:v>6.0480287891373612</c:v>
                </c:pt>
                <c:pt idx="15">
                  <c:v>6.1111222096739821</c:v>
                </c:pt>
                <c:pt idx="16">
                  <c:v>5.9876751507864379</c:v>
                </c:pt>
                <c:pt idx="17">
                  <c:v>6.4024619364863282</c:v>
                </c:pt>
                <c:pt idx="18">
                  <c:v>6.9295294813468633</c:v>
                </c:pt>
                <c:pt idx="19">
                  <c:v>6.7467663424957083</c:v>
                </c:pt>
                <c:pt idx="20">
                  <c:v>7.029601329421177</c:v>
                </c:pt>
                <c:pt idx="21">
                  <c:v>6.6991145358524653</c:v>
                </c:pt>
                <c:pt idx="22">
                  <c:v>6.8785729059379435</c:v>
                </c:pt>
                <c:pt idx="23">
                  <c:v>6.9690192590111621</c:v>
                </c:pt>
                <c:pt idx="24">
                  <c:v>7.0331198783883568</c:v>
                </c:pt>
                <c:pt idx="25">
                  <c:v>6.6205501394252115</c:v>
                </c:pt>
                <c:pt idx="26">
                  <c:v>6.305129187952625</c:v>
                </c:pt>
                <c:pt idx="27">
                  <c:v>6.3143645233449579</c:v>
                </c:pt>
                <c:pt idx="28">
                  <c:v>6.8358745204471827</c:v>
                </c:pt>
                <c:pt idx="29">
                  <c:v>7.3057148290278127</c:v>
                </c:pt>
                <c:pt idx="30">
                  <c:v>7.4742794665059593</c:v>
                </c:pt>
                <c:pt idx="31">
                  <c:v>7.9410846933844832</c:v>
                </c:pt>
                <c:pt idx="32">
                  <c:v>7.7617280351499858</c:v>
                </c:pt>
                <c:pt idx="33">
                  <c:v>8.5009203442801642</c:v>
                </c:pt>
                <c:pt idx="34">
                  <c:v>8.865705832995646</c:v>
                </c:pt>
                <c:pt idx="35">
                  <c:v>8.6705214464957692</c:v>
                </c:pt>
                <c:pt idx="36">
                  <c:v>8.087714997507673</c:v>
                </c:pt>
                <c:pt idx="37">
                  <c:v>7.8604755488264555</c:v>
                </c:pt>
                <c:pt idx="38">
                  <c:v>7.1614340518314297</c:v>
                </c:pt>
                <c:pt idx="39">
                  <c:v>6.8188134687891475</c:v>
                </c:pt>
                <c:pt idx="40">
                  <c:v>6.5937598338129453</c:v>
                </c:pt>
                <c:pt idx="41">
                  <c:v>5.892671987389118</c:v>
                </c:pt>
                <c:pt idx="42">
                  <c:v>4.7581139501320973</c:v>
                </c:pt>
                <c:pt idx="43">
                  <c:v>4.2663353258712382</c:v>
                </c:pt>
                <c:pt idx="44">
                  <c:v>3.7813957714346911</c:v>
                </c:pt>
                <c:pt idx="45">
                  <c:v>3.278933199801549</c:v>
                </c:pt>
                <c:pt idx="46">
                  <c:v>3.1108528504410686</c:v>
                </c:pt>
                <c:pt idx="47">
                  <c:v>2.3319297015079345</c:v>
                </c:pt>
                <c:pt idx="48">
                  <c:v>2.2529212302989348</c:v>
                </c:pt>
                <c:pt idx="49">
                  <c:v>1.0352998352563969</c:v>
                </c:pt>
                <c:pt idx="50">
                  <c:v>1.5010628283099821</c:v>
                </c:pt>
                <c:pt idx="51">
                  <c:v>2.0894494550109761</c:v>
                </c:pt>
                <c:pt idx="52">
                  <c:v>2.7365921200997358</c:v>
                </c:pt>
                <c:pt idx="53">
                  <c:v>3.4656505644689473</c:v>
                </c:pt>
                <c:pt idx="54">
                  <c:v>1.9692396416388247</c:v>
                </c:pt>
                <c:pt idx="55">
                  <c:v>0.75945848471028277</c:v>
                </c:pt>
                <c:pt idx="56">
                  <c:v>-1.2365519384741479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6-4355-9F5C-690C951CA13B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'1. adat'!$F$2:$BJ$2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'1. adat'!$F$5:$BJ$5</c:f>
              <c:numCache>
                <c:formatCode>0.00</c:formatCode>
                <c:ptCount val="57"/>
                <c:pt idx="0">
                  <c:v>-7.5106449683160239</c:v>
                </c:pt>
                <c:pt idx="1">
                  <c:v>-6.9425365257764566</c:v>
                </c:pt>
                <c:pt idx="2">
                  <c:v>-7.1693623891013845</c:v>
                </c:pt>
                <c:pt idx="3">
                  <c:v>-7.3279606447985657</c:v>
                </c:pt>
                <c:pt idx="4">
                  <c:v>-7.1966561004705509</c:v>
                </c:pt>
                <c:pt idx="5">
                  <c:v>-7.0246566525026326</c:v>
                </c:pt>
                <c:pt idx="6">
                  <c:v>-6.3079862369995965</c:v>
                </c:pt>
                <c:pt idx="7">
                  <c:v>-5.4587559315348306</c:v>
                </c:pt>
                <c:pt idx="8">
                  <c:v>-5.5398322303720633</c:v>
                </c:pt>
                <c:pt idx="9">
                  <c:v>-5.5464036477286749</c:v>
                </c:pt>
                <c:pt idx="10">
                  <c:v>-5.5673633982518771</c:v>
                </c:pt>
                <c:pt idx="11">
                  <c:v>-5.5428356720850243</c:v>
                </c:pt>
                <c:pt idx="12">
                  <c:v>-5.6633051411080926</c:v>
                </c:pt>
                <c:pt idx="13">
                  <c:v>-5.7845073231623614</c:v>
                </c:pt>
                <c:pt idx="14">
                  <c:v>-5.8669924941083993</c:v>
                </c:pt>
                <c:pt idx="15">
                  <c:v>-6.1060760665412106</c:v>
                </c:pt>
                <c:pt idx="16">
                  <c:v>-5.8824417196403749</c:v>
                </c:pt>
                <c:pt idx="17">
                  <c:v>-5.8068076729503568</c:v>
                </c:pt>
                <c:pt idx="18">
                  <c:v>-5.5601819690929357</c:v>
                </c:pt>
                <c:pt idx="19">
                  <c:v>-5.5129289736089175</c:v>
                </c:pt>
                <c:pt idx="20">
                  <c:v>-5.1992970168141044</c:v>
                </c:pt>
                <c:pt idx="21">
                  <c:v>-4.8529075535646919</c:v>
                </c:pt>
                <c:pt idx="22">
                  <c:v>-4.5876089959240351</c:v>
                </c:pt>
                <c:pt idx="23">
                  <c:v>-4.2280241849294047</c:v>
                </c:pt>
                <c:pt idx="24">
                  <c:v>-4.5642898531677485</c:v>
                </c:pt>
                <c:pt idx="25">
                  <c:v>-4.9753010911398787</c:v>
                </c:pt>
                <c:pt idx="26">
                  <c:v>-5.3623187672081887</c:v>
                </c:pt>
                <c:pt idx="27">
                  <c:v>-5.5967327001009828</c:v>
                </c:pt>
                <c:pt idx="28">
                  <c:v>-5.3071901036433218</c:v>
                </c:pt>
                <c:pt idx="29">
                  <c:v>-5.2146646221044897</c:v>
                </c:pt>
                <c:pt idx="30">
                  <c:v>-5.2818299384788281</c:v>
                </c:pt>
                <c:pt idx="31">
                  <c:v>-5.6917179580057109</c:v>
                </c:pt>
                <c:pt idx="32">
                  <c:v>-5.3758567836012281</c:v>
                </c:pt>
                <c:pt idx="33">
                  <c:v>-4.868855790089361</c:v>
                </c:pt>
                <c:pt idx="34">
                  <c:v>-4.327562536841624</c:v>
                </c:pt>
                <c:pt idx="35">
                  <c:v>-3.6402770366434218</c:v>
                </c:pt>
                <c:pt idx="36">
                  <c:v>-4.0531100664172444</c:v>
                </c:pt>
                <c:pt idx="37">
                  <c:v>-4.5068032430879983</c:v>
                </c:pt>
                <c:pt idx="38">
                  <c:v>-4.7241623950675882</c:v>
                </c:pt>
                <c:pt idx="39">
                  <c:v>-4.9156422999249525</c:v>
                </c:pt>
                <c:pt idx="40">
                  <c:v>-4.7929814121777294</c:v>
                </c:pt>
                <c:pt idx="41">
                  <c:v>-4.6879000352692328</c:v>
                </c:pt>
                <c:pt idx="42">
                  <c:v>-4.6621662579375478</c:v>
                </c:pt>
                <c:pt idx="43">
                  <c:v>-4.5879582715582856</c:v>
                </c:pt>
                <c:pt idx="44">
                  <c:v>-4.209748833574686</c:v>
                </c:pt>
                <c:pt idx="45">
                  <c:v>-3.9284004121532163</c:v>
                </c:pt>
                <c:pt idx="46">
                  <c:v>-3.5716816402638343</c:v>
                </c:pt>
                <c:pt idx="47">
                  <c:v>-3.3089913517576335</c:v>
                </c:pt>
                <c:pt idx="48">
                  <c:v>-3.4804254295285579</c:v>
                </c:pt>
                <c:pt idx="49">
                  <c:v>-3.3772073026148908</c:v>
                </c:pt>
                <c:pt idx="50">
                  <c:v>-3.5223663544295327</c:v>
                </c:pt>
                <c:pt idx="51">
                  <c:v>-3.5112702741650028</c:v>
                </c:pt>
                <c:pt idx="52">
                  <c:v>-3.8192444294519992</c:v>
                </c:pt>
                <c:pt idx="53">
                  <c:v>-3.8223954221227165</c:v>
                </c:pt>
                <c:pt idx="54">
                  <c:v>-3.9182191396835453</c:v>
                </c:pt>
                <c:pt idx="55">
                  <c:v>-3.9479552772374</c:v>
                </c:pt>
                <c:pt idx="56">
                  <c:v>-3.5262074300471826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6-4355-9F5C-690C951CA13B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'1. adat'!$F$2:$BJ$2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'1. adat'!$F$6:$BJ$6</c:f>
              <c:numCache>
                <c:formatCode>0.00</c:formatCode>
                <c:ptCount val="57"/>
                <c:pt idx="0">
                  <c:v>0.62907635061736655</c:v>
                </c:pt>
                <c:pt idx="1">
                  <c:v>0.47637289377305436</c:v>
                </c:pt>
                <c:pt idx="2">
                  <c:v>0.47334430727902987</c:v>
                </c:pt>
                <c:pt idx="3">
                  <c:v>0.79317370967618606</c:v>
                </c:pt>
                <c:pt idx="4">
                  <c:v>1.2515651513186639</c:v>
                </c:pt>
                <c:pt idx="5">
                  <c:v>1.7014918677063264</c:v>
                </c:pt>
                <c:pt idx="6">
                  <c:v>2.3182251325622198</c:v>
                </c:pt>
                <c:pt idx="7">
                  <c:v>2.4743162591040293</c:v>
                </c:pt>
                <c:pt idx="8">
                  <c:v>2.6947871950241051</c:v>
                </c:pt>
                <c:pt idx="9">
                  <c:v>2.8211483729580413</c:v>
                </c:pt>
                <c:pt idx="10">
                  <c:v>2.8800197563160679</c:v>
                </c:pt>
                <c:pt idx="11">
                  <c:v>2.3691135918227562</c:v>
                </c:pt>
                <c:pt idx="12">
                  <c:v>2.2284040940914838</c:v>
                </c:pt>
                <c:pt idx="13">
                  <c:v>2.0093684605625537</c:v>
                </c:pt>
                <c:pt idx="14">
                  <c:v>2.1644098431561658</c:v>
                </c:pt>
                <c:pt idx="15">
                  <c:v>2.9036566007166047</c:v>
                </c:pt>
                <c:pt idx="16">
                  <c:v>2.6204046001288157</c:v>
                </c:pt>
                <c:pt idx="17">
                  <c:v>2.662767991889309</c:v>
                </c:pt>
                <c:pt idx="18">
                  <c:v>2.290259054682835</c:v>
                </c:pt>
                <c:pt idx="19">
                  <c:v>2.8939415339612662</c:v>
                </c:pt>
                <c:pt idx="20">
                  <c:v>3.3510115150374</c:v>
                </c:pt>
                <c:pt idx="21">
                  <c:v>3.8768490242204994</c:v>
                </c:pt>
                <c:pt idx="22">
                  <c:v>4.0323772015405677</c:v>
                </c:pt>
                <c:pt idx="23">
                  <c:v>4.5200713708138913</c:v>
                </c:pt>
                <c:pt idx="24">
                  <c:v>4.2582525794286088</c:v>
                </c:pt>
                <c:pt idx="25">
                  <c:v>3.8700471672526571</c:v>
                </c:pt>
                <c:pt idx="26">
                  <c:v>4.2737203160474557</c:v>
                </c:pt>
                <c:pt idx="27">
                  <c:v>4.1438983569363685</c:v>
                </c:pt>
                <c:pt idx="28">
                  <c:v>4.3485246910684978</c:v>
                </c:pt>
                <c:pt idx="29">
                  <c:v>4.8407013431051125</c:v>
                </c:pt>
                <c:pt idx="30">
                  <c:v>4.3183777011079281</c:v>
                </c:pt>
                <c:pt idx="31">
                  <c:v>4.6711629208521419</c:v>
                </c:pt>
                <c:pt idx="32">
                  <c:v>4.0011062048378392</c:v>
                </c:pt>
                <c:pt idx="33">
                  <c:v>2.722309287751925</c:v>
                </c:pt>
                <c:pt idx="34">
                  <c:v>1.8656344947912136</c:v>
                </c:pt>
                <c:pt idx="35">
                  <c:v>-0.56917869053408843</c:v>
                </c:pt>
                <c:pt idx="36">
                  <c:v>-0.28391384824013155</c:v>
                </c:pt>
                <c:pt idx="37">
                  <c:v>0.3034204015653918</c:v>
                </c:pt>
                <c:pt idx="38">
                  <c:v>0.50192825012447795</c:v>
                </c:pt>
                <c:pt idx="39">
                  <c:v>0.94082849205400065</c:v>
                </c:pt>
                <c:pt idx="40">
                  <c:v>1.3574555688179373</c:v>
                </c:pt>
                <c:pt idx="41">
                  <c:v>1.5064784881345183</c:v>
                </c:pt>
                <c:pt idx="42">
                  <c:v>2.1383628200579898</c:v>
                </c:pt>
                <c:pt idx="43">
                  <c:v>2.7334799015298108</c:v>
                </c:pt>
                <c:pt idx="44">
                  <c:v>2.1753178135779665</c:v>
                </c:pt>
                <c:pt idx="45">
                  <c:v>2.0784910023404133</c:v>
                </c:pt>
                <c:pt idx="46">
                  <c:v>1.6886548107397048</c:v>
                </c:pt>
                <c:pt idx="47">
                  <c:v>2.130036872160229</c:v>
                </c:pt>
                <c:pt idx="48">
                  <c:v>2.3717003575777427</c:v>
                </c:pt>
                <c:pt idx="49">
                  <c:v>2.4403944042265047</c:v>
                </c:pt>
                <c:pt idx="50">
                  <c:v>2.8816704216287961</c:v>
                </c:pt>
                <c:pt idx="51">
                  <c:v>2.3208044438524413</c:v>
                </c:pt>
                <c:pt idx="52">
                  <c:v>2.4695347429672188</c:v>
                </c:pt>
                <c:pt idx="53">
                  <c:v>2.126075332834426</c:v>
                </c:pt>
                <c:pt idx="54">
                  <c:v>1.9903003384391618</c:v>
                </c:pt>
                <c:pt idx="55">
                  <c:v>2.5385530866194252</c:v>
                </c:pt>
                <c:pt idx="56">
                  <c:v>3.1375220026808592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adat'!$F$2:$BJ$2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'1. adat'!$F$7:$BJ$7</c:f>
              <c:numCache>
                <c:formatCode>0.00</c:formatCode>
                <c:ptCount val="57"/>
                <c:pt idx="0">
                  <c:v>-6.3406085115865931</c:v>
                </c:pt>
                <c:pt idx="1">
                  <c:v>-5.8568847961272192</c:v>
                </c:pt>
                <c:pt idx="2">
                  <c:v>-6.4226966178223712</c:v>
                </c:pt>
                <c:pt idx="3">
                  <c:v>-6.1887348913603537</c:v>
                </c:pt>
                <c:pt idx="4">
                  <c:v>-5.239392464501349</c:v>
                </c:pt>
                <c:pt idx="5">
                  <c:v>-3.6482493537519796</c:v>
                </c:pt>
                <c:pt idx="6">
                  <c:v>-0.96283134330108</c:v>
                </c:pt>
                <c:pt idx="7">
                  <c:v>1.0222413518517723</c:v>
                </c:pt>
                <c:pt idx="8">
                  <c:v>1.8712923504291441</c:v>
                </c:pt>
                <c:pt idx="9">
                  <c:v>2.1289811594246451</c:v>
                </c:pt>
                <c:pt idx="10">
                  <c:v>2.1856555341509187</c:v>
                </c:pt>
                <c:pt idx="11">
                  <c:v>2.0833255635224543</c:v>
                </c:pt>
                <c:pt idx="12">
                  <c:v>2.1467160752678165</c:v>
                </c:pt>
                <c:pt idx="13">
                  <c:v>1.9600455984600866</c:v>
                </c:pt>
                <c:pt idx="14">
                  <c:v>2.3454461381851281</c:v>
                </c:pt>
                <c:pt idx="15">
                  <c:v>2.9087027438493762</c:v>
                </c:pt>
                <c:pt idx="16">
                  <c:v>2.7256380312748782</c:v>
                </c:pt>
                <c:pt idx="17">
                  <c:v>3.2584222554252804</c:v>
                </c:pt>
                <c:pt idx="18">
                  <c:v>3.6596065669367634</c:v>
                </c:pt>
                <c:pt idx="19">
                  <c:v>4.1277789028480543</c:v>
                </c:pt>
                <c:pt idx="20">
                  <c:v>5.1813158276444726</c:v>
                </c:pt>
                <c:pt idx="21">
                  <c:v>5.7230560065082727</c:v>
                </c:pt>
                <c:pt idx="22">
                  <c:v>6.323341111554476</c:v>
                </c:pt>
                <c:pt idx="23">
                  <c:v>7.2610664448956488</c:v>
                </c:pt>
                <c:pt idx="24">
                  <c:v>6.727082604649218</c:v>
                </c:pt>
                <c:pt idx="25">
                  <c:v>5.5152962155379912</c:v>
                </c:pt>
                <c:pt idx="26">
                  <c:v>5.2165307367918929</c:v>
                </c:pt>
                <c:pt idx="27">
                  <c:v>4.8615301801803446</c:v>
                </c:pt>
                <c:pt idx="28">
                  <c:v>5.8772091078723587</c:v>
                </c:pt>
                <c:pt idx="29">
                  <c:v>6.9317515500284363</c:v>
                </c:pt>
                <c:pt idx="30">
                  <c:v>6.5108272291350602</c:v>
                </c:pt>
                <c:pt idx="31">
                  <c:v>6.920529656230916</c:v>
                </c:pt>
                <c:pt idx="32">
                  <c:v>6.3869774563865969</c:v>
                </c:pt>
                <c:pt idx="33">
                  <c:v>6.3543738419427269</c:v>
                </c:pt>
                <c:pt idx="34">
                  <c:v>6.4037777909452354</c:v>
                </c:pt>
                <c:pt idx="35">
                  <c:v>4.4610657193182588</c:v>
                </c:pt>
                <c:pt idx="36">
                  <c:v>3.7506910828502966</c:v>
                </c:pt>
                <c:pt idx="37">
                  <c:v>3.6570927073038479</c:v>
                </c:pt>
                <c:pt idx="38">
                  <c:v>2.9391999068883186</c:v>
                </c:pt>
                <c:pt idx="39">
                  <c:v>2.8439996609181959</c:v>
                </c:pt>
                <c:pt idx="40">
                  <c:v>3.1582339904531533</c:v>
                </c:pt>
                <c:pt idx="41">
                  <c:v>2.7112504402544029</c:v>
                </c:pt>
                <c:pt idx="42">
                  <c:v>2.2343105122525397</c:v>
                </c:pt>
                <c:pt idx="43">
                  <c:v>2.4118569558427634</c:v>
                </c:pt>
                <c:pt idx="44">
                  <c:v>1.7469647514379718</c:v>
                </c:pt>
                <c:pt idx="45">
                  <c:v>1.4290237899887455</c:v>
                </c:pt>
                <c:pt idx="46">
                  <c:v>1.2278260209169398</c:v>
                </c:pt>
                <c:pt idx="47">
                  <c:v>1.1529752219105309</c:v>
                </c:pt>
                <c:pt idx="48">
                  <c:v>1.1441961583481193</c:v>
                </c:pt>
                <c:pt idx="49">
                  <c:v>9.8486936868010591E-2</c:v>
                </c:pt>
                <c:pt idx="50">
                  <c:v>0.86036689550924583</c:v>
                </c:pt>
                <c:pt idx="51" formatCode="0.0">
                  <c:v>0.89898362469841353</c:v>
                </c:pt>
                <c:pt idx="52" formatCode="0.0">
                  <c:v>1.3868824336149561</c:v>
                </c:pt>
                <c:pt idx="53" formatCode="0.0">
                  <c:v>1.7693304751806569</c:v>
                </c:pt>
                <c:pt idx="54" formatCode="0.0">
                  <c:v>4.1320840394442171E-2</c:v>
                </c:pt>
                <c:pt idx="55" formatCode="0.0">
                  <c:v>-0.64994370590769235</c:v>
                </c:pt>
                <c:pt idx="56" formatCode="0.0">
                  <c:v>-1.6252373658404717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6-4355-9F5C-690C951CA13B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adat'!$F$2:$BJ$2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'1. adat'!$F$8:$BJ$8</c:f>
              <c:numCache>
                <c:formatCode>0.0</c:formatCode>
                <c:ptCount val="57"/>
                <c:pt idx="0">
                  <c:v>-7.038863338778115</c:v>
                </c:pt>
                <c:pt idx="1">
                  <c:v>-6.4159993245387614</c:v>
                </c:pt>
                <c:pt idx="2">
                  <c:v>-6.8279919072904276</c:v>
                </c:pt>
                <c:pt idx="3">
                  <c:v>-7.1396269917634303</c:v>
                </c:pt>
                <c:pt idx="4">
                  <c:v>-6.4597964607888843</c:v>
                </c:pt>
                <c:pt idx="5">
                  <c:v>-5.212048904104134</c:v>
                </c:pt>
                <c:pt idx="6">
                  <c:v>-2.9061097980948731</c:v>
                </c:pt>
                <c:pt idx="7">
                  <c:v>-0.72162767339968092</c:v>
                </c:pt>
                <c:pt idx="8">
                  <c:v>-0.10441600379833865</c:v>
                </c:pt>
                <c:pt idx="9">
                  <c:v>2.1340200033702367E-2</c:v>
                </c:pt>
                <c:pt idx="10">
                  <c:v>-2.9132254014999793E-2</c:v>
                </c:pt>
                <c:pt idx="11">
                  <c:v>0.27214364856977552</c:v>
                </c:pt>
                <c:pt idx="12">
                  <c:v>0.39868853122237408</c:v>
                </c:pt>
                <c:pt idx="13">
                  <c:v>0.34464380887007223</c:v>
                </c:pt>
                <c:pt idx="14">
                  <c:v>0.54440407078536401</c:v>
                </c:pt>
                <c:pt idx="15">
                  <c:v>0.56515858926991058</c:v>
                </c:pt>
                <c:pt idx="16">
                  <c:v>0.41309500709413288</c:v>
                </c:pt>
                <c:pt idx="17">
                  <c:v>0.84766419401830562</c:v>
                </c:pt>
                <c:pt idx="18">
                  <c:v>1.4707754837637557</c:v>
                </c:pt>
                <c:pt idx="19">
                  <c:v>1.590333706268279</c:v>
                </c:pt>
                <c:pt idx="20">
                  <c:v>2.4494556147393083</c:v>
                </c:pt>
                <c:pt idx="21">
                  <c:v>2.6103791291115472</c:v>
                </c:pt>
                <c:pt idx="22">
                  <c:v>3.0732071985396576</c:v>
                </c:pt>
                <c:pt idx="23">
                  <c:v>3.4928443860089935</c:v>
                </c:pt>
                <c:pt idx="24">
                  <c:v>3.2533348266518525</c:v>
                </c:pt>
                <c:pt idx="25">
                  <c:v>2.3622725571771617</c:v>
                </c:pt>
                <c:pt idx="26">
                  <c:v>1.7670003728747039</c:v>
                </c:pt>
                <c:pt idx="27">
                  <c:v>1.1854712081777006</c:v>
                </c:pt>
                <c:pt idx="28">
                  <c:v>1.8303399050141307</c:v>
                </c:pt>
                <c:pt idx="29">
                  <c:v>2.2970885038627351</c:v>
                </c:pt>
                <c:pt idx="30">
                  <c:v>2.1831736469959124</c:v>
                </c:pt>
                <c:pt idx="31">
                  <c:v>2.3472406314625576</c:v>
                </c:pt>
                <c:pt idx="32">
                  <c:v>2.4502761618772304</c:v>
                </c:pt>
                <c:pt idx="33">
                  <c:v>3.5280278876239213</c:v>
                </c:pt>
                <c:pt idx="34">
                  <c:v>4.3475951017632246</c:v>
                </c:pt>
                <c:pt idx="35">
                  <c:v>4.4792341140577392</c:v>
                </c:pt>
                <c:pt idx="36">
                  <c:v>3.6554916879117534</c:v>
                </c:pt>
                <c:pt idx="37">
                  <c:v>3.2741571011911317</c:v>
                </c:pt>
                <c:pt idx="38">
                  <c:v>2.3899297092627099</c:v>
                </c:pt>
                <c:pt idx="39">
                  <c:v>1.9970857977658434</c:v>
                </c:pt>
                <c:pt idx="40">
                  <c:v>2.0488905116005656</c:v>
                </c:pt>
                <c:pt idx="41">
                  <c:v>1.4679557763063251</c:v>
                </c:pt>
                <c:pt idx="42">
                  <c:v>0.71050532904170616</c:v>
                </c:pt>
                <c:pt idx="43">
                  <c:v>0.15882612494653589</c:v>
                </c:pt>
                <c:pt idx="44">
                  <c:v>-0.25806466598513828</c:v>
                </c:pt>
                <c:pt idx="45">
                  <c:v>-0.41810114994843101</c:v>
                </c:pt>
                <c:pt idx="46">
                  <c:v>-0.57999467321773646</c:v>
                </c:pt>
                <c:pt idx="47">
                  <c:v>-0.69763497986393475</c:v>
                </c:pt>
                <c:pt idx="48">
                  <c:v>-0.88052176230772072</c:v>
                </c:pt>
                <c:pt idx="49">
                  <c:v>-2.1428729447130506</c:v>
                </c:pt>
                <c:pt idx="50">
                  <c:v>-1.6038081528541803</c:v>
                </c:pt>
                <c:pt idx="51">
                  <c:v>-1.1349750727767225</c:v>
                </c:pt>
                <c:pt idx="52">
                  <c:v>-0.69894976022708977</c:v>
                </c:pt>
                <c:pt idx="53">
                  <c:v>-0.1859501001450673</c:v>
                </c:pt>
                <c:pt idx="54">
                  <c:v>-1.8364494899409292</c:v>
                </c:pt>
                <c:pt idx="55">
                  <c:v>-3.1691537359032926</c:v>
                </c:pt>
                <c:pt idx="56">
                  <c:v>-4.7679180150231373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07713560647523"/>
              <c:y val="5.16025529243539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459595959595968E-3"/>
          <c:y val="0.81679368646190087"/>
          <c:w val="0.97966944444444459"/>
          <c:h val="0.169095281869908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3209018451323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'10.adat'!$B$5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57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0.30308238604079996</c:v>
                </c:pt>
                <c:pt idx="37">
                  <c:v>-1.1062429548921</c:v>
                </c:pt>
                <c:pt idx="38" formatCode="0.00">
                  <c:v>1.0631082831590999</c:v>
                </c:pt>
                <c:pt idx="39">
                  <c:v>0.99630494051019991</c:v>
                </c:pt>
                <c:pt idx="40">
                  <c:v>0.23255284553000005</c:v>
                </c:pt>
                <c:pt idx="41">
                  <c:v>-8.3252304559500001E-2</c:v>
                </c:pt>
                <c:pt idx="42">
                  <c:v>1.8838530734778001</c:v>
                </c:pt>
                <c:pt idx="43">
                  <c:v>-0.59687803940229966</c:v>
                </c:pt>
                <c:pt idx="44">
                  <c:v>0.52690916646499997</c:v>
                </c:pt>
                <c:pt idx="45">
                  <c:v>-0.8286557812634</c:v>
                </c:pt>
                <c:pt idx="46" formatCode="0.0000">
                  <c:v>0.11909394671509994</c:v>
                </c:pt>
                <c:pt idx="47">
                  <c:v>1.0433515692553996</c:v>
                </c:pt>
                <c:pt idx="48" formatCode="0.0000">
                  <c:v>0.79444069437969989</c:v>
                </c:pt>
                <c:pt idx="49" formatCode="0.0000">
                  <c:v>0.20047796787399999</c:v>
                </c:pt>
                <c:pt idx="50" formatCode="0.0000">
                  <c:v>7.0793156357500039E-2</c:v>
                </c:pt>
                <c:pt idx="51" formatCode="0.0000">
                  <c:v>-0.27236264507280022</c:v>
                </c:pt>
                <c:pt idx="52" formatCode="0.0000">
                  <c:v>-0.65662788044619991</c:v>
                </c:pt>
                <c:pt idx="53" formatCode="0.0000">
                  <c:v>-0.40928573913469979</c:v>
                </c:pt>
                <c:pt idx="54" formatCode="0.0000">
                  <c:v>0.55615414099660032</c:v>
                </c:pt>
                <c:pt idx="55" formatCode="0.0000">
                  <c:v>0.54369242003439999</c:v>
                </c:pt>
                <c:pt idx="56" formatCode="0.0000">
                  <c:v>-2.7020330206823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'10.adat'!$B$4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57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-0.38187051690299995</c:v>
                </c:pt>
                <c:pt idx="37">
                  <c:v>-1.3260092305459001</c:v>
                </c:pt>
                <c:pt idx="38" formatCode="0.00">
                  <c:v>-0.94087254274129972</c:v>
                </c:pt>
                <c:pt idx="39">
                  <c:v>-1.5226335095575001</c:v>
                </c:pt>
                <c:pt idx="40">
                  <c:v>-1.1374390586023</c:v>
                </c:pt>
                <c:pt idx="41">
                  <c:v>-0.6332741507284001</c:v>
                </c:pt>
                <c:pt idx="42">
                  <c:v>-1.5063996488925</c:v>
                </c:pt>
                <c:pt idx="43">
                  <c:v>-0.41056765210750013</c:v>
                </c:pt>
                <c:pt idx="44">
                  <c:v>-0.17834504699449993</c:v>
                </c:pt>
                <c:pt idx="45">
                  <c:v>6.7181529171499998E-2</c:v>
                </c:pt>
                <c:pt idx="46" formatCode="0.0000">
                  <c:v>0.17470600791600016</c:v>
                </c:pt>
                <c:pt idx="47">
                  <c:v>-0.90999114128879954</c:v>
                </c:pt>
                <c:pt idx="48" formatCode="0.0000">
                  <c:v>-0.53387805342099992</c:v>
                </c:pt>
                <c:pt idx="49" formatCode="0.0000">
                  <c:v>1.6636109822197001</c:v>
                </c:pt>
                <c:pt idx="50" formatCode="0.0000">
                  <c:v>-0.39338119448280029</c:v>
                </c:pt>
                <c:pt idx="51" formatCode="0.0000">
                  <c:v>0.5663139545353002</c:v>
                </c:pt>
                <c:pt idx="52" formatCode="0.0000">
                  <c:v>0.72423916906559971</c:v>
                </c:pt>
                <c:pt idx="53" formatCode="0.0000">
                  <c:v>1.1740659973633001</c:v>
                </c:pt>
                <c:pt idx="54" formatCode="0.0000">
                  <c:v>0.81377546059779948</c:v>
                </c:pt>
                <c:pt idx="55" formatCode="0.0000">
                  <c:v>0.23263594927789999</c:v>
                </c:pt>
                <c:pt idx="56" formatCode="0.0000">
                  <c:v>4.4314608091657011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'10.adat'!$B$3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57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0.22637074345450003</c:v>
                </c:pt>
                <c:pt idx="45">
                  <c:v>1.4799639770000112E-3</c:v>
                </c:pt>
                <c:pt idx="46" formatCode="0.0000">
                  <c:v>1.1682194312399929E-2</c:v>
                </c:pt>
                <c:pt idx="47">
                  <c:v>-0.26128702604650006</c:v>
                </c:pt>
                <c:pt idx="48" formatCode="0.0000">
                  <c:v>0.1304946549878</c:v>
                </c:pt>
                <c:pt idx="49" formatCode="0.0000">
                  <c:v>-0.16727880089159999</c:v>
                </c:pt>
                <c:pt idx="50" formatCode="0.0000">
                  <c:v>0.40070607811150011</c:v>
                </c:pt>
                <c:pt idx="51" formatCode="0.0000">
                  <c:v>7.9809688988299973E-2</c:v>
                </c:pt>
                <c:pt idx="52" formatCode="0.0000">
                  <c:v>0.13820807741010002</c:v>
                </c:pt>
                <c:pt idx="53" formatCode="0.0000">
                  <c:v>0.24892425001319998</c:v>
                </c:pt>
                <c:pt idx="54" formatCode="0.0000">
                  <c:v>0.61944922844749994</c:v>
                </c:pt>
                <c:pt idx="55" formatCode="0.0000">
                  <c:v>0.65797775689319993</c:v>
                </c:pt>
                <c:pt idx="56" formatCode="0.0000">
                  <c:v>0.65017771088419973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57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0.40544015141430007</c:v>
                </c:pt>
                <c:pt idx="37">
                  <c:v>-2.6827788138479001</c:v>
                </c:pt>
                <c:pt idx="38" formatCode="0.00">
                  <c:v>0.51318540858060013</c:v>
                </c:pt>
                <c:pt idx="39">
                  <c:v>-0.10139913801490001</c:v>
                </c:pt>
                <c:pt idx="40">
                  <c:v>-0.74686036131989997</c:v>
                </c:pt>
                <c:pt idx="41">
                  <c:v>-0.82661679123790011</c:v>
                </c:pt>
                <c:pt idx="42">
                  <c:v>0.50169768167990003</c:v>
                </c:pt>
                <c:pt idx="43">
                  <c:v>-0.24690962849009987</c:v>
                </c:pt>
                <c:pt idx="44">
                  <c:v>0.57493486292500007</c:v>
                </c:pt>
                <c:pt idx="45">
                  <c:v>-0.7599942881149</c:v>
                </c:pt>
                <c:pt idx="46" formatCode="0.0000">
                  <c:v>0.30548214894350001</c:v>
                </c:pt>
                <c:pt idx="47">
                  <c:v>-0.12792659807989992</c:v>
                </c:pt>
                <c:pt idx="48" formatCode="0.0000">
                  <c:v>0.39105729594650002</c:v>
                </c:pt>
                <c:pt idx="49" formatCode="0.0000">
                  <c:v>1.6968101492021002</c:v>
                </c:pt>
                <c:pt idx="50" formatCode="0.0000">
                  <c:v>7.8118039986199844E-2</c:v>
                </c:pt>
                <c:pt idx="51" formatCode="0.0000">
                  <c:v>0.37376099845080002</c:v>
                </c:pt>
                <c:pt idx="52">
                  <c:v>0.20581936602949985</c:v>
                </c:pt>
                <c:pt idx="53">
                  <c:v>1.0137045082418001</c:v>
                </c:pt>
                <c:pt idx="54">
                  <c:v>1.9893788300418997</c:v>
                </c:pt>
                <c:pt idx="55">
                  <c:v>1.4343061262054999</c:v>
                </c:pt>
                <c:pt idx="56">
                  <c:v>2.3796054993676004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'10.adat'!$B$7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57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-0.74316769409669992</c:v>
                </c:pt>
                <c:pt idx="37">
                  <c:v>-1.6813265101544999</c:v>
                </c:pt>
                <c:pt idx="38" formatCode="0.00">
                  <c:v>-0.855681020944</c:v>
                </c:pt>
                <c:pt idx="39">
                  <c:v>-0.33115812993960003</c:v>
                </c:pt>
                <c:pt idx="40">
                  <c:v>-1.2209949755109</c:v>
                </c:pt>
                <c:pt idx="41">
                  <c:v>-1.167390960014</c:v>
                </c:pt>
                <c:pt idx="42">
                  <c:v>-0.26422915730429997</c:v>
                </c:pt>
                <c:pt idx="43">
                  <c:v>-0.62622125520409988</c:v>
                </c:pt>
                <c:pt idx="44">
                  <c:v>-0.36015901683839996</c:v>
                </c:pt>
                <c:pt idx="45">
                  <c:v>-0.76580710056980006</c:v>
                </c:pt>
                <c:pt idx="46">
                  <c:v>-1.3468554335199997E-2</c:v>
                </c:pt>
                <c:pt idx="47">
                  <c:v>-0.54308686852919996</c:v>
                </c:pt>
                <c:pt idx="48">
                  <c:v>-0.34941287991660003</c:v>
                </c:pt>
                <c:pt idx="49">
                  <c:v>0.76724326024830014</c:v>
                </c:pt>
                <c:pt idx="50">
                  <c:v>-1.0680608824962001</c:v>
                </c:pt>
                <c:pt idx="51">
                  <c:v>-0.58417558102790001</c:v>
                </c:pt>
                <c:pt idx="52">
                  <c:v>-1.0109647698868001</c:v>
                </c:pt>
                <c:pt idx="53">
                  <c:v>0.10870158137010003</c:v>
                </c:pt>
                <c:pt idx="54">
                  <c:v>1.4248381826886998</c:v>
                </c:pt>
                <c:pt idx="55">
                  <c:v>0.47906998759090014</c:v>
                </c:pt>
                <c:pt idx="56">
                  <c:v>0.57877499605340021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6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6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79636008299235"/>
          <c:w val="0.99850826220929134"/>
          <c:h val="0.2228136339213088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637766888710633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'11.adat'!$A$14</c:f>
              <c:strCache>
                <c:ptCount val="1"/>
                <c:pt idx="0">
                  <c:v>FDI Magyarországon: részesedések és hitelek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57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8.2626419311481936</c:v>
                </c:pt>
                <c:pt idx="37">
                  <c:v>8.0499710986851927</c:v>
                </c:pt>
                <c:pt idx="38">
                  <c:v>7.4038653377920927</c:v>
                </c:pt>
                <c:pt idx="39">
                  <c:v>7.400121929652193</c:v>
                </c:pt>
                <c:pt idx="40">
                  <c:v>6.752682978009493</c:v>
                </c:pt>
                <c:pt idx="41">
                  <c:v>6.8946679790597933</c:v>
                </c:pt>
                <c:pt idx="42">
                  <c:v>7.2201240815819929</c:v>
                </c:pt>
                <c:pt idx="43">
                  <c:v>7.3450325783815931</c:v>
                </c:pt>
                <c:pt idx="44">
                  <c:v>6.9369322697007929</c:v>
                </c:pt>
                <c:pt idx="45">
                  <c:v>6.4300814003407929</c:v>
                </c:pt>
                <c:pt idx="46">
                  <c:v>5.8495362794111934</c:v>
                </c:pt>
                <c:pt idx="47">
                  <c:v>6.1804841882982933</c:v>
                </c:pt>
                <c:pt idx="48">
                  <c:v>6.3216978412938936</c:v>
                </c:pt>
                <c:pt idx="49">
                  <c:v>7.971623574331594</c:v>
                </c:pt>
                <c:pt idx="50">
                  <c:v>7.2027709960797939</c:v>
                </c:pt>
                <c:pt idx="51">
                  <c:v>7.0905317572320943</c:v>
                </c:pt>
                <c:pt idx="52">
                  <c:v>6.911098089786794</c:v>
                </c:pt>
                <c:pt idx="53">
                  <c:v>7.3161854021400936</c:v>
                </c:pt>
                <c:pt idx="54">
                  <c:v>6.9957265588625939</c:v>
                </c:pt>
                <c:pt idx="55">
                  <c:v>6.9182599775953939</c:v>
                </c:pt>
                <c:pt idx="56">
                  <c:v>6.5803661827869941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'11.adat'!$A$15</c:f>
              <c:strCache>
                <c:ptCount val="1"/>
                <c:pt idx="0">
                  <c:v>FDI Magyarországon: újrabefektett jövedelmek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57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17.6550553499</c:v>
                </c:pt>
                <c:pt idx="37">
                  <c:v>18.082777027815201</c:v>
                </c:pt>
                <c:pt idx="38">
                  <c:v>20.2254872332222</c:v>
                </c:pt>
                <c:pt idx="39">
                  <c:v>22.371169488534299</c:v>
                </c:pt>
                <c:pt idx="40">
                  <c:v>23.6976359717893</c:v>
                </c:pt>
                <c:pt idx="41">
                  <c:v>23.7965514681194</c:v>
                </c:pt>
                <c:pt idx="42">
                  <c:v>25.7984494159737</c:v>
                </c:pt>
                <c:pt idx="43">
                  <c:v>27.992035145445001</c:v>
                </c:pt>
                <c:pt idx="44">
                  <c:v>29.129859642958703</c:v>
                </c:pt>
                <c:pt idx="45">
                  <c:v>28.505319802408302</c:v>
                </c:pt>
                <c:pt idx="46">
                  <c:v>30.3359297751159</c:v>
                </c:pt>
                <c:pt idx="47">
                  <c:v>32.443628378206803</c:v>
                </c:pt>
                <c:pt idx="48">
                  <c:v>33.333411423918804</c:v>
                </c:pt>
                <c:pt idx="49">
                  <c:v>33.142939667967703</c:v>
                </c:pt>
                <c:pt idx="50">
                  <c:v>34.496118286113301</c:v>
                </c:pt>
                <c:pt idx="51">
                  <c:v>35.998834536820404</c:v>
                </c:pt>
                <c:pt idx="52">
                  <c:v>36.867121834043601</c:v>
                </c:pt>
                <c:pt idx="53">
                  <c:v>36.633771144530698</c:v>
                </c:pt>
                <c:pt idx="54">
                  <c:v>38.412482260334798</c:v>
                </c:pt>
                <c:pt idx="55">
                  <c:v>40.329258019638196</c:v>
                </c:pt>
                <c:pt idx="56">
                  <c:v>40.662068723875898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'11.adat'!$A$16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57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-9.4001478540752021</c:v>
                </c:pt>
                <c:pt idx="37">
                  <c:v>-10.411950733505202</c:v>
                </c:pt>
                <c:pt idx="38">
                  <c:v>-10.876963616044302</c:v>
                </c:pt>
                <c:pt idx="39">
                  <c:v>-11.855190929778601</c:v>
                </c:pt>
                <c:pt idx="40">
                  <c:v>-12.2047300407422</c:v>
                </c:pt>
                <c:pt idx="41">
                  <c:v>-12.4458765351187</c:v>
                </c:pt>
                <c:pt idx="42">
                  <c:v>-12.7236755837137</c:v>
                </c:pt>
                <c:pt idx="43">
                  <c:v>-14.8091308606108</c:v>
                </c:pt>
                <c:pt idx="44">
                  <c:v>-15.0860024288476</c:v>
                </c:pt>
                <c:pt idx="45">
                  <c:v>-14.587087223761699</c:v>
                </c:pt>
                <c:pt idx="46">
                  <c:v>-15.7276329208166</c:v>
                </c:pt>
                <c:pt idx="47">
                  <c:v>-17.154985165326298</c:v>
                </c:pt>
                <c:pt idx="48">
                  <c:v>-17.161519670525298</c:v>
                </c:pt>
                <c:pt idx="49">
                  <c:v>-17.751807205912996</c:v>
                </c:pt>
                <c:pt idx="50">
                  <c:v>-17.730454738600898</c:v>
                </c:pt>
                <c:pt idx="51">
                  <c:v>-19.309236534731699</c:v>
                </c:pt>
                <c:pt idx="52">
                  <c:v>-19.885267167294998</c:v>
                </c:pt>
                <c:pt idx="53">
                  <c:v>-20.0419667080598</c:v>
                </c:pt>
                <c:pt idx="54">
                  <c:v>-20.750114877873198</c:v>
                </c:pt>
                <c:pt idx="55">
                  <c:v>-20.888584734434399</c:v>
                </c:pt>
                <c:pt idx="56">
                  <c:v>-22.354328784933799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'11.adat'!$A$17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57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16.517549426972991</c:v>
                </c:pt>
                <c:pt idx="37">
                  <c:v>15.720797392995193</c:v>
                </c:pt>
                <c:pt idx="38">
                  <c:v>16.752388954969994</c:v>
                </c:pt>
                <c:pt idx="39">
                  <c:v>17.916100488407892</c:v>
                </c:pt>
                <c:pt idx="40">
                  <c:v>18.245588909056593</c:v>
                </c:pt>
                <c:pt idx="41">
                  <c:v>18.245342912060494</c:v>
                </c:pt>
                <c:pt idx="42">
                  <c:v>20.294897913841993</c:v>
                </c:pt>
                <c:pt idx="43">
                  <c:v>20.527936863215793</c:v>
                </c:pt>
                <c:pt idx="44">
                  <c:v>20.980789483811897</c:v>
                </c:pt>
                <c:pt idx="45">
                  <c:v>20.348313978987392</c:v>
                </c:pt>
                <c:pt idx="46">
                  <c:v>20.457833133710498</c:v>
                </c:pt>
                <c:pt idx="47">
                  <c:v>21.469127401178799</c:v>
                </c:pt>
                <c:pt idx="48">
                  <c:v>22.493589594687403</c:v>
                </c:pt>
                <c:pt idx="49">
                  <c:v>23.362756036386301</c:v>
                </c:pt>
                <c:pt idx="50">
                  <c:v>23.968434543592195</c:v>
                </c:pt>
                <c:pt idx="51">
                  <c:v>23.780129759320797</c:v>
                </c:pt>
                <c:pt idx="52">
                  <c:v>23.892952756535394</c:v>
                </c:pt>
                <c:pt idx="53">
                  <c:v>23.907989838610991</c:v>
                </c:pt>
                <c:pt idx="54">
                  <c:v>24.658093941324193</c:v>
                </c:pt>
                <c:pt idx="55">
                  <c:v>26.358933262799187</c:v>
                </c:pt>
                <c:pt idx="56">
                  <c:v>24.888106121729095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5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5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6504668365710582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304886129808536"/>
          <c:w val="1"/>
          <c:h val="0.1069511387019146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622011259844001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'11.adat'!$B$14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57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8.2626419311481936</c:v>
                </c:pt>
                <c:pt idx="37">
                  <c:v>8.0499710986851927</c:v>
                </c:pt>
                <c:pt idx="38">
                  <c:v>7.4038653377920927</c:v>
                </c:pt>
                <c:pt idx="39">
                  <c:v>7.400121929652193</c:v>
                </c:pt>
                <c:pt idx="40">
                  <c:v>6.752682978009493</c:v>
                </c:pt>
                <c:pt idx="41">
                  <c:v>6.8946679790597933</c:v>
                </c:pt>
                <c:pt idx="42">
                  <c:v>7.2201240815819929</c:v>
                </c:pt>
                <c:pt idx="43">
                  <c:v>7.3450325783815931</c:v>
                </c:pt>
                <c:pt idx="44">
                  <c:v>6.9369322697007929</c:v>
                </c:pt>
                <c:pt idx="45">
                  <c:v>6.4300814003407929</c:v>
                </c:pt>
                <c:pt idx="46">
                  <c:v>5.8495362794111934</c:v>
                </c:pt>
                <c:pt idx="47">
                  <c:v>6.1804841882982933</c:v>
                </c:pt>
                <c:pt idx="48">
                  <c:v>6.3216978412938936</c:v>
                </c:pt>
                <c:pt idx="49">
                  <c:v>7.971623574331594</c:v>
                </c:pt>
                <c:pt idx="50">
                  <c:v>7.2027709960797939</c:v>
                </c:pt>
                <c:pt idx="51">
                  <c:v>7.0905317572320943</c:v>
                </c:pt>
                <c:pt idx="52">
                  <c:v>6.911098089786794</c:v>
                </c:pt>
                <c:pt idx="53">
                  <c:v>7.3161854021400936</c:v>
                </c:pt>
                <c:pt idx="54">
                  <c:v>6.9957265588625939</c:v>
                </c:pt>
                <c:pt idx="55">
                  <c:v>6.9182599775953939</c:v>
                </c:pt>
                <c:pt idx="56">
                  <c:v>6.5803661827869941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'11.adat'!$B$15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57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17.6550553499</c:v>
                </c:pt>
                <c:pt idx="37">
                  <c:v>18.082777027815201</c:v>
                </c:pt>
                <c:pt idx="38">
                  <c:v>20.2254872332222</c:v>
                </c:pt>
                <c:pt idx="39">
                  <c:v>22.371169488534299</c:v>
                </c:pt>
                <c:pt idx="40">
                  <c:v>23.6976359717893</c:v>
                </c:pt>
                <c:pt idx="41">
                  <c:v>23.7965514681194</c:v>
                </c:pt>
                <c:pt idx="42">
                  <c:v>25.7984494159737</c:v>
                </c:pt>
                <c:pt idx="43">
                  <c:v>27.992035145445001</c:v>
                </c:pt>
                <c:pt idx="44">
                  <c:v>29.129859642958703</c:v>
                </c:pt>
                <c:pt idx="45">
                  <c:v>28.505319802408302</c:v>
                </c:pt>
                <c:pt idx="46">
                  <c:v>30.3359297751159</c:v>
                </c:pt>
                <c:pt idx="47">
                  <c:v>32.443628378206803</c:v>
                </c:pt>
                <c:pt idx="48">
                  <c:v>33.333411423918804</c:v>
                </c:pt>
                <c:pt idx="49">
                  <c:v>33.142939667967703</c:v>
                </c:pt>
                <c:pt idx="50">
                  <c:v>34.496118286113301</c:v>
                </c:pt>
                <c:pt idx="51">
                  <c:v>35.998834536820404</c:v>
                </c:pt>
                <c:pt idx="52">
                  <c:v>36.867121834043601</c:v>
                </c:pt>
                <c:pt idx="53">
                  <c:v>36.633771144530698</c:v>
                </c:pt>
                <c:pt idx="54">
                  <c:v>38.412482260334798</c:v>
                </c:pt>
                <c:pt idx="55">
                  <c:v>40.329258019638196</c:v>
                </c:pt>
                <c:pt idx="56">
                  <c:v>40.662068723875898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'11.adat'!$B$16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57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-9.4001478540752021</c:v>
                </c:pt>
                <c:pt idx="37">
                  <c:v>-10.411950733505202</c:v>
                </c:pt>
                <c:pt idx="38">
                  <c:v>-10.876963616044302</c:v>
                </c:pt>
                <c:pt idx="39">
                  <c:v>-11.855190929778601</c:v>
                </c:pt>
                <c:pt idx="40">
                  <c:v>-12.2047300407422</c:v>
                </c:pt>
                <c:pt idx="41">
                  <c:v>-12.4458765351187</c:v>
                </c:pt>
                <c:pt idx="42">
                  <c:v>-12.7236755837137</c:v>
                </c:pt>
                <c:pt idx="43">
                  <c:v>-14.8091308606108</c:v>
                </c:pt>
                <c:pt idx="44">
                  <c:v>-15.0860024288476</c:v>
                </c:pt>
                <c:pt idx="45">
                  <c:v>-14.587087223761699</c:v>
                </c:pt>
                <c:pt idx="46">
                  <c:v>-15.7276329208166</c:v>
                </c:pt>
                <c:pt idx="47">
                  <c:v>-17.154985165326298</c:v>
                </c:pt>
                <c:pt idx="48">
                  <c:v>-17.161519670525298</c:v>
                </c:pt>
                <c:pt idx="49">
                  <c:v>-17.751807205912996</c:v>
                </c:pt>
                <c:pt idx="50">
                  <c:v>-17.730454738600898</c:v>
                </c:pt>
                <c:pt idx="51">
                  <c:v>-19.309236534731699</c:v>
                </c:pt>
                <c:pt idx="52">
                  <c:v>-19.885267167294998</c:v>
                </c:pt>
                <c:pt idx="53">
                  <c:v>-20.0419667080598</c:v>
                </c:pt>
                <c:pt idx="54">
                  <c:v>-20.750114877873198</c:v>
                </c:pt>
                <c:pt idx="55">
                  <c:v>-20.888584734434399</c:v>
                </c:pt>
                <c:pt idx="56">
                  <c:v>-22.354328784933799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'11.adat'!$B$17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57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16.517549426972991</c:v>
                </c:pt>
                <c:pt idx="37">
                  <c:v>15.720797392995193</c:v>
                </c:pt>
                <c:pt idx="38">
                  <c:v>16.752388954969994</c:v>
                </c:pt>
                <c:pt idx="39">
                  <c:v>17.916100488407892</c:v>
                </c:pt>
                <c:pt idx="40">
                  <c:v>18.245588909056593</c:v>
                </c:pt>
                <c:pt idx="41">
                  <c:v>18.245342912060494</c:v>
                </c:pt>
                <c:pt idx="42">
                  <c:v>20.294897913841993</c:v>
                </c:pt>
                <c:pt idx="43">
                  <c:v>20.527936863215793</c:v>
                </c:pt>
                <c:pt idx="44">
                  <c:v>20.980789483811897</c:v>
                </c:pt>
                <c:pt idx="45">
                  <c:v>20.348313978987392</c:v>
                </c:pt>
                <c:pt idx="46">
                  <c:v>20.457833133710498</c:v>
                </c:pt>
                <c:pt idx="47">
                  <c:v>21.469127401178799</c:v>
                </c:pt>
                <c:pt idx="48">
                  <c:v>22.493589594687403</c:v>
                </c:pt>
                <c:pt idx="49">
                  <c:v>23.362756036386301</c:v>
                </c:pt>
                <c:pt idx="50">
                  <c:v>23.968434543592195</c:v>
                </c:pt>
                <c:pt idx="51">
                  <c:v>23.780129759320797</c:v>
                </c:pt>
                <c:pt idx="52">
                  <c:v>23.892952756535394</c:v>
                </c:pt>
                <c:pt idx="53">
                  <c:v>23.907989838610991</c:v>
                </c:pt>
                <c:pt idx="54">
                  <c:v>24.658093941324193</c:v>
                </c:pt>
                <c:pt idx="55">
                  <c:v>26.358933262799187</c:v>
                </c:pt>
                <c:pt idx="56">
                  <c:v>24.888106121729095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5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5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82803030303027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221538371482868"/>
          <c:w val="1"/>
          <c:h val="9.778461628517133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'12.adat'!$A$3</c:f>
              <c:strCache>
                <c:ptCount val="1"/>
                <c:pt idx="0">
                  <c:v>Követelések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'9.adat'!$C$1:$BG$1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'12.adat'!$C$3:$BG$3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3.1913304140860999</c:v>
                </c:pt>
                <c:pt idx="50">
                  <c:v>3.4362623394773997</c:v>
                </c:pt>
                <c:pt idx="51">
                  <c:v>3.7964095545746996</c:v>
                </c:pt>
                <c:pt idx="52">
                  <c:v>4.5075895541924993</c:v>
                </c:pt>
                <c:pt idx="53">
                  <c:v>4.9917153059236989</c:v>
                </c:pt>
                <c:pt idx="54">
                  <c:v>5.3144326118675993</c:v>
                </c:pt>
                <c:pt idx="55">
                  <c:v>5.5863579544404995</c:v>
                </c:pt>
                <c:pt idx="56">
                  <c:v>5.9136770503591993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2-40B9-BE80-A065418233E7}"/>
            </c:ext>
          </c:extLst>
        </c:ser>
        <c:ser>
          <c:idx val="1"/>
          <c:order val="1"/>
          <c:tx>
            <c:strRef>
              <c:f>'12.adat'!$A$4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'9.adat'!$C$1:$BG$1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'12.adat'!$C$4:$BG$4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-0.31965759074979949</c:v>
                </c:pt>
                <c:pt idx="52">
                  <c:v>-0.38374063535969949</c:v>
                </c:pt>
                <c:pt idx="53">
                  <c:v>-0.30304744040449949</c:v>
                </c:pt>
                <c:pt idx="54">
                  <c:v>-0.16193797108239949</c:v>
                </c:pt>
                <c:pt idx="55">
                  <c:v>-1.0472514745311994</c:v>
                </c:pt>
                <c:pt idx="56">
                  <c:v>-1.9328784315299994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2-40B9-BE80-A0654182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'12.adat'!$A$5</c:f>
              <c:strCache>
                <c:ptCount val="1"/>
                <c:pt idx="0">
                  <c:v>Nettó portfoliórészvény-követelés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'12.adat'!$C$1:$BF$1</c:f>
              <c:strCache>
                <c:ptCount val="56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</c:strCache>
            </c:strRef>
          </c:cat>
          <c:val>
            <c:numRef>
              <c:f>'12.adat'!$C$5:$BG$5</c:f>
              <c:numCache>
                <c:formatCode>0</c:formatCode>
                <c:ptCount val="57"/>
                <c:pt idx="0" formatCode="General">
                  <c:v>0</c:v>
                </c:pt>
                <c:pt idx="1">
                  <c:v>1.1287572488205999</c:v>
                </c:pt>
                <c:pt idx="2">
                  <c:v>1.4514436909079</c:v>
                </c:pt>
                <c:pt idx="3">
                  <c:v>2.8299984681287</c:v>
                </c:pt>
                <c:pt idx="4">
                  <c:v>3.2516720678358997</c:v>
                </c:pt>
                <c:pt idx="5">
                  <c:v>2.4555041886691997</c:v>
                </c:pt>
                <c:pt idx="6">
                  <c:v>2.8337523568091001</c:v>
                </c:pt>
                <c:pt idx="7">
                  <c:v>3.1233727582404001</c:v>
                </c:pt>
                <c:pt idx="8">
                  <c:v>3.0934184003396998</c:v>
                </c:pt>
                <c:pt idx="9">
                  <c:v>3.4586400776090001</c:v>
                </c:pt>
                <c:pt idx="10">
                  <c:v>3.8257843113187002</c:v>
                </c:pt>
                <c:pt idx="11">
                  <c:v>3.9007738938148004</c:v>
                </c:pt>
                <c:pt idx="12">
                  <c:v>3.8149857031384005</c:v>
                </c:pt>
                <c:pt idx="13">
                  <c:v>3.6693091427611004</c:v>
                </c:pt>
                <c:pt idx="14">
                  <c:v>2.4597775753665005</c:v>
                </c:pt>
                <c:pt idx="15">
                  <c:v>2.1152379047796002</c:v>
                </c:pt>
                <c:pt idx="16">
                  <c:v>1.6117822163742004</c:v>
                </c:pt>
                <c:pt idx="17">
                  <c:v>1.4424031489478004</c:v>
                </c:pt>
                <c:pt idx="18">
                  <c:v>0.97279481596280037</c:v>
                </c:pt>
                <c:pt idx="19">
                  <c:v>0.8131311987993004</c:v>
                </c:pt>
                <c:pt idx="20">
                  <c:v>0.4870458654843004</c:v>
                </c:pt>
                <c:pt idx="21">
                  <c:v>0.52806911801480039</c:v>
                </c:pt>
                <c:pt idx="22">
                  <c:v>0.37385827049800041</c:v>
                </c:pt>
                <c:pt idx="23">
                  <c:v>0.46168134547490036</c:v>
                </c:pt>
                <c:pt idx="24">
                  <c:v>0.80575579807750031</c:v>
                </c:pt>
                <c:pt idx="25">
                  <c:v>0.80399288757940035</c:v>
                </c:pt>
                <c:pt idx="26">
                  <c:v>1.1107747624101003</c:v>
                </c:pt>
                <c:pt idx="27">
                  <c:v>1.8381622661962003</c:v>
                </c:pt>
                <c:pt idx="28">
                  <c:v>1.8671515575798001</c:v>
                </c:pt>
                <c:pt idx="29">
                  <c:v>1.9314848220292002</c:v>
                </c:pt>
                <c:pt idx="30">
                  <c:v>1.9780264656346001</c:v>
                </c:pt>
                <c:pt idx="31">
                  <c:v>1.5053863526949001</c:v>
                </c:pt>
                <c:pt idx="32">
                  <c:v>1.7902981071663</c:v>
                </c:pt>
                <c:pt idx="33">
                  <c:v>1.9953443923273</c:v>
                </c:pt>
                <c:pt idx="34">
                  <c:v>1.9014085604466002</c:v>
                </c:pt>
                <c:pt idx="35">
                  <c:v>1.6467648519603002</c:v>
                </c:pt>
                <c:pt idx="36">
                  <c:v>1.9597817406015001</c:v>
                </c:pt>
                <c:pt idx="37">
                  <c:v>2.2609854589128999</c:v>
                </c:pt>
                <c:pt idx="38">
                  <c:v>2.2517075524742998</c:v>
                </c:pt>
                <c:pt idx="39">
                  <c:v>2.4196095154017998</c:v>
                </c:pt>
                <c:pt idx="40">
                  <c:v>2.4099105229476998</c:v>
                </c:pt>
                <c:pt idx="41">
                  <c:v>2.4794491247843999</c:v>
                </c:pt>
                <c:pt idx="42">
                  <c:v>2.6451510478013001</c:v>
                </c:pt>
                <c:pt idx="43">
                  <c:v>2.5106498608901999</c:v>
                </c:pt>
                <c:pt idx="44" formatCode="0.0">
                  <c:v>2.4373355110217996</c:v>
                </c:pt>
                <c:pt idx="45" formatCode="0.0">
                  <c:v>2.6823173448068998</c:v>
                </c:pt>
                <c:pt idx="46" formatCode="0.0">
                  <c:v>2.6627425528149993</c:v>
                </c:pt>
                <c:pt idx="47" formatCode="0.0">
                  <c:v>2.6308230043253991</c:v>
                </c:pt>
                <c:pt idx="48" formatCode="0.0">
                  <c:v>2.8499758465393996</c:v>
                </c:pt>
                <c:pt idx="49" formatCode="0.0">
                  <c:v>3.5099649794092995</c:v>
                </c:pt>
                <c:pt idx="50" formatCode="0.0">
                  <c:v>4.0390723967317994</c:v>
                </c:pt>
                <c:pt idx="51" formatCode="0.0">
                  <c:v>4.1160671453244992</c:v>
                </c:pt>
                <c:pt idx="52" formatCode="0.0">
                  <c:v>4.8913301895521988</c:v>
                </c:pt>
                <c:pt idx="53" formatCode="0.0">
                  <c:v>5.2947627463281988</c:v>
                </c:pt>
                <c:pt idx="54" formatCode="0.0">
                  <c:v>5.4763705829499987</c:v>
                </c:pt>
                <c:pt idx="55" formatCode="0.0">
                  <c:v>6.6336094289716989</c:v>
                </c:pt>
                <c:pt idx="56" formatCode="0.0">
                  <c:v>7.8465554818891992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42-40B9-BE80-A0654182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8"/>
          <c:min val="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</c:valAx>
      <c:valAx>
        <c:axId val="997915032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022222222222219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'12.adat'!$B$3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'12.adat'!$C$2:$BG$2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'12.adat'!$C$3:$BG$3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3.1913304140860999</c:v>
                </c:pt>
                <c:pt idx="50">
                  <c:v>3.4362623394773997</c:v>
                </c:pt>
                <c:pt idx="51">
                  <c:v>3.7964095545746996</c:v>
                </c:pt>
                <c:pt idx="52">
                  <c:v>4.5075895541924993</c:v>
                </c:pt>
                <c:pt idx="53">
                  <c:v>4.9917153059236989</c:v>
                </c:pt>
                <c:pt idx="54">
                  <c:v>5.3144326118675993</c:v>
                </c:pt>
                <c:pt idx="55">
                  <c:v>5.5863579544404995</c:v>
                </c:pt>
                <c:pt idx="56">
                  <c:v>5.9136770503591993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5-40D1-B0C6-238C6FBEC9AA}"/>
            </c:ext>
          </c:extLst>
        </c:ser>
        <c:ser>
          <c:idx val="1"/>
          <c:order val="1"/>
          <c:tx>
            <c:strRef>
              <c:f>'12.adat'!$B$4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'12.adat'!$C$2:$BG$2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'12.adat'!$C$4:$BG$4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-0.31965759074979949</c:v>
                </c:pt>
                <c:pt idx="52">
                  <c:v>-0.38374063535969949</c:v>
                </c:pt>
                <c:pt idx="53">
                  <c:v>-0.30304744040449949</c:v>
                </c:pt>
                <c:pt idx="54">
                  <c:v>-0.16193797108239949</c:v>
                </c:pt>
                <c:pt idx="55">
                  <c:v>-1.0472514745311994</c:v>
                </c:pt>
                <c:pt idx="56">
                  <c:v>-1.9328784315299994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F5-40D1-B0C6-238C6FBEC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'12.adat'!$B$5</c:f>
              <c:strCache>
                <c:ptCount val="1"/>
                <c:pt idx="0">
                  <c:v>Net portfolio investment assets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'12.adat'!$C$2:$BG$2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'12.adat'!$C$5:$BG$5</c:f>
              <c:numCache>
                <c:formatCode>0</c:formatCode>
                <c:ptCount val="57"/>
                <c:pt idx="0" formatCode="General">
                  <c:v>0</c:v>
                </c:pt>
                <c:pt idx="1">
                  <c:v>1.1287572488205999</c:v>
                </c:pt>
                <c:pt idx="2">
                  <c:v>1.4514436909079</c:v>
                </c:pt>
                <c:pt idx="3">
                  <c:v>2.8299984681287</c:v>
                </c:pt>
                <c:pt idx="4">
                  <c:v>3.2516720678358997</c:v>
                </c:pt>
                <c:pt idx="5">
                  <c:v>2.4555041886691997</c:v>
                </c:pt>
                <c:pt idx="6">
                  <c:v>2.8337523568091001</c:v>
                </c:pt>
                <c:pt idx="7">
                  <c:v>3.1233727582404001</c:v>
                </c:pt>
                <c:pt idx="8">
                  <c:v>3.0934184003396998</c:v>
                </c:pt>
                <c:pt idx="9">
                  <c:v>3.4586400776090001</c:v>
                </c:pt>
                <c:pt idx="10">
                  <c:v>3.8257843113187002</c:v>
                </c:pt>
                <c:pt idx="11">
                  <c:v>3.9007738938148004</c:v>
                </c:pt>
                <c:pt idx="12">
                  <c:v>3.8149857031384005</c:v>
                </c:pt>
                <c:pt idx="13">
                  <c:v>3.6693091427611004</c:v>
                </c:pt>
                <c:pt idx="14">
                  <c:v>2.4597775753665005</c:v>
                </c:pt>
                <c:pt idx="15">
                  <c:v>2.1152379047796002</c:v>
                </c:pt>
                <c:pt idx="16">
                  <c:v>1.6117822163742004</c:v>
                </c:pt>
                <c:pt idx="17">
                  <c:v>1.4424031489478004</c:v>
                </c:pt>
                <c:pt idx="18">
                  <c:v>0.97279481596280037</c:v>
                </c:pt>
                <c:pt idx="19">
                  <c:v>0.8131311987993004</c:v>
                </c:pt>
                <c:pt idx="20">
                  <c:v>0.4870458654843004</c:v>
                </c:pt>
                <c:pt idx="21">
                  <c:v>0.52806911801480039</c:v>
                </c:pt>
                <c:pt idx="22">
                  <c:v>0.37385827049800041</c:v>
                </c:pt>
                <c:pt idx="23">
                  <c:v>0.46168134547490036</c:v>
                </c:pt>
                <c:pt idx="24">
                  <c:v>0.80575579807750031</c:v>
                </c:pt>
                <c:pt idx="25">
                  <c:v>0.80399288757940035</c:v>
                </c:pt>
                <c:pt idx="26">
                  <c:v>1.1107747624101003</c:v>
                </c:pt>
                <c:pt idx="27">
                  <c:v>1.8381622661962003</c:v>
                </c:pt>
                <c:pt idx="28">
                  <c:v>1.8671515575798001</c:v>
                </c:pt>
                <c:pt idx="29">
                  <c:v>1.9314848220292002</c:v>
                </c:pt>
                <c:pt idx="30">
                  <c:v>1.9780264656346001</c:v>
                </c:pt>
                <c:pt idx="31">
                  <c:v>1.5053863526949001</c:v>
                </c:pt>
                <c:pt idx="32">
                  <c:v>1.7902981071663</c:v>
                </c:pt>
                <c:pt idx="33">
                  <c:v>1.9953443923273</c:v>
                </c:pt>
                <c:pt idx="34">
                  <c:v>1.9014085604466002</c:v>
                </c:pt>
                <c:pt idx="35">
                  <c:v>1.6467648519603002</c:v>
                </c:pt>
                <c:pt idx="36">
                  <c:v>1.9597817406015001</c:v>
                </c:pt>
                <c:pt idx="37">
                  <c:v>2.2609854589128999</c:v>
                </c:pt>
                <c:pt idx="38">
                  <c:v>2.2517075524742998</c:v>
                </c:pt>
                <c:pt idx="39">
                  <c:v>2.4196095154017998</c:v>
                </c:pt>
                <c:pt idx="40">
                  <c:v>2.4099105229476998</c:v>
                </c:pt>
                <c:pt idx="41">
                  <c:v>2.4794491247843999</c:v>
                </c:pt>
                <c:pt idx="42">
                  <c:v>2.6451510478013001</c:v>
                </c:pt>
                <c:pt idx="43">
                  <c:v>2.5106498608901999</c:v>
                </c:pt>
                <c:pt idx="44" formatCode="0.0">
                  <c:v>2.4373355110217996</c:v>
                </c:pt>
                <c:pt idx="45" formatCode="0.0">
                  <c:v>2.6823173448068998</c:v>
                </c:pt>
                <c:pt idx="46" formatCode="0.0">
                  <c:v>2.6627425528149993</c:v>
                </c:pt>
                <c:pt idx="47" formatCode="0.0">
                  <c:v>2.6308230043253991</c:v>
                </c:pt>
                <c:pt idx="48" formatCode="0.0">
                  <c:v>2.8499758465393996</c:v>
                </c:pt>
                <c:pt idx="49" formatCode="0.0">
                  <c:v>3.5099649794092995</c:v>
                </c:pt>
                <c:pt idx="50" formatCode="0.0">
                  <c:v>4.0390723967317994</c:v>
                </c:pt>
                <c:pt idx="51" formatCode="0.0">
                  <c:v>4.1160671453244992</c:v>
                </c:pt>
                <c:pt idx="52" formatCode="0.0">
                  <c:v>4.8913301895521988</c:v>
                </c:pt>
                <c:pt idx="53" formatCode="0.0">
                  <c:v>5.2947627463281988</c:v>
                </c:pt>
                <c:pt idx="54" formatCode="0.0">
                  <c:v>5.4763705829499987</c:v>
                </c:pt>
                <c:pt idx="55" formatCode="0.0">
                  <c:v>6.6336094289716989</c:v>
                </c:pt>
                <c:pt idx="56" formatCode="0.0">
                  <c:v>7.8465554818891992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F5-40D1-B0C6-238C6FBEC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8"/>
          <c:min val="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</c:valAx>
      <c:valAx>
        <c:axId val="997915032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022222222222219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63320095227752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'13.adat'!$A$4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'13.adat'!$C$4:$BG$4</c:f>
              <c:numCache>
                <c:formatCode>0.0</c:formatCode>
                <c:ptCount val="57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 formatCode="0.00">
                  <c:v>-1.6286423765006</c:v>
                </c:pt>
                <c:pt idx="38" formatCode="0.00">
                  <c:v>0.50170013571240013</c:v>
                </c:pt>
                <c:pt idx="39" formatCode="0.00">
                  <c:v>-1.5546699485927002</c:v>
                </c:pt>
                <c:pt idx="40" formatCode="0.00">
                  <c:v>7.7144266778899989E-2</c:v>
                </c:pt>
                <c:pt idx="41" formatCode="0.00">
                  <c:v>-1.4005205070624001</c:v>
                </c:pt>
                <c:pt idx="42" formatCode="0.00">
                  <c:v>-0.39820785829360006</c:v>
                </c:pt>
                <c:pt idx="43" formatCode="0.00">
                  <c:v>-2.0094397807313</c:v>
                </c:pt>
                <c:pt idx="44" formatCode="0.00">
                  <c:v>4.3951488909299993E-2</c:v>
                </c:pt>
                <c:pt idx="45" formatCode="0.00">
                  <c:v>1.0732030749270001</c:v>
                </c:pt>
                <c:pt idx="46" formatCode="0.00">
                  <c:v>-0.50420977494309993</c:v>
                </c:pt>
                <c:pt idx="47" formatCode="0.00">
                  <c:v>-2.5846992992136002</c:v>
                </c:pt>
                <c:pt idx="48" formatCode="0.00">
                  <c:v>0.1295991261365998</c:v>
                </c:pt>
                <c:pt idx="49" formatCode="0.00">
                  <c:v>7.4956720420004787E-3</c:v>
                </c:pt>
                <c:pt idx="50" formatCode="0.00">
                  <c:v>1.5704114778345997</c:v>
                </c:pt>
                <c:pt idx="51" formatCode="0.00">
                  <c:v>1.4660658405276004</c:v>
                </c:pt>
                <c:pt idx="52" formatCode="0.00">
                  <c:v>-0.52096169719110008</c:v>
                </c:pt>
                <c:pt idx="53" formatCode="0.00">
                  <c:v>0.71256526558589994</c:v>
                </c:pt>
                <c:pt idx="54" formatCode="0.00">
                  <c:v>1.9193632501441007</c:v>
                </c:pt>
                <c:pt idx="55" formatCode="0.00">
                  <c:v>1.9375794465040999</c:v>
                </c:pt>
                <c:pt idx="56" formatCode="0.00">
                  <c:v>0.42099556456209986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346-B2C8-E1C51A635F67}"/>
            </c:ext>
          </c:extLst>
        </c:ser>
        <c:ser>
          <c:idx val="1"/>
          <c:order val="1"/>
          <c:tx>
            <c:strRef>
              <c:f>'13.adat'!$A$5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'13.adat'!$C$5:$BG$5</c:f>
              <c:numCache>
                <c:formatCode>0.0</c:formatCode>
                <c:ptCount val="57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1.1427619082453</c:v>
                </c:pt>
                <c:pt idx="48" formatCode="0.00">
                  <c:v>1.0538633654800037E-2</c:v>
                </c:pt>
                <c:pt idx="49" formatCode="0.00">
                  <c:v>0.72228853569840012</c:v>
                </c:pt>
                <c:pt idx="50" formatCode="0.00">
                  <c:v>-2.3588681493001</c:v>
                </c:pt>
                <c:pt idx="51" formatCode="0.00">
                  <c:v>-1.3206128545962001</c:v>
                </c:pt>
                <c:pt idx="52" formatCode="0.00">
                  <c:v>1.5524860455023999</c:v>
                </c:pt>
                <c:pt idx="53" formatCode="0.00">
                  <c:v>1.0638971333569001</c:v>
                </c:pt>
                <c:pt idx="54" formatCode="0.00">
                  <c:v>-0.78192632441599996</c:v>
                </c:pt>
                <c:pt idx="55" formatCode="0.00">
                  <c:v>-2.4214191707463999</c:v>
                </c:pt>
                <c:pt idx="56" formatCode="0.00">
                  <c:v>3.3964037677441001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9-4346-B2C8-E1C51A635F67}"/>
            </c:ext>
          </c:extLst>
        </c:ser>
        <c:ser>
          <c:idx val="2"/>
          <c:order val="2"/>
          <c:tx>
            <c:strRef>
              <c:f>'13.adat'!$A$6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'13.adat'!$C$6:$BG$6</c:f>
              <c:numCache>
                <c:formatCode>0.0</c:formatCode>
                <c:ptCount val="57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-0.87742167035499996</c:v>
                </c:pt>
                <c:pt idx="37" formatCode="0.00">
                  <c:v>-0.92013289699550005</c:v>
                </c:pt>
                <c:pt idx="38" formatCode="0.00">
                  <c:v>-0.29342743055909998</c:v>
                </c:pt>
                <c:pt idx="39" formatCode="0.00">
                  <c:v>-0.1962564598996</c:v>
                </c:pt>
                <c:pt idx="40" formatCode="0.00">
                  <c:v>-0.75750660615390009</c:v>
                </c:pt>
                <c:pt idx="41" formatCode="0.00">
                  <c:v>0.44340087741940004</c:v>
                </c:pt>
                <c:pt idx="42" formatCode="0.00">
                  <c:v>-0.65913751773989993</c:v>
                </c:pt>
                <c:pt idx="43" formatCode="0.00">
                  <c:v>0.40634251846939989</c:v>
                </c:pt>
                <c:pt idx="44" formatCode="0.00">
                  <c:v>-1.2196544726085998</c:v>
                </c:pt>
                <c:pt idx="45" formatCode="0.00">
                  <c:v>-0.48990825178349995</c:v>
                </c:pt>
                <c:pt idx="46" formatCode="0.00">
                  <c:v>0.26651341323309996</c:v>
                </c:pt>
                <c:pt idx="47" formatCode="0.00">
                  <c:v>0.53194587467959986</c:v>
                </c:pt>
                <c:pt idx="48" formatCode="0.00">
                  <c:v>-0.68488447012730003</c:v>
                </c:pt>
                <c:pt idx="49" formatCode="0.00">
                  <c:v>0.92477418790289978</c:v>
                </c:pt>
                <c:pt idx="50" formatCode="0.00">
                  <c:v>0.38923877945679997</c:v>
                </c:pt>
                <c:pt idx="51" formatCode="0.00">
                  <c:v>0.4137978563952</c:v>
                </c:pt>
                <c:pt idx="52" formatCode="0.00">
                  <c:v>-0.21442214712349994</c:v>
                </c:pt>
                <c:pt idx="53" formatCode="0.00">
                  <c:v>-1.7366269972700025E-2</c:v>
                </c:pt>
                <c:pt idx="54" formatCode="0.00">
                  <c:v>-0.31662048267180004</c:v>
                </c:pt>
                <c:pt idx="55" formatCode="0.00">
                  <c:v>0.79988402716189999</c:v>
                </c:pt>
                <c:pt idx="56" formatCode="0.00">
                  <c:v>0.59580165016479991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'13.adat'!$A$3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 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'13.adat'!$C$3:$BG$3</c:f>
              <c:numCache>
                <c:formatCode>0.0</c:formatCode>
                <c:ptCount val="57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-0.38187051690189999</c:v>
                </c:pt>
                <c:pt idx="37" formatCode="0.00">
                  <c:v>-1.3342964331488001</c:v>
                </c:pt>
                <c:pt idx="38" formatCode="0.00">
                  <c:v>-0.94087254273959986</c:v>
                </c:pt>
                <c:pt idx="39" formatCode="0.00">
                  <c:v>-1.5226335095579002</c:v>
                </c:pt>
                <c:pt idx="40" formatCode="0.00">
                  <c:v>-1.3507098175841001</c:v>
                </c:pt>
                <c:pt idx="41" formatCode="0.00">
                  <c:v>-0.63669622917809998</c:v>
                </c:pt>
                <c:pt idx="42" formatCode="0.00">
                  <c:v>-1.5063996541794</c:v>
                </c:pt>
                <c:pt idx="43" formatCode="0.00">
                  <c:v>-2.3408324870224999</c:v>
                </c:pt>
                <c:pt idx="44" formatCode="0.00">
                  <c:v>-0.17816237499399978</c:v>
                </c:pt>
                <c:pt idx="45" formatCode="0.00">
                  <c:v>6.3638696814700135E-2</c:v>
                </c:pt>
                <c:pt idx="46" formatCode="0.00">
                  <c:v>0.16470600791609996</c:v>
                </c:pt>
                <c:pt idx="47" formatCode="0.00">
                  <c:v>-0.90999151628870034</c:v>
                </c:pt>
                <c:pt idx="48" formatCode="0.00">
                  <c:v>-0.54474671033590016</c:v>
                </c:pt>
                <c:pt idx="49" formatCode="0.00">
                  <c:v>1.6545583956433005</c:v>
                </c:pt>
                <c:pt idx="50" formatCode="0.00">
                  <c:v>-0.39921789200870039</c:v>
                </c:pt>
                <c:pt idx="51" formatCode="0.00">
                  <c:v>0.55925084232660027</c:v>
                </c:pt>
                <c:pt idx="52" formatCode="0.00">
                  <c:v>0.81710220118779997</c:v>
                </c:pt>
                <c:pt idx="53" formatCode="0.00">
                  <c:v>1.7590961289701001</c:v>
                </c:pt>
                <c:pt idx="54" formatCode="0.00">
                  <c:v>0.82081644305630075</c:v>
                </c:pt>
                <c:pt idx="55" formatCode="0.00">
                  <c:v>0.31604430291959995</c:v>
                </c:pt>
                <c:pt idx="56" formatCode="0.00">
                  <c:v>4.4132009824709995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1"/>
      </c:valAx>
      <c:valAx>
        <c:axId val="608509968"/>
        <c:scaling>
          <c:orientation val="minMax"/>
          <c:max val="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138785328969246"/>
              <c:y val="2.56722352038503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150649872032929E-3"/>
          <c:y val="0.89268845862508417"/>
          <c:w val="0.95544462287348819"/>
          <c:h val="0.10719753060106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9002184039783E-2"/>
          <c:y val="6.7454248013518861E-2"/>
          <c:w val="0.87137977741237393"/>
          <c:h val="0.643235142931779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'13.adat'!$B$4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57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 formatCode="0.00">
                  <c:v>-1.6286423765006</c:v>
                </c:pt>
                <c:pt idx="38" formatCode="0.00">
                  <c:v>0.50170013571240013</c:v>
                </c:pt>
                <c:pt idx="39" formatCode="0.00">
                  <c:v>-1.5546699485927002</c:v>
                </c:pt>
                <c:pt idx="40" formatCode="0.00">
                  <c:v>7.7144266778899989E-2</c:v>
                </c:pt>
                <c:pt idx="41" formatCode="0.00">
                  <c:v>-1.4005205070624001</c:v>
                </c:pt>
                <c:pt idx="42" formatCode="0.00">
                  <c:v>-0.39820785829360006</c:v>
                </c:pt>
                <c:pt idx="43" formatCode="0.00">
                  <c:v>-2.0094397807313</c:v>
                </c:pt>
                <c:pt idx="44" formatCode="0.00">
                  <c:v>4.3951488909299993E-2</c:v>
                </c:pt>
                <c:pt idx="45" formatCode="0.00">
                  <c:v>1.0732030749270001</c:v>
                </c:pt>
                <c:pt idx="46" formatCode="0.00">
                  <c:v>-0.50420977494309993</c:v>
                </c:pt>
                <c:pt idx="47" formatCode="0.00">
                  <c:v>-2.5846992992136002</c:v>
                </c:pt>
                <c:pt idx="48" formatCode="0.00">
                  <c:v>0.1295991261365998</c:v>
                </c:pt>
                <c:pt idx="49" formatCode="0.00">
                  <c:v>7.4956720420004787E-3</c:v>
                </c:pt>
                <c:pt idx="50" formatCode="0.00">
                  <c:v>1.5704114778345997</c:v>
                </c:pt>
                <c:pt idx="51" formatCode="0.00">
                  <c:v>1.4660658405276004</c:v>
                </c:pt>
                <c:pt idx="52" formatCode="0.00">
                  <c:v>-0.52096169719110008</c:v>
                </c:pt>
                <c:pt idx="53" formatCode="0.00">
                  <c:v>0.71256526558589994</c:v>
                </c:pt>
                <c:pt idx="54" formatCode="0.00">
                  <c:v>1.9193632501441007</c:v>
                </c:pt>
                <c:pt idx="55" formatCode="0.00">
                  <c:v>1.9375794465040999</c:v>
                </c:pt>
                <c:pt idx="56" formatCode="0.00">
                  <c:v>0.42099556456209986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09-8793-9792F8849C16}"/>
            </c:ext>
          </c:extLst>
        </c:ser>
        <c:ser>
          <c:idx val="1"/>
          <c:order val="1"/>
          <c:tx>
            <c:strRef>
              <c:f>'13.adat'!$B$5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57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1.1427619082453</c:v>
                </c:pt>
                <c:pt idx="48" formatCode="0.00">
                  <c:v>1.0538633654800037E-2</c:v>
                </c:pt>
                <c:pt idx="49" formatCode="0.00">
                  <c:v>0.72228853569840012</c:v>
                </c:pt>
                <c:pt idx="50" formatCode="0.00">
                  <c:v>-2.3588681493001</c:v>
                </c:pt>
                <c:pt idx="51" formatCode="0.00">
                  <c:v>-1.3206128545962001</c:v>
                </c:pt>
                <c:pt idx="52" formatCode="0.00">
                  <c:v>1.5524860455023999</c:v>
                </c:pt>
                <c:pt idx="53" formatCode="0.00">
                  <c:v>1.0638971333569001</c:v>
                </c:pt>
                <c:pt idx="54" formatCode="0.00">
                  <c:v>-0.78192632441599996</c:v>
                </c:pt>
                <c:pt idx="55" formatCode="0.00">
                  <c:v>-2.4214191707463999</c:v>
                </c:pt>
                <c:pt idx="56" formatCode="0.00">
                  <c:v>3.3964037677441001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0-4F09-8793-9792F8849C16}"/>
            </c:ext>
          </c:extLst>
        </c:ser>
        <c:ser>
          <c:idx val="2"/>
          <c:order val="2"/>
          <c:tx>
            <c:strRef>
              <c:f>'13.adat'!$B$6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57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-0.87742167035499996</c:v>
                </c:pt>
                <c:pt idx="37" formatCode="0.00">
                  <c:v>-0.92013289699550005</c:v>
                </c:pt>
                <c:pt idx="38" formatCode="0.00">
                  <c:v>-0.29342743055909998</c:v>
                </c:pt>
                <c:pt idx="39" formatCode="0.00">
                  <c:v>-0.1962564598996</c:v>
                </c:pt>
                <c:pt idx="40" formatCode="0.00">
                  <c:v>-0.75750660615390009</c:v>
                </c:pt>
                <c:pt idx="41" formatCode="0.00">
                  <c:v>0.44340087741940004</c:v>
                </c:pt>
                <c:pt idx="42" formatCode="0.00">
                  <c:v>-0.65913751773989993</c:v>
                </c:pt>
                <c:pt idx="43" formatCode="0.00">
                  <c:v>0.40634251846939989</c:v>
                </c:pt>
                <c:pt idx="44" formatCode="0.00">
                  <c:v>-1.2196544726085998</c:v>
                </c:pt>
                <c:pt idx="45" formatCode="0.00">
                  <c:v>-0.48990825178349995</c:v>
                </c:pt>
                <c:pt idx="46" formatCode="0.00">
                  <c:v>0.26651341323309996</c:v>
                </c:pt>
                <c:pt idx="47" formatCode="0.00">
                  <c:v>0.53194587467959986</c:v>
                </c:pt>
                <c:pt idx="48" formatCode="0.00">
                  <c:v>-0.68488447012730003</c:v>
                </c:pt>
                <c:pt idx="49" formatCode="0.00">
                  <c:v>0.92477418790289978</c:v>
                </c:pt>
                <c:pt idx="50" formatCode="0.00">
                  <c:v>0.38923877945679997</c:v>
                </c:pt>
                <c:pt idx="51" formatCode="0.00">
                  <c:v>0.4137978563952</c:v>
                </c:pt>
                <c:pt idx="52" formatCode="0.00">
                  <c:v>-0.21442214712349994</c:v>
                </c:pt>
                <c:pt idx="53" formatCode="0.00">
                  <c:v>-1.7366269972700025E-2</c:v>
                </c:pt>
                <c:pt idx="54" formatCode="0.00">
                  <c:v>-0.31662048267180004</c:v>
                </c:pt>
                <c:pt idx="55" formatCode="0.00">
                  <c:v>0.79988402716189999</c:v>
                </c:pt>
                <c:pt idx="56" formatCode="0.00">
                  <c:v>0.59580165016479991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'13.adat'!$B$3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57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-0.38187051690189999</c:v>
                </c:pt>
                <c:pt idx="37" formatCode="0.00">
                  <c:v>-1.3342964331488001</c:v>
                </c:pt>
                <c:pt idx="38" formatCode="0.00">
                  <c:v>-0.94087254273959986</c:v>
                </c:pt>
                <c:pt idx="39" formatCode="0.00">
                  <c:v>-1.5226335095579002</c:v>
                </c:pt>
                <c:pt idx="40" formatCode="0.00">
                  <c:v>-1.3507098175841001</c:v>
                </c:pt>
                <c:pt idx="41" formatCode="0.00">
                  <c:v>-0.63669622917809998</c:v>
                </c:pt>
                <c:pt idx="42" formatCode="0.00">
                  <c:v>-1.5063996541794</c:v>
                </c:pt>
                <c:pt idx="43" formatCode="0.00">
                  <c:v>-2.3408324870224999</c:v>
                </c:pt>
                <c:pt idx="44" formatCode="0.00">
                  <c:v>-0.17816237499399978</c:v>
                </c:pt>
                <c:pt idx="45" formatCode="0.00">
                  <c:v>6.3638696814700135E-2</c:v>
                </c:pt>
                <c:pt idx="46" formatCode="0.00">
                  <c:v>0.16470600791609996</c:v>
                </c:pt>
                <c:pt idx="47" formatCode="0.00">
                  <c:v>-0.90999151628870034</c:v>
                </c:pt>
                <c:pt idx="48" formatCode="0.00">
                  <c:v>-0.54474671033590016</c:v>
                </c:pt>
                <c:pt idx="49" formatCode="0.00">
                  <c:v>1.6545583956433005</c:v>
                </c:pt>
                <c:pt idx="50" formatCode="0.00">
                  <c:v>-0.39921789200870039</c:v>
                </c:pt>
                <c:pt idx="51" formatCode="0.00">
                  <c:v>0.55925084232660027</c:v>
                </c:pt>
                <c:pt idx="52" formatCode="0.00">
                  <c:v>0.81710220118779997</c:v>
                </c:pt>
                <c:pt idx="53" formatCode="0.00">
                  <c:v>1.7590961289701001</c:v>
                </c:pt>
                <c:pt idx="54" formatCode="0.00">
                  <c:v>0.82081644305630075</c:v>
                </c:pt>
                <c:pt idx="55" formatCode="0.00">
                  <c:v>0.31604430291959995</c:v>
                </c:pt>
                <c:pt idx="56" formatCode="0.00">
                  <c:v>4.4132009824709995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6"/>
          <c:min val="-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452739847490692E-2"/>
              <c:y val="9.03951452586056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1"/>
      </c:valAx>
      <c:valAx>
        <c:axId val="608509968"/>
        <c:scaling>
          <c:orientation val="minMax"/>
          <c:max val="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963436538461538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4241127054945942E-2"/>
          <c:y val="0.91374129586611563"/>
          <c:w val="0.88533884615384617"/>
          <c:h val="7.401006716122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671875E-2"/>
          <c:w val="0.89626023901231056"/>
          <c:h val="0.6978916666666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'14.adat'!$A$3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57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-17.984743468025304</c:v>
                </c:pt>
                <c:pt idx="48">
                  <c:v>-17.355349438567405</c:v>
                </c:pt>
                <c:pt idx="49">
                  <c:v>-17.633821702868804</c:v>
                </c:pt>
                <c:pt idx="50">
                  <c:v>-18.886198493453403</c:v>
                </c:pt>
                <c:pt idx="51">
                  <c:v>-21.012980851297304</c:v>
                </c:pt>
                <c:pt idx="52">
                  <c:v>-19.855851364591704</c:v>
                </c:pt>
                <c:pt idx="53">
                  <c:v>-18.865380257111504</c:v>
                </c:pt>
                <c:pt idx="54">
                  <c:v>-19.618878304935304</c:v>
                </c:pt>
                <c:pt idx="55">
                  <c:v>-20.408525411506805</c:v>
                </c:pt>
                <c:pt idx="56">
                  <c:v>-15.495623935066705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C7-AC17-4E6AC9D826DA}"/>
            </c:ext>
          </c:extLst>
        </c:ser>
        <c:ser>
          <c:idx val="1"/>
          <c:order val="1"/>
          <c:tx>
            <c:strRef>
              <c:f>'14.adat'!$A$4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57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7.6387285877378979</c:v>
                </c:pt>
                <c:pt idx="49">
                  <c:v>6.6379677877380976</c:v>
                </c:pt>
                <c:pt idx="50">
                  <c:v>7.7444591464535977</c:v>
                </c:pt>
                <c:pt idx="51">
                  <c:v>6.9382896432058976</c:v>
                </c:pt>
                <c:pt idx="52">
                  <c:v>6.542933084409098</c:v>
                </c:pt>
                <c:pt idx="53">
                  <c:v>6.4695070585323977</c:v>
                </c:pt>
                <c:pt idx="54">
                  <c:v>6.4979353351245974</c:v>
                </c:pt>
                <c:pt idx="55">
                  <c:v>8.1297073992994981</c:v>
                </c:pt>
                <c:pt idx="56">
                  <c:v>9.6462051079954989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'14.adat'!$A$5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57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-25.004616659960099</c:v>
                </c:pt>
                <c:pt idx="48">
                  <c:v>-24.994078026305303</c:v>
                </c:pt>
                <c:pt idx="49">
                  <c:v>-24.271789490606903</c:v>
                </c:pt>
                <c:pt idx="50">
                  <c:v>-26.630657639907</c:v>
                </c:pt>
                <c:pt idx="51">
                  <c:v>-27.951270494503202</c:v>
                </c:pt>
                <c:pt idx="52">
                  <c:v>-26.3987844490008</c:v>
                </c:pt>
                <c:pt idx="53">
                  <c:v>-25.334887315643901</c:v>
                </c:pt>
                <c:pt idx="54">
                  <c:v>-26.116813640059902</c:v>
                </c:pt>
                <c:pt idx="55">
                  <c:v>-28.538232810806303</c:v>
                </c:pt>
                <c:pt idx="56">
                  <c:v>-25.141829043062202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350522616648127"/>
              <c:y val="6.162591985491577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395893457896137E-2"/>
          <c:y val="0.93158680555555551"/>
          <c:w val="0.90726116731509709"/>
          <c:h val="4.79027262181075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6658023392487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'14.adat'!$B$3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57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-17.984743468025304</c:v>
                </c:pt>
                <c:pt idx="48">
                  <c:v>-17.355349438567405</c:v>
                </c:pt>
                <c:pt idx="49">
                  <c:v>-17.633821702868804</c:v>
                </c:pt>
                <c:pt idx="50">
                  <c:v>-18.886198493453403</c:v>
                </c:pt>
                <c:pt idx="51">
                  <c:v>-21.012980851297304</c:v>
                </c:pt>
                <c:pt idx="52">
                  <c:v>-19.855851364591704</c:v>
                </c:pt>
                <c:pt idx="53">
                  <c:v>-18.865380257111504</c:v>
                </c:pt>
                <c:pt idx="54">
                  <c:v>-19.618878304935304</c:v>
                </c:pt>
                <c:pt idx="55">
                  <c:v>-20.408525411506805</c:v>
                </c:pt>
                <c:pt idx="56">
                  <c:v>-15.495623935066705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B-4F60-A887-28889E13AB84}"/>
            </c:ext>
          </c:extLst>
        </c:ser>
        <c:ser>
          <c:idx val="1"/>
          <c:order val="1"/>
          <c:tx>
            <c:strRef>
              <c:f>'14.adat'!$B$4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57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7.6387285877378979</c:v>
                </c:pt>
                <c:pt idx="49">
                  <c:v>6.6379677877380976</c:v>
                </c:pt>
                <c:pt idx="50">
                  <c:v>7.7444591464535977</c:v>
                </c:pt>
                <c:pt idx="51">
                  <c:v>6.9382896432058976</c:v>
                </c:pt>
                <c:pt idx="52">
                  <c:v>6.542933084409098</c:v>
                </c:pt>
                <c:pt idx="53">
                  <c:v>6.4695070585323977</c:v>
                </c:pt>
                <c:pt idx="54">
                  <c:v>6.4979353351245974</c:v>
                </c:pt>
                <c:pt idx="55">
                  <c:v>8.1297073992994981</c:v>
                </c:pt>
                <c:pt idx="56">
                  <c:v>9.6462051079954989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'14.adat'!$B$5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57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-25.004616659960099</c:v>
                </c:pt>
                <c:pt idx="48">
                  <c:v>-24.994078026305303</c:v>
                </c:pt>
                <c:pt idx="49">
                  <c:v>-24.271789490606903</c:v>
                </c:pt>
                <c:pt idx="50">
                  <c:v>-26.630657639907</c:v>
                </c:pt>
                <c:pt idx="51">
                  <c:v>-27.951270494503202</c:v>
                </c:pt>
                <c:pt idx="52">
                  <c:v>-26.3987844490008</c:v>
                </c:pt>
                <c:pt idx="53">
                  <c:v>-25.334887315643901</c:v>
                </c:pt>
                <c:pt idx="54">
                  <c:v>-26.116813640059902</c:v>
                </c:pt>
                <c:pt idx="55">
                  <c:v>-28.538232810806303</c:v>
                </c:pt>
                <c:pt idx="56">
                  <c:v>-25.141829043062202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148666396631927"/>
              <c:y val="1.75277777777777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542730968033323"/>
          <c:y val="0.92159161150023861"/>
          <c:w val="0.77675465448888437"/>
          <c:h val="7.33241095706146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86516834905649E-2"/>
          <c:y val="7.5811739266906153E-2"/>
          <c:w val="0.87180351386434585"/>
          <c:h val="0.639830851323544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'15.adat'!$A$17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>
                  <c:v>-4.2157106103688999</c:v>
                </c:pt>
                <c:pt idx="51">
                  <c:v>-2.1439618639272999</c:v>
                </c:pt>
                <c:pt idx="52">
                  <c:v>-3.7165854875391999</c:v>
                </c:pt>
                <c:pt idx="53">
                  <c:v>-4.0326118463744001</c:v>
                </c:pt>
                <c:pt idx="54">
                  <c:v>9.0498187424199905E-2</c:v>
                </c:pt>
                <c:pt idx="55">
                  <c:v>-0.39060205610780002</c:v>
                </c:pt>
                <c:pt idx="56">
                  <c:v>-5.2493084006000001E-2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60-AD90-3520CD903D04}"/>
            </c:ext>
          </c:extLst>
        </c:ser>
        <c:ser>
          <c:idx val="1"/>
          <c:order val="1"/>
          <c:tx>
            <c:strRef>
              <c:f>'15.adat'!$A$18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>
                  <c:v>1.8775243099151999</c:v>
                </c:pt>
                <c:pt idx="51">
                  <c:v>2.4482371657297999</c:v>
                </c:pt>
                <c:pt idx="52">
                  <c:v>2.6011358742301001</c:v>
                </c:pt>
                <c:pt idx="53">
                  <c:v>1.3064870814357001</c:v>
                </c:pt>
                <c:pt idx="54">
                  <c:v>2.0623123870866999</c:v>
                </c:pt>
                <c:pt idx="55">
                  <c:v>0.97955577106379987</c:v>
                </c:pt>
                <c:pt idx="56">
                  <c:v>1.4977319706416998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60-AD90-3520CD903D04}"/>
            </c:ext>
          </c:extLst>
        </c:ser>
        <c:ser>
          <c:idx val="3"/>
          <c:order val="2"/>
          <c:tx>
            <c:strRef>
              <c:f>'15.adat'!$A$20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5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>
                  <c:v>9.0957720340356651E-4</c:v>
                </c:pt>
                <c:pt idx="51">
                  <c:v>9.0957720340356651E-4</c:v>
                </c:pt>
                <c:pt idx="52">
                  <c:v>9.0957720340356651E-4</c:v>
                </c:pt>
                <c:pt idx="53">
                  <c:v>9.0957720340356651E-4</c:v>
                </c:pt>
                <c:pt idx="54">
                  <c:v>9.0957720340356651E-4</c:v>
                </c:pt>
                <c:pt idx="55">
                  <c:v>9.0957720340356651E-4</c:v>
                </c:pt>
                <c:pt idx="56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60-AD90-3520CD903D04}"/>
            </c:ext>
          </c:extLst>
        </c:ser>
        <c:ser>
          <c:idx val="5"/>
          <c:order val="4"/>
          <c:tx>
            <c:strRef>
              <c:f>'15.adat'!$A$14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  <c:pt idx="49">
                  <c:v>-13.850544015033705</c:v>
                </c:pt>
                <c:pt idx="50">
                  <c:v>-16.251816936500006</c:v>
                </c:pt>
                <c:pt idx="51">
                  <c:v>-18.157063700744608</c:v>
                </c:pt>
                <c:pt idx="52">
                  <c:v>-16.364585267240209</c:v>
                </c:pt>
                <c:pt idx="53">
                  <c:v>-15.173079146459109</c:v>
                </c:pt>
                <c:pt idx="54">
                  <c:v>-22.423477912535709</c:v>
                </c:pt>
                <c:pt idx="55">
                  <c:v>-21.944911012097908</c:v>
                </c:pt>
                <c:pt idx="56">
                  <c:v>-20.353952278332208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B-4C60-AD90-3520CD903D04}"/>
            </c:ext>
          </c:extLst>
        </c:ser>
        <c:ser>
          <c:idx val="2"/>
          <c:order val="5"/>
          <c:tx>
            <c:strRef>
              <c:f>'15.adat'!$A$19</c:f>
              <c:strCache>
                <c:ptCount val="1"/>
                <c:pt idx="0">
                  <c:v>Nettó egyéb tartozás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57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1.8612521039984973</c:v>
                </c:pt>
                <c:pt idx="41">
                  <c:v>2.2840648612434973</c:v>
                </c:pt>
                <c:pt idx="42">
                  <c:v>1.3924278595880972</c:v>
                </c:pt>
                <c:pt idx="43">
                  <c:v>2.7656720599042974</c:v>
                </c:pt>
                <c:pt idx="44">
                  <c:v>3.1549953496137975</c:v>
                </c:pt>
                <c:pt idx="45">
                  <c:v>3.3153099687592977</c:v>
                </c:pt>
                <c:pt idx="46">
                  <c:v>4.0521062517685982</c:v>
                </c:pt>
                <c:pt idx="47">
                  <c:v>2.7710764744766978</c:v>
                </c:pt>
                <c:pt idx="48">
                  <c:v>2.680134194475198</c:v>
                </c:pt>
                <c:pt idx="49">
                  <c:v>4.5525424856185976</c:v>
                </c:pt>
                <c:pt idx="50">
                  <c:v>7.9541775903673981</c:v>
                </c:pt>
                <c:pt idx="51">
                  <c:v>8.6830285928833977</c:v>
                </c:pt>
                <c:pt idx="52">
                  <c:v>7.7893133772994974</c:v>
                </c:pt>
                <c:pt idx="53">
                  <c:v>8.9210476737338968</c:v>
                </c:pt>
                <c:pt idx="54">
                  <c:v>13.211874350504997</c:v>
                </c:pt>
                <c:pt idx="55">
                  <c:v>16.2347437561262</c:v>
                </c:pt>
                <c:pt idx="56">
                  <c:v>14.208495415242899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'15.adat'!$A$13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-7.527633843419097</c:v>
                </c:pt>
                <c:pt idx="41">
                  <c:v>-8.9281543504814973</c:v>
                </c:pt>
                <c:pt idx="42">
                  <c:v>-9.3263622087750964</c:v>
                </c:pt>
                <c:pt idx="43">
                  <c:v>-10.370669391875696</c:v>
                </c:pt>
                <c:pt idx="44">
                  <c:v>-10.326717902966395</c:v>
                </c:pt>
                <c:pt idx="45">
                  <c:v>-9.2535148280393962</c:v>
                </c:pt>
                <c:pt idx="46">
                  <c:v>-9.7577246029824956</c:v>
                </c:pt>
                <c:pt idx="47">
                  <c:v>-12.342423902196096</c:v>
                </c:pt>
                <c:pt idx="48">
                  <c:v>-12.212824776059497</c:v>
                </c:pt>
                <c:pt idx="49">
                  <c:v>-12.205329104017498</c:v>
                </c:pt>
                <c:pt idx="50">
                  <c:v>-10.634917626182897</c:v>
                </c:pt>
                <c:pt idx="51">
                  <c:v>-9.1688517856552973</c:v>
                </c:pt>
                <c:pt idx="52">
                  <c:v>-9.6898134828463967</c:v>
                </c:pt>
                <c:pt idx="53">
                  <c:v>-8.977248217260497</c:v>
                </c:pt>
                <c:pt idx="54">
                  <c:v>-7.0578849671163963</c:v>
                </c:pt>
                <c:pt idx="55">
                  <c:v>-5.1203055206122965</c:v>
                </c:pt>
                <c:pt idx="56">
                  <c:v>-4.6993099560501967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42978078563954"/>
              <c:y val="1.016740487566700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001604296725146"/>
          <c:w val="1"/>
          <c:h val="9.9983957032748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710744970719755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 adat'!$A$3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'2. 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'2. adat'!$C$3:$BG$3</c:f>
              <c:numCache>
                <c:formatCode>0.0</c:formatCode>
                <c:ptCount val="57"/>
                <c:pt idx="0">
                  <c:v>-0.44967100313066527</c:v>
                </c:pt>
                <c:pt idx="1">
                  <c:v>-0.51658393902712774</c:v>
                </c:pt>
                <c:pt idx="2">
                  <c:v>-0.9869674717940573</c:v>
                </c:pt>
                <c:pt idx="3">
                  <c:v>-0.9174412728986624</c:v>
                </c:pt>
                <c:pt idx="4">
                  <c:v>-0.59075043334600397</c:v>
                </c:pt>
                <c:pt idx="5">
                  <c:v>0.28883167601309029</c:v>
                </c:pt>
                <c:pt idx="6">
                  <c:v>1.6035172845633061</c:v>
                </c:pt>
                <c:pt idx="7">
                  <c:v>2.7001667588471374</c:v>
                </c:pt>
                <c:pt idx="8">
                  <c:v>2.9417875726219758</c:v>
                </c:pt>
                <c:pt idx="9">
                  <c:v>2.863326860960719</c:v>
                </c:pt>
                <c:pt idx="10">
                  <c:v>2.6748737174680586</c:v>
                </c:pt>
                <c:pt idx="11">
                  <c:v>2.5292027172213976</c:v>
                </c:pt>
                <c:pt idx="12">
                  <c:v>2.9890558836454852</c:v>
                </c:pt>
                <c:pt idx="13">
                  <c:v>2.9061641096625661</c:v>
                </c:pt>
                <c:pt idx="14">
                  <c:v>2.9659747799805132</c:v>
                </c:pt>
                <c:pt idx="15">
                  <c:v>2.7929136187884209</c:v>
                </c:pt>
                <c:pt idx="16">
                  <c:v>2.3809737174411403</c:v>
                </c:pt>
                <c:pt idx="17">
                  <c:v>2.723073701668504</c:v>
                </c:pt>
                <c:pt idx="18">
                  <c:v>3.1484429117811734</c:v>
                </c:pt>
                <c:pt idx="19">
                  <c:v>2.9199146110779286</c:v>
                </c:pt>
                <c:pt idx="20">
                  <c:v>3.1280847970056556</c:v>
                </c:pt>
                <c:pt idx="21">
                  <c:v>2.8892139985789598</c:v>
                </c:pt>
                <c:pt idx="22">
                  <c:v>2.9492421035409619</c:v>
                </c:pt>
                <c:pt idx="23">
                  <c:v>3.2589869296973633</c:v>
                </c:pt>
                <c:pt idx="24">
                  <c:v>3.332069727654448</c:v>
                </c:pt>
                <c:pt idx="25">
                  <c:v>2.7501535644512765</c:v>
                </c:pt>
                <c:pt idx="26">
                  <c:v>2.2873569744166202</c:v>
                </c:pt>
                <c:pt idx="27">
                  <c:v>1.9991922030844451</c:v>
                </c:pt>
                <c:pt idx="28">
                  <c:v>2.4080857123903421</c:v>
                </c:pt>
                <c:pt idx="29">
                  <c:v>2.8065912341294248</c:v>
                </c:pt>
                <c:pt idx="30">
                  <c:v>2.839633960887634</c:v>
                </c:pt>
                <c:pt idx="31">
                  <c:v>3.5913249752289369</c:v>
                </c:pt>
                <c:pt idx="32">
                  <c:v>3.3169825818874696</c:v>
                </c:pt>
                <c:pt idx="33">
                  <c:v>3.9654085780182395</c:v>
                </c:pt>
                <c:pt idx="34">
                  <c:v>4.0654946860078249</c:v>
                </c:pt>
                <c:pt idx="35">
                  <c:v>3.403497895974219</c:v>
                </c:pt>
                <c:pt idx="36">
                  <c:v>2.7304018364917289</c:v>
                </c:pt>
                <c:pt idx="37">
                  <c:v>2.346785727816703</c:v>
                </c:pt>
                <c:pt idx="38">
                  <c:v>1.7177522233485232</c:v>
                </c:pt>
                <c:pt idx="39">
                  <c:v>1.3482476490864881</c:v>
                </c:pt>
                <c:pt idx="40">
                  <c:v>1.007640756562737</c:v>
                </c:pt>
                <c:pt idx="41">
                  <c:v>0.1945643249748501</c:v>
                </c:pt>
                <c:pt idx="42">
                  <c:v>-1.0156554197915784</c:v>
                </c:pt>
                <c:pt idx="43">
                  <c:v>-1.6771268345520385</c:v>
                </c:pt>
                <c:pt idx="44">
                  <c:v>-1.9206987036990733</c:v>
                </c:pt>
                <c:pt idx="45" formatCode="0.00">
                  <c:v>-2.2140232651850651</c:v>
                </c:pt>
                <c:pt idx="46" formatCode="0.00">
                  <c:v>-2.1301095504813357</c:v>
                </c:pt>
                <c:pt idx="47" formatCode="0.00">
                  <c:v>-2.5265096652429371</c:v>
                </c:pt>
                <c:pt idx="48" formatCode="0.00">
                  <c:v>-2.4639275303702615</c:v>
                </c:pt>
                <c:pt idx="49" formatCode="0.00">
                  <c:v>-2.7786119775358475</c:v>
                </c:pt>
                <c:pt idx="50">
                  <c:v>-1.858660220011072</c:v>
                </c:pt>
                <c:pt idx="51">
                  <c:v>-0.87278390096856873</c:v>
                </c:pt>
                <c:pt idx="52">
                  <c:v>0.21967579756838251</c:v>
                </c:pt>
                <c:pt idx="53">
                  <c:v>0.44560758992123706</c:v>
                </c:pt>
                <c:pt idx="54">
                  <c:v>-1.11309486516737</c:v>
                </c:pt>
                <c:pt idx="55">
                  <c:v>-2.4726691128132314</c:v>
                </c:pt>
                <c:pt idx="56">
                  <c:v>-4.6831162843563101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B-48B9-8A42-612A37832B9C}"/>
            </c:ext>
          </c:extLst>
        </c:ser>
        <c:ser>
          <c:idx val="2"/>
          <c:order val="2"/>
          <c:tx>
            <c:strRef>
              <c:f>'2. adat'!$A$4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'2. 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'2. adat'!$C$4:$BG$4</c:f>
              <c:numCache>
                <c:formatCode>0.0</c:formatCode>
                <c:ptCount val="57"/>
                <c:pt idx="0">
                  <c:v>0.99063110924273046</c:v>
                </c:pt>
                <c:pt idx="1">
                  <c:v>1.1258627749033099</c:v>
                </c:pt>
                <c:pt idx="2">
                  <c:v>1.2602889357940406</c:v>
                </c:pt>
                <c:pt idx="3">
                  <c:v>1.2634933166606888</c:v>
                </c:pt>
                <c:pt idx="4">
                  <c:v>1.2964489179965433</c:v>
                </c:pt>
                <c:pt idx="5">
                  <c:v>1.3860837550312375</c:v>
                </c:pt>
                <c:pt idx="6">
                  <c:v>1.4234124765729912</c:v>
                </c:pt>
                <c:pt idx="7">
                  <c:v>1.3065142654354354</c:v>
                </c:pt>
                <c:pt idx="8">
                  <c:v>1.7745498131551261</c:v>
                </c:pt>
                <c:pt idx="9">
                  <c:v>1.9909095732345592</c:v>
                </c:pt>
                <c:pt idx="10">
                  <c:v>2.1981254586186698</c:v>
                </c:pt>
                <c:pt idx="11">
                  <c:v>2.7278449265633244</c:v>
                </c:pt>
                <c:pt idx="12">
                  <c:v>2.5925612386389401</c:v>
                </c:pt>
                <c:pt idx="13">
                  <c:v>2.829020351397328</c:v>
                </c:pt>
                <c:pt idx="14">
                  <c:v>3.0820540091568485</c:v>
                </c:pt>
                <c:pt idx="15">
                  <c:v>3.3182085908855621</c:v>
                </c:pt>
                <c:pt idx="16">
                  <c:v>3.606701433345298</c:v>
                </c:pt>
                <c:pt idx="17">
                  <c:v>3.6793882348178237</c:v>
                </c:pt>
                <c:pt idx="18">
                  <c:v>3.7810865695656899</c:v>
                </c:pt>
                <c:pt idx="19">
                  <c:v>3.8268517314177783</c:v>
                </c:pt>
                <c:pt idx="20">
                  <c:v>3.9015165324155223</c:v>
                </c:pt>
                <c:pt idx="21">
                  <c:v>3.8099005372735051</c:v>
                </c:pt>
                <c:pt idx="22">
                  <c:v>3.9293308023969824</c:v>
                </c:pt>
                <c:pt idx="23">
                  <c:v>3.7100323293137998</c:v>
                </c:pt>
                <c:pt idx="24">
                  <c:v>3.701050150733908</c:v>
                </c:pt>
                <c:pt idx="25">
                  <c:v>3.8703965749739355</c:v>
                </c:pt>
                <c:pt idx="26">
                  <c:v>4.0177722135360048</c:v>
                </c:pt>
                <c:pt idx="27">
                  <c:v>4.3151723202605128</c:v>
                </c:pt>
                <c:pt idx="28">
                  <c:v>4.4277888080568397</c:v>
                </c:pt>
                <c:pt idx="29">
                  <c:v>4.4991235948983865</c:v>
                </c:pt>
                <c:pt idx="30">
                  <c:v>4.6346455056183258</c:v>
                </c:pt>
                <c:pt idx="31">
                  <c:v>4.3497597181555472</c:v>
                </c:pt>
                <c:pt idx="32">
                  <c:v>4.4447454532625139</c:v>
                </c:pt>
                <c:pt idx="33">
                  <c:v>4.5355117662619246</c:v>
                </c:pt>
                <c:pt idx="34">
                  <c:v>4.8002111469878201</c:v>
                </c:pt>
                <c:pt idx="35">
                  <c:v>5.2670235505215501</c:v>
                </c:pt>
                <c:pt idx="36">
                  <c:v>5.357313161015945</c:v>
                </c:pt>
                <c:pt idx="37">
                  <c:v>5.5136898210097529</c:v>
                </c:pt>
                <c:pt idx="38">
                  <c:v>5.443681828482906</c:v>
                </c:pt>
                <c:pt idx="39">
                  <c:v>5.470565819702661</c:v>
                </c:pt>
                <c:pt idx="40">
                  <c:v>5.586119077250209</c:v>
                </c:pt>
                <c:pt idx="41">
                  <c:v>5.6981076624142677</c:v>
                </c:pt>
                <c:pt idx="42">
                  <c:v>5.7737693699236754</c:v>
                </c:pt>
                <c:pt idx="43">
                  <c:v>5.9434621604232767</c:v>
                </c:pt>
                <c:pt idx="44">
                  <c:v>5.7020944751337641</c:v>
                </c:pt>
                <c:pt idx="45" formatCode="0.00">
                  <c:v>5.4929564649866132</c:v>
                </c:pt>
                <c:pt idx="46" formatCode="0.00">
                  <c:v>5.2409624009224043</c:v>
                </c:pt>
                <c:pt idx="47" formatCode="0.00">
                  <c:v>4.8584393667508721</c:v>
                </c:pt>
                <c:pt idx="48" formatCode="0.00">
                  <c:v>4.7168487606691967</c:v>
                </c:pt>
                <c:pt idx="49" formatCode="0.00">
                  <c:v>3.8139118127922442</c:v>
                </c:pt>
                <c:pt idx="50">
                  <c:v>3.3597230483210545</c:v>
                </c:pt>
                <c:pt idx="51">
                  <c:v>2.9622333559795448</c:v>
                </c:pt>
                <c:pt idx="52">
                  <c:v>2.5169163225313533</c:v>
                </c:pt>
                <c:pt idx="53">
                  <c:v>3.0200429745477093</c:v>
                </c:pt>
                <c:pt idx="54">
                  <c:v>3.0823345068061956</c:v>
                </c:pt>
                <c:pt idx="55">
                  <c:v>3.232127597523514</c:v>
                </c:pt>
                <c:pt idx="56">
                  <c:v>3.4465643458821615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'2. adat'!$A$5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adat'!$C$1:$BI$1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'2. adat'!$C$5:$BG$5</c:f>
              <c:numCache>
                <c:formatCode>0.0</c:formatCode>
                <c:ptCount val="57"/>
                <c:pt idx="0">
                  <c:v>0.54096010611206535</c:v>
                </c:pt>
                <c:pt idx="1">
                  <c:v>0.60927883587618203</c:v>
                </c:pt>
                <c:pt idx="2">
                  <c:v>0.27332146399998347</c:v>
                </c:pt>
                <c:pt idx="3">
                  <c:v>0.34605204376202636</c:v>
                </c:pt>
                <c:pt idx="4">
                  <c:v>0.70569848465053953</c:v>
                </c:pt>
                <c:pt idx="5">
                  <c:v>1.6749154310443277</c:v>
                </c:pt>
                <c:pt idx="6">
                  <c:v>3.0269297611362966</c:v>
                </c:pt>
                <c:pt idx="7">
                  <c:v>4.0066810242825728</c:v>
                </c:pt>
                <c:pt idx="8">
                  <c:v>4.716337385777102</c:v>
                </c:pt>
                <c:pt idx="9">
                  <c:v>4.8542364341952782</c:v>
                </c:pt>
                <c:pt idx="10">
                  <c:v>4.8729991760867293</c:v>
                </c:pt>
                <c:pt idx="11">
                  <c:v>5.2570476437847216</c:v>
                </c:pt>
                <c:pt idx="12">
                  <c:v>5.5816171222844257</c:v>
                </c:pt>
                <c:pt idx="13">
                  <c:v>5.7351844610598937</c:v>
                </c:pt>
                <c:pt idx="14">
                  <c:v>6.0480287891373612</c:v>
                </c:pt>
                <c:pt idx="15">
                  <c:v>6.1111222096739821</c:v>
                </c:pt>
                <c:pt idx="16">
                  <c:v>5.9876751507864379</c:v>
                </c:pt>
                <c:pt idx="17">
                  <c:v>6.4024619364863282</c:v>
                </c:pt>
                <c:pt idx="18">
                  <c:v>6.9295294813468633</c:v>
                </c:pt>
                <c:pt idx="19">
                  <c:v>6.7467663424957083</c:v>
                </c:pt>
                <c:pt idx="20">
                  <c:v>7.029601329421177</c:v>
                </c:pt>
                <c:pt idx="21">
                  <c:v>6.6991145358524653</c:v>
                </c:pt>
                <c:pt idx="22">
                  <c:v>6.8785729059379435</c:v>
                </c:pt>
                <c:pt idx="23">
                  <c:v>6.9690192590111621</c:v>
                </c:pt>
                <c:pt idx="24">
                  <c:v>7.0331198783883568</c:v>
                </c:pt>
                <c:pt idx="25">
                  <c:v>6.6205501394252115</c:v>
                </c:pt>
                <c:pt idx="26">
                  <c:v>6.305129187952625</c:v>
                </c:pt>
                <c:pt idx="27">
                  <c:v>6.3143645233449579</c:v>
                </c:pt>
                <c:pt idx="28">
                  <c:v>6.8358745204471827</c:v>
                </c:pt>
                <c:pt idx="29">
                  <c:v>7.3057148290278127</c:v>
                </c:pt>
                <c:pt idx="30">
                  <c:v>7.4742794665059593</c:v>
                </c:pt>
                <c:pt idx="31">
                  <c:v>7.9410846933844832</c:v>
                </c:pt>
                <c:pt idx="32">
                  <c:v>7.7617280351499858</c:v>
                </c:pt>
                <c:pt idx="33">
                  <c:v>8.5009203442801642</c:v>
                </c:pt>
                <c:pt idx="34">
                  <c:v>8.865705832995646</c:v>
                </c:pt>
                <c:pt idx="35">
                  <c:v>8.6705214464957692</c:v>
                </c:pt>
                <c:pt idx="36">
                  <c:v>8.087714997507673</c:v>
                </c:pt>
                <c:pt idx="37">
                  <c:v>7.8604755488264555</c:v>
                </c:pt>
                <c:pt idx="38">
                  <c:v>7.1614340518314297</c:v>
                </c:pt>
                <c:pt idx="39">
                  <c:v>6.8188134687891475</c:v>
                </c:pt>
                <c:pt idx="40">
                  <c:v>6.5937598338129453</c:v>
                </c:pt>
                <c:pt idx="41">
                  <c:v>5.892671987389118</c:v>
                </c:pt>
                <c:pt idx="42">
                  <c:v>4.7581139501320973</c:v>
                </c:pt>
                <c:pt idx="43">
                  <c:v>4.2663353258712382</c:v>
                </c:pt>
                <c:pt idx="44">
                  <c:v>3.7813957714346911</c:v>
                </c:pt>
                <c:pt idx="45" formatCode="0.00">
                  <c:v>3.278933199801549</c:v>
                </c:pt>
                <c:pt idx="46" formatCode="0.00">
                  <c:v>3.1108528504410686</c:v>
                </c:pt>
                <c:pt idx="47" formatCode="0.00">
                  <c:v>2.3319297015079345</c:v>
                </c:pt>
                <c:pt idx="48" formatCode="0.00">
                  <c:v>2.2529212302989348</c:v>
                </c:pt>
                <c:pt idx="49" formatCode="0.00">
                  <c:v>1.0352998352563969</c:v>
                </c:pt>
                <c:pt idx="50">
                  <c:v>1.5010628283099821</c:v>
                </c:pt>
                <c:pt idx="51">
                  <c:v>2.0894494550109761</c:v>
                </c:pt>
                <c:pt idx="52">
                  <c:v>2.7365921200997358</c:v>
                </c:pt>
                <c:pt idx="53">
                  <c:v>3.4656505644689473</c:v>
                </c:pt>
                <c:pt idx="54">
                  <c:v>1.9692396416388247</c:v>
                </c:pt>
                <c:pt idx="55">
                  <c:v>0.75945848471028277</c:v>
                </c:pt>
                <c:pt idx="56">
                  <c:v>-1.2365519384741479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9567950208563192E-2"/>
          <c:y val="0.89831226584044743"/>
          <c:w val="0.97098283728034951"/>
          <c:h val="0.1013922100005313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634313814389844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'15.adat'!$B$17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>
                  <c:v>-4.2157106103688999</c:v>
                </c:pt>
                <c:pt idx="51">
                  <c:v>-2.1439618639272999</c:v>
                </c:pt>
                <c:pt idx="52">
                  <c:v>-3.7165854875391999</c:v>
                </c:pt>
                <c:pt idx="53">
                  <c:v>-4.0326118463744001</c:v>
                </c:pt>
                <c:pt idx="54">
                  <c:v>9.0498187424199905E-2</c:v>
                </c:pt>
                <c:pt idx="55">
                  <c:v>-0.39060205610780002</c:v>
                </c:pt>
                <c:pt idx="56">
                  <c:v>-5.2493084006000001E-2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C-4F10-9094-B044D74A67CD}"/>
            </c:ext>
          </c:extLst>
        </c:ser>
        <c:ser>
          <c:idx val="1"/>
          <c:order val="1"/>
          <c:tx>
            <c:strRef>
              <c:f>'15.adat'!$B$18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>
                  <c:v>1.8775243099151999</c:v>
                </c:pt>
                <c:pt idx="51">
                  <c:v>2.4482371657297999</c:v>
                </c:pt>
                <c:pt idx="52">
                  <c:v>2.6011358742301001</c:v>
                </c:pt>
                <c:pt idx="53">
                  <c:v>1.3064870814357001</c:v>
                </c:pt>
                <c:pt idx="54">
                  <c:v>2.0623123870866999</c:v>
                </c:pt>
                <c:pt idx="55">
                  <c:v>0.97955577106379987</c:v>
                </c:pt>
                <c:pt idx="56">
                  <c:v>1.4977319706416998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C-4F10-9094-B044D74A67CD}"/>
            </c:ext>
          </c:extLst>
        </c:ser>
        <c:ser>
          <c:idx val="3"/>
          <c:order val="2"/>
          <c:tx>
            <c:strRef>
              <c:f>'15.adat'!$B$20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5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>
                  <c:v>9.0957720340356651E-4</c:v>
                </c:pt>
                <c:pt idx="51">
                  <c:v>9.0957720340356651E-4</c:v>
                </c:pt>
                <c:pt idx="52">
                  <c:v>9.0957720340356651E-4</c:v>
                </c:pt>
                <c:pt idx="53">
                  <c:v>9.0957720340356651E-4</c:v>
                </c:pt>
                <c:pt idx="54">
                  <c:v>9.0957720340356651E-4</c:v>
                </c:pt>
                <c:pt idx="55">
                  <c:v>9.0957720340356651E-4</c:v>
                </c:pt>
                <c:pt idx="56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C-4F10-9094-B044D74A67CD}"/>
            </c:ext>
          </c:extLst>
        </c:ser>
        <c:ser>
          <c:idx val="5"/>
          <c:order val="4"/>
          <c:tx>
            <c:strRef>
              <c:f>'15.adat'!$B$14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  <c:pt idx="49">
                  <c:v>-13.850544015033705</c:v>
                </c:pt>
                <c:pt idx="50">
                  <c:v>-16.251816936500006</c:v>
                </c:pt>
                <c:pt idx="51">
                  <c:v>-18.157063700744608</c:v>
                </c:pt>
                <c:pt idx="52">
                  <c:v>-16.364585267240209</c:v>
                </c:pt>
                <c:pt idx="53">
                  <c:v>-15.173079146459109</c:v>
                </c:pt>
                <c:pt idx="54">
                  <c:v>-22.423477912535709</c:v>
                </c:pt>
                <c:pt idx="55">
                  <c:v>-21.944911012097908</c:v>
                </c:pt>
                <c:pt idx="56">
                  <c:v>-20.353952278332208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C-4F10-9094-B044D74A67CD}"/>
            </c:ext>
          </c:extLst>
        </c:ser>
        <c:ser>
          <c:idx val="2"/>
          <c:order val="5"/>
          <c:tx>
            <c:strRef>
              <c:f>'15.adat'!$B$19</c:f>
              <c:strCache>
                <c:ptCount val="1"/>
                <c:pt idx="0">
                  <c:v>Net other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57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1.8612521039984973</c:v>
                </c:pt>
                <c:pt idx="41">
                  <c:v>2.2840648612434973</c:v>
                </c:pt>
                <c:pt idx="42">
                  <c:v>1.3924278595880972</c:v>
                </c:pt>
                <c:pt idx="43">
                  <c:v>2.7656720599042974</c:v>
                </c:pt>
                <c:pt idx="44">
                  <c:v>3.1549953496137975</c:v>
                </c:pt>
                <c:pt idx="45">
                  <c:v>3.3153099687592977</c:v>
                </c:pt>
                <c:pt idx="46">
                  <c:v>4.0521062517685982</c:v>
                </c:pt>
                <c:pt idx="47">
                  <c:v>2.7710764744766978</c:v>
                </c:pt>
                <c:pt idx="48">
                  <c:v>2.680134194475198</c:v>
                </c:pt>
                <c:pt idx="49">
                  <c:v>4.5525424856185976</c:v>
                </c:pt>
                <c:pt idx="50">
                  <c:v>7.9541775903673981</c:v>
                </c:pt>
                <c:pt idx="51">
                  <c:v>8.6830285928833977</c:v>
                </c:pt>
                <c:pt idx="52">
                  <c:v>7.7893133772994974</c:v>
                </c:pt>
                <c:pt idx="53">
                  <c:v>8.9210476737338968</c:v>
                </c:pt>
                <c:pt idx="54">
                  <c:v>13.211874350504997</c:v>
                </c:pt>
                <c:pt idx="55">
                  <c:v>16.2347437561262</c:v>
                </c:pt>
                <c:pt idx="56">
                  <c:v>14.208495415242899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'15.adat'!$B$13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57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-7.527633843419097</c:v>
                </c:pt>
                <c:pt idx="41">
                  <c:v>-8.9281543504814973</c:v>
                </c:pt>
                <c:pt idx="42">
                  <c:v>-9.3263622087750964</c:v>
                </c:pt>
                <c:pt idx="43">
                  <c:v>-10.370669391875696</c:v>
                </c:pt>
                <c:pt idx="44">
                  <c:v>-10.326717902966395</c:v>
                </c:pt>
                <c:pt idx="45">
                  <c:v>-9.2535148280393962</c:v>
                </c:pt>
                <c:pt idx="46">
                  <c:v>-9.7577246029824956</c:v>
                </c:pt>
                <c:pt idx="47">
                  <c:v>-12.342423902196096</c:v>
                </c:pt>
                <c:pt idx="48">
                  <c:v>-12.212824776059497</c:v>
                </c:pt>
                <c:pt idx="49">
                  <c:v>-12.205329104017498</c:v>
                </c:pt>
                <c:pt idx="50">
                  <c:v>-10.634917626182897</c:v>
                </c:pt>
                <c:pt idx="51">
                  <c:v>-9.1688517856552973</c:v>
                </c:pt>
                <c:pt idx="52">
                  <c:v>-9.6898134828463967</c:v>
                </c:pt>
                <c:pt idx="53">
                  <c:v>-8.977248217260497</c:v>
                </c:pt>
                <c:pt idx="54">
                  <c:v>-7.0578849671163963</c:v>
                </c:pt>
                <c:pt idx="55">
                  <c:v>-5.1203055206122965</c:v>
                </c:pt>
                <c:pt idx="56">
                  <c:v>-4.6993099560501967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222540217416394"/>
              <c:y val="1.347839506172839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444529696927423"/>
          <c:w val="1"/>
          <c:h val="9.555470303072577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5771322159869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'16.adat'!$A$7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'16.adat'!$C$3:$W$3</c:f>
              <c:strCache>
                <c:ptCount val="21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</c:strCache>
            </c:strRef>
          </c:cat>
          <c:val>
            <c:numRef>
              <c:f>'16.adat'!$C$7:$W$7</c:f>
              <c:numCache>
                <c:formatCode>0.0</c:formatCode>
                <c:ptCount val="21"/>
                <c:pt idx="0">
                  <c:v>-0.32835048744670248</c:v>
                </c:pt>
                <c:pt idx="1">
                  <c:v>-1.1188876910202505</c:v>
                </c:pt>
                <c:pt idx="2">
                  <c:v>-0.7778659413203729</c:v>
                </c:pt>
                <c:pt idx="3">
                  <c:v>-1.2281153674753176</c:v>
                </c:pt>
                <c:pt idx="4">
                  <c:v>-0.97973497355448558</c:v>
                </c:pt>
                <c:pt idx="5">
                  <c:v>-0.48910476400205372</c:v>
                </c:pt>
                <c:pt idx="6">
                  <c:v>-1.1423691131462963</c:v>
                </c:pt>
                <c:pt idx="7">
                  <c:v>-1.0301525284305011</c:v>
                </c:pt>
                <c:pt idx="8">
                  <c:v>-0.13118762160599939</c:v>
                </c:pt>
                <c:pt idx="9">
                  <c:v>4.8537528747601852E-2</c:v>
                </c:pt>
                <c:pt idx="10">
                  <c:v>0.12381322899403736</c:v>
                </c:pt>
                <c:pt idx="11">
                  <c:v>-0.63280211338226044</c:v>
                </c:pt>
                <c:pt idx="12">
                  <c:v>-0.36584861018570342</c:v>
                </c:pt>
                <c:pt idx="13">
                  <c:v>1.1386082670113908</c:v>
                </c:pt>
                <c:pt idx="14">
                  <c:v>-0.27927840683096394</c:v>
                </c:pt>
                <c:pt idx="15">
                  <c:v>0.40830527646124787</c:v>
                </c:pt>
                <c:pt idx="16">
                  <c:v>0.59133620546667942</c:v>
                </c:pt>
                <c:pt idx="17">
                  <c:v>1.3020498850870308</c:v>
                </c:pt>
                <c:pt idx="18">
                  <c:v>0.57411691206349591</c:v>
                </c:pt>
                <c:pt idx="19">
                  <c:v>0.21193656809946976</c:v>
                </c:pt>
                <c:pt idx="20">
                  <c:v>2.8754699652412672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'16.adat'!$A$8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'16.adat'!$C$3:$W$3</c:f>
              <c:strCache>
                <c:ptCount val="21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</c:strCache>
            </c:strRef>
          </c:cat>
          <c:val>
            <c:numRef>
              <c:f>'16.adat'!$C$8:$W$8</c:f>
              <c:numCache>
                <c:formatCode>0.0</c:formatCode>
                <c:ptCount val="21"/>
                <c:pt idx="0">
                  <c:v>3.9645738293161217E-2</c:v>
                </c:pt>
                <c:pt idx="1">
                  <c:v>-0.28315165641891293</c:v>
                </c:pt>
                <c:pt idx="2">
                  <c:v>-0.10470682258538577</c:v>
                </c:pt>
                <c:pt idx="3">
                  <c:v>-5.5797250137181245E-2</c:v>
                </c:pt>
                <c:pt idx="4">
                  <c:v>-0.91505851618415224</c:v>
                </c:pt>
                <c:pt idx="5">
                  <c:v>-0.96662716179585995</c:v>
                </c:pt>
                <c:pt idx="6">
                  <c:v>0.45793964315827895</c:v>
                </c:pt>
                <c:pt idx="7">
                  <c:v>0.10277741174460092</c:v>
                </c:pt>
                <c:pt idx="8">
                  <c:v>0.2191877265424253</c:v>
                </c:pt>
                <c:pt idx="9">
                  <c:v>-2.3932276665714833E-2</c:v>
                </c:pt>
                <c:pt idx="10">
                  <c:v>-0.24346668859754855</c:v>
                </c:pt>
                <c:pt idx="11">
                  <c:v>0.13751714650027713</c:v>
                </c:pt>
                <c:pt idx="12">
                  <c:v>-1.3068742181049271</c:v>
                </c:pt>
                <c:pt idx="13">
                  <c:v>0.24639617107230682</c:v>
                </c:pt>
                <c:pt idx="14">
                  <c:v>-0.19363758610977097</c:v>
                </c:pt>
                <c:pt idx="15">
                  <c:v>0.20431855655561232</c:v>
                </c:pt>
                <c:pt idx="16">
                  <c:v>-0.15787968740664299</c:v>
                </c:pt>
                <c:pt idx="17">
                  <c:v>0.35373942877032005</c:v>
                </c:pt>
                <c:pt idx="18">
                  <c:v>-0.46269787822197511</c:v>
                </c:pt>
                <c:pt idx="19">
                  <c:v>-1.0912492610857791</c:v>
                </c:pt>
                <c:pt idx="20">
                  <c:v>-1.4890333605759538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3"/>
          <c:order val="2"/>
          <c:tx>
            <c:strRef>
              <c:f>'16.adat'!$A$9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'16.adat'!$C$3:$W$3</c:f>
              <c:strCache>
                <c:ptCount val="21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</c:strCache>
            </c:strRef>
          </c:cat>
          <c:val>
            <c:numRef>
              <c:f>'16.adat'!$C$9:$W$9</c:f>
              <c:numCache>
                <c:formatCode>0.0</c:formatCode>
                <c:ptCount val="21"/>
                <c:pt idx="0">
                  <c:v>-0.3456805105171018</c:v>
                </c:pt>
                <c:pt idx="1">
                  <c:v>-0.33898559628906255</c:v>
                </c:pt>
                <c:pt idx="2">
                  <c:v>-0.37957413341040691</c:v>
                </c:pt>
                <c:pt idx="3">
                  <c:v>-0.32810372697966717</c:v>
                </c:pt>
                <c:pt idx="4">
                  <c:v>-0.22485920341223792</c:v>
                </c:pt>
                <c:pt idx="5">
                  <c:v>-0.18100764834827199</c:v>
                </c:pt>
                <c:pt idx="6">
                  <c:v>-0.11454515708932411</c:v>
                </c:pt>
                <c:pt idx="7">
                  <c:v>-0.14281943580178175</c:v>
                </c:pt>
                <c:pt idx="8">
                  <c:v>-0.14290516734048464</c:v>
                </c:pt>
                <c:pt idx="9">
                  <c:v>-0.15088579070090813</c:v>
                </c:pt>
                <c:pt idx="10">
                  <c:v>-0.14330583483400383</c:v>
                </c:pt>
                <c:pt idx="11">
                  <c:v>-0.10190048597915197</c:v>
                </c:pt>
                <c:pt idx="12">
                  <c:v>-6.4507528092581923E-3</c:v>
                </c:pt>
                <c:pt idx="13">
                  <c:v>0.24616150613619159</c:v>
                </c:pt>
                <c:pt idx="14">
                  <c:v>9.915665444644034E-2</c:v>
                </c:pt>
                <c:pt idx="15">
                  <c:v>7.1594103247703267E-2</c:v>
                </c:pt>
                <c:pt idx="16">
                  <c:v>3.358454833576191E-2</c:v>
                </c:pt>
                <c:pt idx="17">
                  <c:v>-0.49302534729152164</c:v>
                </c:pt>
                <c:pt idx="18">
                  <c:v>-0.28067456329229495</c:v>
                </c:pt>
                <c:pt idx="19">
                  <c:v>-0.25277214698765788</c:v>
                </c:pt>
                <c:pt idx="20">
                  <c:v>-0.29680721095210333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'16.adat'!$A$6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'16.adat'!$C$3:$W$3</c:f>
              <c:strCache>
                <c:ptCount val="21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</c:strCache>
            </c:strRef>
          </c:cat>
          <c:val>
            <c:numRef>
              <c:f>'16.adat'!$C$6:$W$6</c:f>
              <c:numCache>
                <c:formatCode>0.0</c:formatCode>
                <c:ptCount val="21"/>
                <c:pt idx="0">
                  <c:v>-0.63438525967064308</c:v>
                </c:pt>
                <c:pt idx="1">
                  <c:v>-1.7410249437283092</c:v>
                </c:pt>
                <c:pt idx="2">
                  <c:v>-1.2621468973161729</c:v>
                </c:pt>
                <c:pt idx="3">
                  <c:v>-1.612016344592087</c:v>
                </c:pt>
                <c:pt idx="4">
                  <c:v>-2.119652693151032</c:v>
                </c:pt>
                <c:pt idx="5">
                  <c:v>-1.636739574146107</c:v>
                </c:pt>
                <c:pt idx="6">
                  <c:v>-0.79897462707726774</c:v>
                </c:pt>
                <c:pt idx="7">
                  <c:v>-1.0701945524876049</c:v>
                </c:pt>
                <c:pt idx="8">
                  <c:v>-5.4905062404131399E-2</c:v>
                </c:pt>
                <c:pt idx="9">
                  <c:v>-0.12628053861924116</c:v>
                </c:pt>
                <c:pt idx="10">
                  <c:v>-0.26295929443737176</c:v>
                </c:pt>
                <c:pt idx="11">
                  <c:v>-0.59718545286140845</c:v>
                </c:pt>
                <c:pt idx="12">
                  <c:v>-1.6791735810996196</c:v>
                </c:pt>
                <c:pt idx="13">
                  <c:v>1.6311659442191369</c:v>
                </c:pt>
                <c:pt idx="14">
                  <c:v>-0.37375933849415244</c:v>
                </c:pt>
                <c:pt idx="15">
                  <c:v>0.68421793626427707</c:v>
                </c:pt>
                <c:pt idx="16">
                  <c:v>0.46704106639594123</c:v>
                </c:pt>
                <c:pt idx="17">
                  <c:v>1.1627639665658283</c:v>
                </c:pt>
                <c:pt idx="18">
                  <c:v>-0.16925552945077271</c:v>
                </c:pt>
                <c:pt idx="19">
                  <c:v>-1.132084839974036</c:v>
                </c:pt>
                <c:pt idx="20">
                  <c:v>1.0896293937131425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'16.adat'!$A$5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'16.adat'!$C$3:$W$3</c:f>
              <c:strCache>
                <c:ptCount val="21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</c:strCache>
            </c:strRef>
          </c:cat>
          <c:val>
            <c:numRef>
              <c:f>'16.adat'!$C$5:$W$5</c:f>
              <c:numCache>
                <c:formatCode>0.0</c:formatCode>
                <c:ptCount val="21"/>
                <c:pt idx="0">
                  <c:v>18.177092492844281</c:v>
                </c:pt>
                <c:pt idx="1">
                  <c:v>16.436067549115972</c:v>
                </c:pt>
                <c:pt idx="2">
                  <c:v>15.173920651799799</c:v>
                </c:pt>
                <c:pt idx="3">
                  <c:v>13.561904307207712</c:v>
                </c:pt>
                <c:pt idx="4">
                  <c:v>11.44225161405668</c:v>
                </c:pt>
                <c:pt idx="5">
                  <c:v>9.8055120399105729</c:v>
                </c:pt>
                <c:pt idx="6">
                  <c:v>9.0065374128333051</c:v>
                </c:pt>
                <c:pt idx="7">
                  <c:v>7.9363428603457002</c:v>
                </c:pt>
                <c:pt idx="8">
                  <c:v>7.8814377979415688</c:v>
                </c:pt>
                <c:pt idx="9">
                  <c:v>7.7551572593223277</c:v>
                </c:pt>
                <c:pt idx="10">
                  <c:v>7.4921979648849559</c:v>
                </c:pt>
                <c:pt idx="11">
                  <c:v>6.8950125120235475</c:v>
                </c:pt>
                <c:pt idx="12">
                  <c:v>5.2158389309239279</c:v>
                </c:pt>
                <c:pt idx="13">
                  <c:v>6.8470048751430648</c:v>
                </c:pt>
                <c:pt idx="14">
                  <c:v>6.4732455366489123</c:v>
                </c:pt>
                <c:pt idx="15">
                  <c:v>7.1574634729131894</c:v>
                </c:pt>
                <c:pt idx="16">
                  <c:v>7.6245045393091306</c:v>
                </c:pt>
                <c:pt idx="17">
                  <c:v>8.7872685058749589</c:v>
                </c:pt>
                <c:pt idx="18">
                  <c:v>8.6180129764241862</c:v>
                </c:pt>
                <c:pt idx="19">
                  <c:v>7.4859281364501502</c:v>
                </c:pt>
                <c:pt idx="20">
                  <c:v>8.5755575301632927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4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41472947675982E-2"/>
              <c:y val="9.478073586643239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0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395266275172224"/>
              <c:y val="1.44887578887071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  <c:majorUnit val="5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042430359073788E-3"/>
          <c:y val="0.83761198264496539"/>
          <c:w val="0.97773460473906171"/>
          <c:h val="0.15976096858537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2359093001569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'16.adat'!$B$7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'16.adat'!$C$4:$W$4</c:f>
              <c:strCache>
                <c:ptCount val="21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</c:strCache>
            </c:strRef>
          </c:cat>
          <c:val>
            <c:numRef>
              <c:f>'16.adat'!$C$7:$W$7</c:f>
              <c:numCache>
                <c:formatCode>0.0</c:formatCode>
                <c:ptCount val="21"/>
                <c:pt idx="0">
                  <c:v>-0.32835048744670248</c:v>
                </c:pt>
                <c:pt idx="1">
                  <c:v>-1.1188876910202505</c:v>
                </c:pt>
                <c:pt idx="2">
                  <c:v>-0.7778659413203729</c:v>
                </c:pt>
                <c:pt idx="3">
                  <c:v>-1.2281153674753176</c:v>
                </c:pt>
                <c:pt idx="4">
                  <c:v>-0.97973497355448558</c:v>
                </c:pt>
                <c:pt idx="5">
                  <c:v>-0.48910476400205372</c:v>
                </c:pt>
                <c:pt idx="6">
                  <c:v>-1.1423691131462963</c:v>
                </c:pt>
                <c:pt idx="7">
                  <c:v>-1.0301525284305011</c:v>
                </c:pt>
                <c:pt idx="8">
                  <c:v>-0.13118762160599939</c:v>
                </c:pt>
                <c:pt idx="9">
                  <c:v>4.8537528747601852E-2</c:v>
                </c:pt>
                <c:pt idx="10">
                  <c:v>0.12381322899403736</c:v>
                </c:pt>
                <c:pt idx="11">
                  <c:v>-0.63280211338226044</c:v>
                </c:pt>
                <c:pt idx="12">
                  <c:v>-0.36584861018570342</c:v>
                </c:pt>
                <c:pt idx="13">
                  <c:v>1.1386082670113908</c:v>
                </c:pt>
                <c:pt idx="14">
                  <c:v>-0.27927840683096394</c:v>
                </c:pt>
                <c:pt idx="15">
                  <c:v>0.40830527646124787</c:v>
                </c:pt>
                <c:pt idx="16">
                  <c:v>0.59133620546667942</c:v>
                </c:pt>
                <c:pt idx="17">
                  <c:v>1.3020498850870308</c:v>
                </c:pt>
                <c:pt idx="18">
                  <c:v>0.57411691206349591</c:v>
                </c:pt>
                <c:pt idx="19">
                  <c:v>0.21193656809946976</c:v>
                </c:pt>
                <c:pt idx="20">
                  <c:v>2.8754699652412672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'16.adat'!$B$8</c:f>
              <c:strCache>
                <c:ptCount val="1"/>
                <c:pt idx="0">
                  <c:v>Revaluation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'16.adat'!$C$4:$W$4</c:f>
              <c:strCache>
                <c:ptCount val="21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</c:strCache>
            </c:strRef>
          </c:cat>
          <c:val>
            <c:numRef>
              <c:f>'16.adat'!$C$8:$W$8</c:f>
              <c:numCache>
                <c:formatCode>0.0</c:formatCode>
                <c:ptCount val="21"/>
                <c:pt idx="0">
                  <c:v>3.9645738293161217E-2</c:v>
                </c:pt>
                <c:pt idx="1">
                  <c:v>-0.28315165641891293</c:v>
                </c:pt>
                <c:pt idx="2">
                  <c:v>-0.10470682258538577</c:v>
                </c:pt>
                <c:pt idx="3">
                  <c:v>-5.5797250137181245E-2</c:v>
                </c:pt>
                <c:pt idx="4">
                  <c:v>-0.91505851618415224</c:v>
                </c:pt>
                <c:pt idx="5">
                  <c:v>-0.96662716179585995</c:v>
                </c:pt>
                <c:pt idx="6">
                  <c:v>0.45793964315827895</c:v>
                </c:pt>
                <c:pt idx="7">
                  <c:v>0.10277741174460092</c:v>
                </c:pt>
                <c:pt idx="8">
                  <c:v>0.2191877265424253</c:v>
                </c:pt>
                <c:pt idx="9">
                  <c:v>-2.3932276665714833E-2</c:v>
                </c:pt>
                <c:pt idx="10">
                  <c:v>-0.24346668859754855</c:v>
                </c:pt>
                <c:pt idx="11">
                  <c:v>0.13751714650027713</c:v>
                </c:pt>
                <c:pt idx="12">
                  <c:v>-1.3068742181049271</c:v>
                </c:pt>
                <c:pt idx="13">
                  <c:v>0.24639617107230682</c:v>
                </c:pt>
                <c:pt idx="14">
                  <c:v>-0.19363758610977097</c:v>
                </c:pt>
                <c:pt idx="15">
                  <c:v>0.20431855655561232</c:v>
                </c:pt>
                <c:pt idx="16">
                  <c:v>-0.15787968740664299</c:v>
                </c:pt>
                <c:pt idx="17">
                  <c:v>0.35373942877032005</c:v>
                </c:pt>
                <c:pt idx="18">
                  <c:v>-0.46269787822197511</c:v>
                </c:pt>
                <c:pt idx="19">
                  <c:v>-1.0912492610857791</c:v>
                </c:pt>
                <c:pt idx="20">
                  <c:v>-1.4890333605759538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3"/>
          <c:order val="2"/>
          <c:tx>
            <c:strRef>
              <c:f>'16.adat'!$B$9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'16.adat'!$C$4:$W$4</c:f>
              <c:strCache>
                <c:ptCount val="21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</c:strCache>
            </c:strRef>
          </c:cat>
          <c:val>
            <c:numRef>
              <c:f>'16.adat'!$C$9:$W$9</c:f>
              <c:numCache>
                <c:formatCode>0.0</c:formatCode>
                <c:ptCount val="21"/>
                <c:pt idx="0">
                  <c:v>-0.3456805105171018</c:v>
                </c:pt>
                <c:pt idx="1">
                  <c:v>-0.33898559628906255</c:v>
                </c:pt>
                <c:pt idx="2">
                  <c:v>-0.37957413341040691</c:v>
                </c:pt>
                <c:pt idx="3">
                  <c:v>-0.32810372697966717</c:v>
                </c:pt>
                <c:pt idx="4">
                  <c:v>-0.22485920341223792</c:v>
                </c:pt>
                <c:pt idx="5">
                  <c:v>-0.18100764834827199</c:v>
                </c:pt>
                <c:pt idx="6">
                  <c:v>-0.11454515708932411</c:v>
                </c:pt>
                <c:pt idx="7">
                  <c:v>-0.14281943580178175</c:v>
                </c:pt>
                <c:pt idx="8">
                  <c:v>-0.14290516734048464</c:v>
                </c:pt>
                <c:pt idx="9">
                  <c:v>-0.15088579070090813</c:v>
                </c:pt>
                <c:pt idx="10">
                  <c:v>-0.14330583483400383</c:v>
                </c:pt>
                <c:pt idx="11">
                  <c:v>-0.10190048597915197</c:v>
                </c:pt>
                <c:pt idx="12">
                  <c:v>-6.4507528092581923E-3</c:v>
                </c:pt>
                <c:pt idx="13">
                  <c:v>0.24616150613619159</c:v>
                </c:pt>
                <c:pt idx="14">
                  <c:v>9.915665444644034E-2</c:v>
                </c:pt>
                <c:pt idx="15">
                  <c:v>7.1594103247703267E-2</c:v>
                </c:pt>
                <c:pt idx="16">
                  <c:v>3.358454833576191E-2</c:v>
                </c:pt>
                <c:pt idx="17">
                  <c:v>-0.49302534729152164</c:v>
                </c:pt>
                <c:pt idx="18">
                  <c:v>-0.28067456329229495</c:v>
                </c:pt>
                <c:pt idx="19">
                  <c:v>-0.25277214698765788</c:v>
                </c:pt>
                <c:pt idx="20">
                  <c:v>-0.29680721095210333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'16.adat'!$B$6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'16.adat'!$C$3:$W$3</c:f>
              <c:strCache>
                <c:ptCount val="21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</c:strCache>
            </c:strRef>
          </c:cat>
          <c:val>
            <c:numRef>
              <c:f>'16.adat'!$C$6:$W$6</c:f>
              <c:numCache>
                <c:formatCode>0.0</c:formatCode>
                <c:ptCount val="21"/>
                <c:pt idx="0">
                  <c:v>-0.63438525967064308</c:v>
                </c:pt>
                <c:pt idx="1">
                  <c:v>-1.7410249437283092</c:v>
                </c:pt>
                <c:pt idx="2">
                  <c:v>-1.2621468973161729</c:v>
                </c:pt>
                <c:pt idx="3">
                  <c:v>-1.612016344592087</c:v>
                </c:pt>
                <c:pt idx="4">
                  <c:v>-2.119652693151032</c:v>
                </c:pt>
                <c:pt idx="5">
                  <c:v>-1.636739574146107</c:v>
                </c:pt>
                <c:pt idx="6">
                  <c:v>-0.79897462707726774</c:v>
                </c:pt>
                <c:pt idx="7">
                  <c:v>-1.0701945524876049</c:v>
                </c:pt>
                <c:pt idx="8">
                  <c:v>-5.4905062404131399E-2</c:v>
                </c:pt>
                <c:pt idx="9">
                  <c:v>-0.12628053861924116</c:v>
                </c:pt>
                <c:pt idx="10">
                  <c:v>-0.26295929443737176</c:v>
                </c:pt>
                <c:pt idx="11">
                  <c:v>-0.59718545286140845</c:v>
                </c:pt>
                <c:pt idx="12">
                  <c:v>-1.6791735810996196</c:v>
                </c:pt>
                <c:pt idx="13">
                  <c:v>1.6311659442191369</c:v>
                </c:pt>
                <c:pt idx="14">
                  <c:v>-0.37375933849415244</c:v>
                </c:pt>
                <c:pt idx="15">
                  <c:v>0.68421793626427707</c:v>
                </c:pt>
                <c:pt idx="16">
                  <c:v>0.46704106639594123</c:v>
                </c:pt>
                <c:pt idx="17">
                  <c:v>1.1627639665658283</c:v>
                </c:pt>
                <c:pt idx="18">
                  <c:v>-0.16925552945077271</c:v>
                </c:pt>
                <c:pt idx="19">
                  <c:v>-1.132084839974036</c:v>
                </c:pt>
                <c:pt idx="20">
                  <c:v>1.0896293937131425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'16.adat'!$B$5</c:f>
              <c:strCache>
                <c:ptCount val="1"/>
                <c:pt idx="0">
                  <c:v>Net external debt (r. h. s.)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'16.adat'!$C$3:$W$3</c:f>
              <c:strCache>
                <c:ptCount val="21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</c:strCache>
            </c:strRef>
          </c:cat>
          <c:val>
            <c:numRef>
              <c:f>'16.adat'!$C$5:$W$5</c:f>
              <c:numCache>
                <c:formatCode>0.0</c:formatCode>
                <c:ptCount val="21"/>
                <c:pt idx="0">
                  <c:v>18.177092492844281</c:v>
                </c:pt>
                <c:pt idx="1">
                  <c:v>16.436067549115972</c:v>
                </c:pt>
                <c:pt idx="2">
                  <c:v>15.173920651799799</c:v>
                </c:pt>
                <c:pt idx="3">
                  <c:v>13.561904307207712</c:v>
                </c:pt>
                <c:pt idx="4">
                  <c:v>11.44225161405668</c:v>
                </c:pt>
                <c:pt idx="5">
                  <c:v>9.8055120399105729</c:v>
                </c:pt>
                <c:pt idx="6">
                  <c:v>9.0065374128333051</c:v>
                </c:pt>
                <c:pt idx="7">
                  <c:v>7.9363428603457002</c:v>
                </c:pt>
                <c:pt idx="8">
                  <c:v>7.8814377979415688</c:v>
                </c:pt>
                <c:pt idx="9">
                  <c:v>7.7551572593223277</c:v>
                </c:pt>
                <c:pt idx="10">
                  <c:v>7.4921979648849559</c:v>
                </c:pt>
                <c:pt idx="11">
                  <c:v>6.8950125120235475</c:v>
                </c:pt>
                <c:pt idx="12">
                  <c:v>5.2158389309239279</c:v>
                </c:pt>
                <c:pt idx="13">
                  <c:v>6.8470048751430648</c:v>
                </c:pt>
                <c:pt idx="14">
                  <c:v>6.4732455366489123</c:v>
                </c:pt>
                <c:pt idx="15">
                  <c:v>7.1574634729131894</c:v>
                </c:pt>
                <c:pt idx="16">
                  <c:v>7.6245045393091306</c:v>
                </c:pt>
                <c:pt idx="17">
                  <c:v>8.7872685058749589</c:v>
                </c:pt>
                <c:pt idx="18">
                  <c:v>8.6180129764241862</c:v>
                </c:pt>
                <c:pt idx="19">
                  <c:v>7.4859281364501502</c:v>
                </c:pt>
                <c:pt idx="20">
                  <c:v>8.5755575301632927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4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0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4449543092714208"/>
              <c:y val="1.44888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5994633544417084E-3"/>
          <c:y val="0.88627026965241429"/>
          <c:w val="0.97457294728195021"/>
          <c:h val="0.10995378928241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6862922223993482E-2"/>
          <c:w val="0.87098359378567969"/>
          <c:h val="0.5763680146917667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'17.adat'!$C$3:$BG$3</c:f>
              <c:numCache>
                <c:formatCode>0.0</c:formatCode>
                <c:ptCount val="57"/>
                <c:pt idx="0">
                  <c:v>22.680393104729312</c:v>
                </c:pt>
                <c:pt idx="1">
                  <c:v>22.295527427319069</c:v>
                </c:pt>
                <c:pt idx="2">
                  <c:v>22.539226795924932</c:v>
                </c:pt>
                <c:pt idx="3">
                  <c:v>28.966388710911311</c:v>
                </c:pt>
                <c:pt idx="4">
                  <c:v>33.851783444127804</c:v>
                </c:pt>
                <c:pt idx="5">
                  <c:v>26.801369557904291</c:v>
                </c:pt>
                <c:pt idx="6">
                  <c:v>26.241760138193531</c:v>
                </c:pt>
                <c:pt idx="7">
                  <c:v>26.331827116055837</c:v>
                </c:pt>
                <c:pt idx="8">
                  <c:v>26.553340843470856</c:v>
                </c:pt>
                <c:pt idx="9">
                  <c:v>28.54815482576484</c:v>
                </c:pt>
                <c:pt idx="10">
                  <c:v>26.204193343967848</c:v>
                </c:pt>
                <c:pt idx="11">
                  <c:v>23.379908957171221</c:v>
                </c:pt>
                <c:pt idx="12">
                  <c:v>23.927194240936533</c:v>
                </c:pt>
                <c:pt idx="13">
                  <c:v>23.634701426018754</c:v>
                </c:pt>
                <c:pt idx="14">
                  <c:v>23.248386677754858</c:v>
                </c:pt>
                <c:pt idx="15">
                  <c:v>20.147525818160172</c:v>
                </c:pt>
                <c:pt idx="16">
                  <c:v>19.050233456662923</c:v>
                </c:pt>
                <c:pt idx="17">
                  <c:v>19.079948282880171</c:v>
                </c:pt>
                <c:pt idx="18">
                  <c:v>16.280323434613692</c:v>
                </c:pt>
                <c:pt idx="19">
                  <c:v>14.750166778174044</c:v>
                </c:pt>
                <c:pt idx="20">
                  <c:v>15.091762619645303</c:v>
                </c:pt>
                <c:pt idx="21">
                  <c:v>13.608316257071186</c:v>
                </c:pt>
                <c:pt idx="22">
                  <c:v>13.848681059471982</c:v>
                </c:pt>
                <c:pt idx="23">
                  <c:v>11.713600416391802</c:v>
                </c:pt>
                <c:pt idx="24">
                  <c:v>12.650943224445268</c:v>
                </c:pt>
                <c:pt idx="25">
                  <c:v>12.453267860950652</c:v>
                </c:pt>
                <c:pt idx="26">
                  <c:v>12.060414358985273</c:v>
                </c:pt>
                <c:pt idx="27">
                  <c:v>10.349327877151664</c:v>
                </c:pt>
                <c:pt idx="28">
                  <c:v>10.557428544498073</c:v>
                </c:pt>
                <c:pt idx="29">
                  <c:v>10.531464680170377</c:v>
                </c:pt>
                <c:pt idx="30">
                  <c:v>8.3415368419049791</c:v>
                </c:pt>
                <c:pt idx="31">
                  <c:v>5.6837307600298796</c:v>
                </c:pt>
                <c:pt idx="32">
                  <c:v>3.974421522934775</c:v>
                </c:pt>
                <c:pt idx="33">
                  <c:v>1.8207358763763295</c:v>
                </c:pt>
                <c:pt idx="34">
                  <c:v>-6.7027906849594213E-2</c:v>
                </c:pt>
                <c:pt idx="35">
                  <c:v>-1.3663315437000974</c:v>
                </c:pt>
                <c:pt idx="36">
                  <c:v>-0.61963367944776571</c:v>
                </c:pt>
                <c:pt idx="37">
                  <c:v>0.34440393040160183</c:v>
                </c:pt>
                <c:pt idx="38">
                  <c:v>-0.60358646127602111</c:v>
                </c:pt>
                <c:pt idx="39">
                  <c:v>-0.42730288287107659</c:v>
                </c:pt>
                <c:pt idx="40">
                  <c:v>-0.99918787865362124</c:v>
                </c:pt>
                <c:pt idx="41">
                  <c:v>-0.8876464041270602</c:v>
                </c:pt>
                <c:pt idx="42">
                  <c:v>-1.1510183738402024</c:v>
                </c:pt>
                <c:pt idx="43">
                  <c:v>-1.6339906591366948</c:v>
                </c:pt>
                <c:pt idx="44">
                  <c:v>-0.87196152063379673</c:v>
                </c:pt>
                <c:pt idx="45">
                  <c:v>-1.258463803198443</c:v>
                </c:pt>
                <c:pt idx="46">
                  <c:v>-1.0167196279484454</c:v>
                </c:pt>
                <c:pt idx="47">
                  <c:v>-0.2951455007524309</c:v>
                </c:pt>
                <c:pt idx="48">
                  <c:v>-0.37217500132503095</c:v>
                </c:pt>
                <c:pt idx="49">
                  <c:v>0.13776452408642376</c:v>
                </c:pt>
                <c:pt idx="50">
                  <c:v>-1.5685203653168807</c:v>
                </c:pt>
                <c:pt idx="51">
                  <c:v>-2.5016810027601535</c:v>
                </c:pt>
                <c:pt idx="52">
                  <c:v>-1.4424602153080361</c:v>
                </c:pt>
                <c:pt idx="53">
                  <c:v>-0.51959312260366342</c:v>
                </c:pt>
                <c:pt idx="54">
                  <c:v>-0.94048815054448343</c:v>
                </c:pt>
                <c:pt idx="55">
                  <c:v>-2.5688484105126341</c:v>
                </c:pt>
                <c:pt idx="56">
                  <c:v>-0.44830120544941132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A-43CA-A25B-5C5E69E1C201}"/>
            </c:ext>
          </c:extLst>
        </c:ser>
        <c:ser>
          <c:idx val="1"/>
          <c:order val="2"/>
          <c:tx>
            <c:strRef>
              <c:f>'17.adat'!$A$4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'17.adat'!$C$4:$BG$4</c:f>
              <c:numCache>
                <c:formatCode>0.0</c:formatCode>
                <c:ptCount val="57"/>
                <c:pt idx="0">
                  <c:v>16.378015477102139</c:v>
                </c:pt>
                <c:pt idx="1">
                  <c:v>15.626782447582789</c:v>
                </c:pt>
                <c:pt idx="2">
                  <c:v>16.820776332376866</c:v>
                </c:pt>
                <c:pt idx="3">
                  <c:v>14.025425334383495</c:v>
                </c:pt>
                <c:pt idx="4">
                  <c:v>14.903753610791508</c:v>
                </c:pt>
                <c:pt idx="5">
                  <c:v>16.40556609835113</c:v>
                </c:pt>
                <c:pt idx="6">
                  <c:v>17.57183764214507</c:v>
                </c:pt>
                <c:pt idx="7">
                  <c:v>16.353742359105969</c:v>
                </c:pt>
                <c:pt idx="8">
                  <c:v>17.21018976275143</c:v>
                </c:pt>
                <c:pt idx="9">
                  <c:v>16.544725742765685</c:v>
                </c:pt>
                <c:pt idx="10">
                  <c:v>17.367003305024099</c:v>
                </c:pt>
                <c:pt idx="11">
                  <c:v>18.142392387446861</c:v>
                </c:pt>
                <c:pt idx="12">
                  <c:v>16.978835692019082</c:v>
                </c:pt>
                <c:pt idx="13">
                  <c:v>17.809388249605142</c:v>
                </c:pt>
                <c:pt idx="14">
                  <c:v>19.312733475824821</c:v>
                </c:pt>
                <c:pt idx="15">
                  <c:v>18.092623646869306</c:v>
                </c:pt>
                <c:pt idx="16">
                  <c:v>18.676233343670898</c:v>
                </c:pt>
                <c:pt idx="17">
                  <c:v>18.50529336271439</c:v>
                </c:pt>
                <c:pt idx="18">
                  <c:v>20.425264568757978</c:v>
                </c:pt>
                <c:pt idx="19">
                  <c:v>20.338262280372287</c:v>
                </c:pt>
                <c:pt idx="20">
                  <c:v>16.968500652809915</c:v>
                </c:pt>
                <c:pt idx="21">
                  <c:v>17.222041706428655</c:v>
                </c:pt>
                <c:pt idx="22">
                  <c:v>16.685954225617607</c:v>
                </c:pt>
                <c:pt idx="23">
                  <c:v>15.38669671018936</c:v>
                </c:pt>
                <c:pt idx="24">
                  <c:v>13.727286392782261</c:v>
                </c:pt>
                <c:pt idx="25">
                  <c:v>15.850264399672236</c:v>
                </c:pt>
                <c:pt idx="26">
                  <c:v>14.671482364254535</c:v>
                </c:pt>
                <c:pt idx="27">
                  <c:v>14.88924374643093</c:v>
                </c:pt>
                <c:pt idx="28">
                  <c:v>15.338819459778881</c:v>
                </c:pt>
                <c:pt idx="29">
                  <c:v>13.601337518220493</c:v>
                </c:pt>
                <c:pt idx="30">
                  <c:v>14.045864961607318</c:v>
                </c:pt>
                <c:pt idx="31">
                  <c:v>12.982090782677655</c:v>
                </c:pt>
                <c:pt idx="32">
                  <c:v>14.038936139485546</c:v>
                </c:pt>
                <c:pt idx="33">
                  <c:v>14.779483117628322</c:v>
                </c:pt>
                <c:pt idx="34">
                  <c:v>15.950940583565</c:v>
                </c:pt>
                <c:pt idx="35">
                  <c:v>15.846154637446645</c:v>
                </c:pt>
                <c:pt idx="36">
                  <c:v>15.211579685378812</c:v>
                </c:pt>
                <c:pt idx="37">
                  <c:v>13.511140895612261</c:v>
                </c:pt>
                <c:pt idx="38">
                  <c:v>13.733019878277483</c:v>
                </c:pt>
                <c:pt idx="39">
                  <c:v>12.144170465653859</c:v>
                </c:pt>
                <c:pt idx="40">
                  <c:v>11.290025577039328</c:v>
                </c:pt>
                <c:pt idx="41">
                  <c:v>9.4252111320513823</c:v>
                </c:pt>
                <c:pt idx="42">
                  <c:v>9.1174915151169351</c:v>
                </c:pt>
                <c:pt idx="43">
                  <c:v>8.0645479520338572</c:v>
                </c:pt>
                <c:pt idx="44">
                  <c:v>8.2340604278480534</c:v>
                </c:pt>
                <c:pt idx="45">
                  <c:v>8.9046291823669677</c:v>
                </c:pt>
                <c:pt idx="46">
                  <c:v>8.1564313768559362</c:v>
                </c:pt>
                <c:pt idx="47">
                  <c:v>6.4233818216197118</c:v>
                </c:pt>
                <c:pt idx="48">
                  <c:v>5.0244271786620818</c:v>
                </c:pt>
                <c:pt idx="49">
                  <c:v>5.5678439174255479</c:v>
                </c:pt>
                <c:pt idx="50">
                  <c:v>6.6264368038254391</c:v>
                </c:pt>
                <c:pt idx="51">
                  <c:v>8.0315062371719854</c:v>
                </c:pt>
                <c:pt idx="52">
                  <c:v>7.3366972599083367</c:v>
                </c:pt>
                <c:pt idx="53">
                  <c:v>7.7144271927198025</c:v>
                </c:pt>
                <c:pt idx="54">
                  <c:v>8.1923921164073583</c:v>
                </c:pt>
                <c:pt idx="55">
                  <c:v>8.137862263049767</c:v>
                </c:pt>
                <c:pt idx="56">
                  <c:v>6.6843593720492382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A-43CA-A25B-5C5E69E1C201}"/>
            </c:ext>
          </c:extLst>
        </c:ser>
        <c:ser>
          <c:idx val="3"/>
          <c:order val="3"/>
          <c:tx>
            <c:strRef>
              <c:f>'17.adat'!$A$5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'17.adat'!$C$1:$BG$1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'17.adat'!$C$5:$BG$5</c:f>
              <c:numCache>
                <c:formatCode>0.0</c:formatCode>
                <c:ptCount val="57"/>
                <c:pt idx="0">
                  <c:v>8.9022718820752171</c:v>
                </c:pt>
                <c:pt idx="1">
                  <c:v>7.4616505976086698</c:v>
                </c:pt>
                <c:pt idx="2">
                  <c:v>8.6659821369362557</c:v>
                </c:pt>
                <c:pt idx="3">
                  <c:v>9.4880264502179941</c:v>
                </c:pt>
                <c:pt idx="4">
                  <c:v>11.02099850186424</c:v>
                </c:pt>
                <c:pt idx="5">
                  <c:v>10.510811415631151</c:v>
                </c:pt>
                <c:pt idx="6">
                  <c:v>10.344239002436385</c:v>
                </c:pt>
                <c:pt idx="7">
                  <c:v>11.270488323875441</c:v>
                </c:pt>
                <c:pt idx="8">
                  <c:v>11.111998860291116</c:v>
                </c:pt>
                <c:pt idx="9">
                  <c:v>12.768957680138922</c:v>
                </c:pt>
                <c:pt idx="10">
                  <c:v>11.923193703653935</c:v>
                </c:pt>
                <c:pt idx="11">
                  <c:v>12.015480929899258</c:v>
                </c:pt>
                <c:pt idx="12">
                  <c:v>11.102951659620318</c:v>
                </c:pt>
                <c:pt idx="13">
                  <c:v>10.499891873317932</c:v>
                </c:pt>
                <c:pt idx="14">
                  <c:v>10.733022908207587</c:v>
                </c:pt>
                <c:pt idx="15">
                  <c:v>12.513482395180144</c:v>
                </c:pt>
                <c:pt idx="16">
                  <c:v>11.962509612491555</c:v>
                </c:pt>
                <c:pt idx="17">
                  <c:v>11.099871378681001</c:v>
                </c:pt>
                <c:pt idx="18">
                  <c:v>9.6488557704024434</c:v>
                </c:pt>
                <c:pt idx="19">
                  <c:v>9.9073802766101977</c:v>
                </c:pt>
                <c:pt idx="20">
                  <c:v>11.467343964700699</c:v>
                </c:pt>
                <c:pt idx="21">
                  <c:v>10.575669162516467</c:v>
                </c:pt>
                <c:pt idx="22">
                  <c:v>9.5711352144096757</c:v>
                </c:pt>
                <c:pt idx="23">
                  <c:v>9.361934481837805</c:v>
                </c:pt>
                <c:pt idx="24">
                  <c:v>9.7327459568541936</c:v>
                </c:pt>
                <c:pt idx="25">
                  <c:v>9.4263385463205118</c:v>
                </c:pt>
                <c:pt idx="26">
                  <c:v>8.8214576731693022</c:v>
                </c:pt>
                <c:pt idx="27">
                  <c:v>7.8545240923706654</c:v>
                </c:pt>
                <c:pt idx="28">
                  <c:v>7.6090251025559734</c:v>
                </c:pt>
                <c:pt idx="29">
                  <c:v>7.222756409396494</c:v>
                </c:pt>
                <c:pt idx="30">
                  <c:v>6.1927432247494476</c:v>
                </c:pt>
                <c:pt idx="31">
                  <c:v>5.7592002647283271</c:v>
                </c:pt>
                <c:pt idx="32">
                  <c:v>5.8561992879495097</c:v>
                </c:pt>
                <c:pt idx="33">
                  <c:v>5.4377153523493025</c:v>
                </c:pt>
                <c:pt idx="34">
                  <c:v>4.0465224832080224</c:v>
                </c:pt>
                <c:pt idx="35">
                  <c:v>4.3095549818836041</c:v>
                </c:pt>
                <c:pt idx="36">
                  <c:v>3.4675326354301959</c:v>
                </c:pt>
                <c:pt idx="37">
                  <c:v>2.5269851544380608</c:v>
                </c:pt>
                <c:pt idx="38">
                  <c:v>2.1709731388075633</c:v>
                </c:pt>
                <c:pt idx="39">
                  <c:v>1.8797228234591845</c:v>
                </c:pt>
                <c:pt idx="40">
                  <c:v>1.2525169944484902</c:v>
                </c:pt>
                <c:pt idx="41">
                  <c:v>1.8023697694200933</c:v>
                </c:pt>
                <c:pt idx="42">
                  <c:v>1.25799532876229</c:v>
                </c:pt>
                <c:pt idx="43">
                  <c:v>1.5635333734350318</c:v>
                </c:pt>
                <c:pt idx="44">
                  <c:v>0.51933889072731465</c:v>
                </c:pt>
                <c:pt idx="45">
                  <c:v>0.10899188015380373</c:v>
                </c:pt>
                <c:pt idx="46">
                  <c:v>0.35248621597746266</c:v>
                </c:pt>
                <c:pt idx="47">
                  <c:v>0.76677619115626183</c:v>
                </c:pt>
                <c:pt idx="48">
                  <c:v>0.56358675358687615</c:v>
                </c:pt>
                <c:pt idx="49">
                  <c:v>1.1413964336310958</c:v>
                </c:pt>
                <c:pt idx="50">
                  <c:v>1.4153290981403523</c:v>
                </c:pt>
                <c:pt idx="51">
                  <c:v>1.6276382385013499</c:v>
                </c:pt>
                <c:pt idx="52">
                  <c:v>1.7302674947088297</c:v>
                </c:pt>
                <c:pt idx="53">
                  <c:v>1.5924344357588234</c:v>
                </c:pt>
                <c:pt idx="54">
                  <c:v>1.3661090105613183</c:v>
                </c:pt>
                <c:pt idx="55">
                  <c:v>1.9169142839130224</c:v>
                </c:pt>
                <c:pt idx="56">
                  <c:v>2.3394993635634678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'17.adat'!$A$6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adat'!$C$1:$BI$1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'17.adat'!$C$6:$BG$6</c:f>
              <c:numCache>
                <c:formatCode>0.0</c:formatCode>
                <c:ptCount val="57"/>
                <c:pt idx="0">
                  <c:v>47.960680463906662</c:v>
                </c:pt>
                <c:pt idx="1">
                  <c:v>45.383960472510537</c:v>
                </c:pt>
                <c:pt idx="2">
                  <c:v>48.025985265238049</c:v>
                </c:pt>
                <c:pt idx="3">
                  <c:v>52.479840495512803</c:v>
                </c:pt>
                <c:pt idx="4">
                  <c:v>59.77653555678355</c:v>
                </c:pt>
                <c:pt idx="5">
                  <c:v>53.717747071886585</c:v>
                </c:pt>
                <c:pt idx="6">
                  <c:v>54.157836782774986</c:v>
                </c:pt>
                <c:pt idx="7">
                  <c:v>53.956057799037254</c:v>
                </c:pt>
                <c:pt idx="8">
                  <c:v>54.875529466513399</c:v>
                </c:pt>
                <c:pt idx="9">
                  <c:v>57.861838248669436</c:v>
                </c:pt>
                <c:pt idx="10">
                  <c:v>55.494390352645873</c:v>
                </c:pt>
                <c:pt idx="11">
                  <c:v>53.53778227451734</c:v>
                </c:pt>
                <c:pt idx="12">
                  <c:v>52.008981592575935</c:v>
                </c:pt>
                <c:pt idx="13">
                  <c:v>51.943981548941828</c:v>
                </c:pt>
                <c:pt idx="14">
                  <c:v>53.294143061787281</c:v>
                </c:pt>
                <c:pt idx="15">
                  <c:v>50.753631860209623</c:v>
                </c:pt>
                <c:pt idx="16">
                  <c:v>49.688976412825383</c:v>
                </c:pt>
                <c:pt idx="17">
                  <c:v>48.685113024275566</c:v>
                </c:pt>
                <c:pt idx="18">
                  <c:v>46.354443773774122</c:v>
                </c:pt>
                <c:pt idx="19">
                  <c:v>44.995809335156522</c:v>
                </c:pt>
                <c:pt idx="20">
                  <c:v>43.527607237155912</c:v>
                </c:pt>
                <c:pt idx="21">
                  <c:v>41.406027126016298</c:v>
                </c:pt>
                <c:pt idx="22">
                  <c:v>40.105770499499265</c:v>
                </c:pt>
                <c:pt idx="23">
                  <c:v>36.462231608418975</c:v>
                </c:pt>
                <c:pt idx="24">
                  <c:v>36.110975574081721</c:v>
                </c:pt>
                <c:pt idx="25">
                  <c:v>37.729870806943396</c:v>
                </c:pt>
                <c:pt idx="26">
                  <c:v>35.553354396409098</c:v>
                </c:pt>
                <c:pt idx="27">
                  <c:v>33.093095715953261</c:v>
                </c:pt>
                <c:pt idx="28">
                  <c:v>33.505273106832938</c:v>
                </c:pt>
                <c:pt idx="29">
                  <c:v>31.355558607787362</c:v>
                </c:pt>
                <c:pt idx="30">
                  <c:v>28.580145028261757</c:v>
                </c:pt>
                <c:pt idx="31">
                  <c:v>24.425021807435865</c:v>
                </c:pt>
                <c:pt idx="32">
                  <c:v>23.869556950369823</c:v>
                </c:pt>
                <c:pt idx="33">
                  <c:v>22.037934346353957</c:v>
                </c:pt>
                <c:pt idx="34">
                  <c:v>19.93043515992343</c:v>
                </c:pt>
                <c:pt idx="35">
                  <c:v>18.78937807563015</c:v>
                </c:pt>
                <c:pt idx="36">
                  <c:v>18.059478641361245</c:v>
                </c:pt>
                <c:pt idx="37">
                  <c:v>16.382529980451917</c:v>
                </c:pt>
                <c:pt idx="38">
                  <c:v>15.300406555809028</c:v>
                </c:pt>
                <c:pt idx="39">
                  <c:v>13.596590406241964</c:v>
                </c:pt>
                <c:pt idx="40">
                  <c:v>11.543354692834193</c:v>
                </c:pt>
                <c:pt idx="41">
                  <c:v>10.339934497344419</c:v>
                </c:pt>
                <c:pt idx="42">
                  <c:v>9.224468470039028</c:v>
                </c:pt>
                <c:pt idx="43">
                  <c:v>7.9940906663321938</c:v>
                </c:pt>
                <c:pt idx="44">
                  <c:v>7.8814377979415688</c:v>
                </c:pt>
                <c:pt idx="45">
                  <c:v>7.7551572593223286</c:v>
                </c:pt>
                <c:pt idx="46">
                  <c:v>7.4921979648849542</c:v>
                </c:pt>
                <c:pt idx="47">
                  <c:v>6.8950125120235395</c:v>
                </c:pt>
                <c:pt idx="48">
                  <c:v>5.2158389309239297</c:v>
                </c:pt>
                <c:pt idx="49">
                  <c:v>6.8470048751430674</c:v>
                </c:pt>
                <c:pt idx="50">
                  <c:v>6.4732455366489114</c:v>
                </c:pt>
                <c:pt idx="51">
                  <c:v>7.1574634729131779</c:v>
                </c:pt>
                <c:pt idx="52">
                  <c:v>7.6245045393091226</c:v>
                </c:pt>
                <c:pt idx="53" formatCode="0.000">
                  <c:v>8.7872685058749678</c:v>
                </c:pt>
                <c:pt idx="54" formatCode="0.000">
                  <c:v>8.6180129764241791</c:v>
                </c:pt>
                <c:pt idx="55" formatCode="0.000">
                  <c:v>7.4859281364501555</c:v>
                </c:pt>
                <c:pt idx="56" formatCode="0.000">
                  <c:v>8.5755575301632945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'17.adat'!$A$7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adat'!$C$1:$BI$1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'17.adat'!$C$7:$BG$7</c:f>
              <c:numCache>
                <c:formatCode>0.0</c:formatCode>
                <c:ptCount val="57"/>
                <c:pt idx="0">
                  <c:v>83.832945085265706</c:v>
                </c:pt>
                <c:pt idx="1">
                  <c:v>79.936171501259665</c:v>
                </c:pt>
                <c:pt idx="2">
                  <c:v>86.296036451127321</c:v>
                </c:pt>
                <c:pt idx="3">
                  <c:v>96.839900286664999</c:v>
                </c:pt>
                <c:pt idx="4">
                  <c:v>117.28157692016222</c:v>
                </c:pt>
                <c:pt idx="5">
                  <c:v>105.3976536384946</c:v>
                </c:pt>
                <c:pt idx="6">
                  <c:v>108.0934593518496</c:v>
                </c:pt>
                <c:pt idx="7">
                  <c:v>108.16196553959578</c:v>
                </c:pt>
                <c:pt idx="8">
                  <c:v>111.41441048217121</c:v>
                </c:pt>
                <c:pt idx="9">
                  <c:v>119.86648006614128</c:v>
                </c:pt>
                <c:pt idx="10">
                  <c:v>112.85425044814012</c:v>
                </c:pt>
                <c:pt idx="11">
                  <c:v>110.84801072592411</c:v>
                </c:pt>
                <c:pt idx="12">
                  <c:v>106.86510692208685</c:v>
                </c:pt>
                <c:pt idx="13">
                  <c:v>107.42471848155481</c:v>
                </c:pt>
                <c:pt idx="14">
                  <c:v>115.41325396613256</c:v>
                </c:pt>
                <c:pt idx="15">
                  <c:v>114.344369426</c:v>
                </c:pt>
                <c:pt idx="16">
                  <c:v>105.90377245704295</c:v>
                </c:pt>
                <c:pt idx="17">
                  <c:v>102.7116616823176</c:v>
                </c:pt>
                <c:pt idx="18">
                  <c:v>99.255301904066656</c:v>
                </c:pt>
                <c:pt idx="19">
                  <c:v>98.029577033094526</c:v>
                </c:pt>
                <c:pt idx="20">
                  <c:v>99.530977771990209</c:v>
                </c:pt>
                <c:pt idx="21">
                  <c:v>93.93973448682425</c:v>
                </c:pt>
                <c:pt idx="22">
                  <c:v>88.729147900144781</c:v>
                </c:pt>
                <c:pt idx="23">
                  <c:v>87.351923921803703</c:v>
                </c:pt>
                <c:pt idx="24">
                  <c:v>89.643051778605127</c:v>
                </c:pt>
                <c:pt idx="25">
                  <c:v>89.642208890809385</c:v>
                </c:pt>
                <c:pt idx="26">
                  <c:v>86.4574921019192</c:v>
                </c:pt>
                <c:pt idx="27">
                  <c:v>84.066083948145064</c:v>
                </c:pt>
                <c:pt idx="28">
                  <c:v>84.641076999587227</c:v>
                </c:pt>
                <c:pt idx="29">
                  <c:v>83.122841985594931</c:v>
                </c:pt>
                <c:pt idx="30">
                  <c:v>77.706222529445995</c:v>
                </c:pt>
                <c:pt idx="31">
                  <c:v>73.708153283531402</c:v>
                </c:pt>
                <c:pt idx="32">
                  <c:v>72.391202076943344</c:v>
                </c:pt>
                <c:pt idx="33">
                  <c:v>70.889074807223167</c:v>
                </c:pt>
                <c:pt idx="34">
                  <c:v>67.424556101159055</c:v>
                </c:pt>
                <c:pt idx="35">
                  <c:v>67.371814602032856</c:v>
                </c:pt>
                <c:pt idx="36">
                  <c:v>67.131398774894549</c:v>
                </c:pt>
                <c:pt idx="37">
                  <c:v>64.954530380564563</c:v>
                </c:pt>
                <c:pt idx="38">
                  <c:v>62.626931820735095</c:v>
                </c:pt>
                <c:pt idx="39">
                  <c:v>59.303347401290544</c:v>
                </c:pt>
                <c:pt idx="40">
                  <c:v>57.960035682860735</c:v>
                </c:pt>
                <c:pt idx="41">
                  <c:v>58.954360059380789</c:v>
                </c:pt>
                <c:pt idx="42">
                  <c:v>57.038946168873871</c:v>
                </c:pt>
                <c:pt idx="43">
                  <c:v>55.780730769078083</c:v>
                </c:pt>
                <c:pt idx="44">
                  <c:v>56.073242242564532</c:v>
                </c:pt>
                <c:pt idx="45">
                  <c:v>54.578060777682794</c:v>
                </c:pt>
                <c:pt idx="46">
                  <c:v>55.126782104699871</c:v>
                </c:pt>
                <c:pt idx="47">
                  <c:v>52.194178561269133</c:v>
                </c:pt>
                <c:pt idx="48">
                  <c:v>50.109274778735312</c:v>
                </c:pt>
                <c:pt idx="49">
                  <c:v>55.014847885651086</c:v>
                </c:pt>
                <c:pt idx="50">
                  <c:v>57.050826867803636</c:v>
                </c:pt>
                <c:pt idx="51">
                  <c:v>58.710901925487015</c:v>
                </c:pt>
                <c:pt idx="52">
                  <c:v>59.431868120609757</c:v>
                </c:pt>
                <c:pt idx="53">
                  <c:v>57.525833408283134</c:v>
                </c:pt>
                <c:pt idx="54">
                  <c:v>60.980217408376966</c:v>
                </c:pt>
                <c:pt idx="55">
                  <c:v>59.69012038920367</c:v>
                </c:pt>
                <c:pt idx="56">
                  <c:v>60.905881165295064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3597136138897188"/>
          <c:w val="0.99553284600939729"/>
          <c:h val="0.1583638544645295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604593113193568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'17.adat'!$C$3:$BG$3</c:f>
              <c:numCache>
                <c:formatCode>0.0</c:formatCode>
                <c:ptCount val="57"/>
                <c:pt idx="0">
                  <c:v>22.680393104729312</c:v>
                </c:pt>
                <c:pt idx="1">
                  <c:v>22.295527427319069</c:v>
                </c:pt>
                <c:pt idx="2">
                  <c:v>22.539226795924932</c:v>
                </c:pt>
                <c:pt idx="3">
                  <c:v>28.966388710911311</c:v>
                </c:pt>
                <c:pt idx="4">
                  <c:v>33.851783444127804</c:v>
                </c:pt>
                <c:pt idx="5">
                  <c:v>26.801369557904291</c:v>
                </c:pt>
                <c:pt idx="6">
                  <c:v>26.241760138193531</c:v>
                </c:pt>
                <c:pt idx="7">
                  <c:v>26.331827116055837</c:v>
                </c:pt>
                <c:pt idx="8">
                  <c:v>26.553340843470856</c:v>
                </c:pt>
                <c:pt idx="9">
                  <c:v>28.54815482576484</c:v>
                </c:pt>
                <c:pt idx="10">
                  <c:v>26.204193343967848</c:v>
                </c:pt>
                <c:pt idx="11">
                  <c:v>23.379908957171221</c:v>
                </c:pt>
                <c:pt idx="12">
                  <c:v>23.927194240936533</c:v>
                </c:pt>
                <c:pt idx="13">
                  <c:v>23.634701426018754</c:v>
                </c:pt>
                <c:pt idx="14">
                  <c:v>23.248386677754858</c:v>
                </c:pt>
                <c:pt idx="15">
                  <c:v>20.147525818160172</c:v>
                </c:pt>
                <c:pt idx="16">
                  <c:v>19.050233456662923</c:v>
                </c:pt>
                <c:pt idx="17">
                  <c:v>19.079948282880171</c:v>
                </c:pt>
                <c:pt idx="18">
                  <c:v>16.280323434613692</c:v>
                </c:pt>
                <c:pt idx="19">
                  <c:v>14.750166778174044</c:v>
                </c:pt>
                <c:pt idx="20">
                  <c:v>15.091762619645303</c:v>
                </c:pt>
                <c:pt idx="21">
                  <c:v>13.608316257071186</c:v>
                </c:pt>
                <c:pt idx="22">
                  <c:v>13.848681059471982</c:v>
                </c:pt>
                <c:pt idx="23">
                  <c:v>11.713600416391802</c:v>
                </c:pt>
                <c:pt idx="24">
                  <c:v>12.650943224445268</c:v>
                </c:pt>
                <c:pt idx="25">
                  <c:v>12.453267860950652</c:v>
                </c:pt>
                <c:pt idx="26">
                  <c:v>12.060414358985273</c:v>
                </c:pt>
                <c:pt idx="27">
                  <c:v>10.349327877151664</c:v>
                </c:pt>
                <c:pt idx="28">
                  <c:v>10.557428544498073</c:v>
                </c:pt>
                <c:pt idx="29">
                  <c:v>10.531464680170377</c:v>
                </c:pt>
                <c:pt idx="30">
                  <c:v>8.3415368419049791</c:v>
                </c:pt>
                <c:pt idx="31">
                  <c:v>5.6837307600298796</c:v>
                </c:pt>
                <c:pt idx="32">
                  <c:v>3.974421522934775</c:v>
                </c:pt>
                <c:pt idx="33">
                  <c:v>1.8207358763763295</c:v>
                </c:pt>
                <c:pt idx="34">
                  <c:v>-6.7027906849594213E-2</c:v>
                </c:pt>
                <c:pt idx="35">
                  <c:v>-1.3663315437000974</c:v>
                </c:pt>
                <c:pt idx="36">
                  <c:v>-0.61963367944776571</c:v>
                </c:pt>
                <c:pt idx="37">
                  <c:v>0.34440393040160183</c:v>
                </c:pt>
                <c:pt idx="38">
                  <c:v>-0.60358646127602111</c:v>
                </c:pt>
                <c:pt idx="39">
                  <c:v>-0.42730288287107659</c:v>
                </c:pt>
                <c:pt idx="40">
                  <c:v>-0.99918787865362124</c:v>
                </c:pt>
                <c:pt idx="41">
                  <c:v>-0.8876464041270602</c:v>
                </c:pt>
                <c:pt idx="42">
                  <c:v>-1.1510183738402024</c:v>
                </c:pt>
                <c:pt idx="43">
                  <c:v>-1.6339906591366948</c:v>
                </c:pt>
                <c:pt idx="44">
                  <c:v>-0.87196152063379673</c:v>
                </c:pt>
                <c:pt idx="45">
                  <c:v>-1.258463803198443</c:v>
                </c:pt>
                <c:pt idx="46">
                  <c:v>-1.0167196279484454</c:v>
                </c:pt>
                <c:pt idx="47">
                  <c:v>-0.2951455007524309</c:v>
                </c:pt>
                <c:pt idx="48">
                  <c:v>-0.37217500132503095</c:v>
                </c:pt>
                <c:pt idx="49">
                  <c:v>0.13776452408642376</c:v>
                </c:pt>
                <c:pt idx="50">
                  <c:v>-1.5685203653168807</c:v>
                </c:pt>
                <c:pt idx="51">
                  <c:v>-2.5016810027601535</c:v>
                </c:pt>
                <c:pt idx="52">
                  <c:v>-1.4424602153080361</c:v>
                </c:pt>
                <c:pt idx="53">
                  <c:v>-0.51959312260366342</c:v>
                </c:pt>
                <c:pt idx="54">
                  <c:v>-0.94048815054448343</c:v>
                </c:pt>
                <c:pt idx="55">
                  <c:v>-2.5688484105126341</c:v>
                </c:pt>
                <c:pt idx="56">
                  <c:v>-0.44830120544941132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'17.adat'!$B$4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'17.adat'!$C$4:$BG$4</c:f>
              <c:numCache>
                <c:formatCode>0.0</c:formatCode>
                <c:ptCount val="57"/>
                <c:pt idx="0">
                  <c:v>16.378015477102139</c:v>
                </c:pt>
                <c:pt idx="1">
                  <c:v>15.626782447582789</c:v>
                </c:pt>
                <c:pt idx="2">
                  <c:v>16.820776332376866</c:v>
                </c:pt>
                <c:pt idx="3">
                  <c:v>14.025425334383495</c:v>
                </c:pt>
                <c:pt idx="4">
                  <c:v>14.903753610791508</c:v>
                </c:pt>
                <c:pt idx="5">
                  <c:v>16.40556609835113</c:v>
                </c:pt>
                <c:pt idx="6">
                  <c:v>17.57183764214507</c:v>
                </c:pt>
                <c:pt idx="7">
                  <c:v>16.353742359105969</c:v>
                </c:pt>
                <c:pt idx="8">
                  <c:v>17.21018976275143</c:v>
                </c:pt>
                <c:pt idx="9">
                  <c:v>16.544725742765685</c:v>
                </c:pt>
                <c:pt idx="10">
                  <c:v>17.367003305024099</c:v>
                </c:pt>
                <c:pt idx="11">
                  <c:v>18.142392387446861</c:v>
                </c:pt>
                <c:pt idx="12">
                  <c:v>16.978835692019082</c:v>
                </c:pt>
                <c:pt idx="13">
                  <c:v>17.809388249605142</c:v>
                </c:pt>
                <c:pt idx="14">
                  <c:v>19.312733475824821</c:v>
                </c:pt>
                <c:pt idx="15">
                  <c:v>18.092623646869306</c:v>
                </c:pt>
                <c:pt idx="16">
                  <c:v>18.676233343670898</c:v>
                </c:pt>
                <c:pt idx="17">
                  <c:v>18.50529336271439</c:v>
                </c:pt>
                <c:pt idx="18">
                  <c:v>20.425264568757978</c:v>
                </c:pt>
                <c:pt idx="19">
                  <c:v>20.338262280372287</c:v>
                </c:pt>
                <c:pt idx="20">
                  <c:v>16.968500652809915</c:v>
                </c:pt>
                <c:pt idx="21">
                  <c:v>17.222041706428655</c:v>
                </c:pt>
                <c:pt idx="22">
                  <c:v>16.685954225617607</c:v>
                </c:pt>
                <c:pt idx="23">
                  <c:v>15.38669671018936</c:v>
                </c:pt>
                <c:pt idx="24">
                  <c:v>13.727286392782261</c:v>
                </c:pt>
                <c:pt idx="25">
                  <c:v>15.850264399672236</c:v>
                </c:pt>
                <c:pt idx="26">
                  <c:v>14.671482364254535</c:v>
                </c:pt>
                <c:pt idx="27">
                  <c:v>14.88924374643093</c:v>
                </c:pt>
                <c:pt idx="28">
                  <c:v>15.338819459778881</c:v>
                </c:pt>
                <c:pt idx="29">
                  <c:v>13.601337518220493</c:v>
                </c:pt>
                <c:pt idx="30">
                  <c:v>14.045864961607318</c:v>
                </c:pt>
                <c:pt idx="31">
                  <c:v>12.982090782677655</c:v>
                </c:pt>
                <c:pt idx="32">
                  <c:v>14.038936139485546</c:v>
                </c:pt>
                <c:pt idx="33">
                  <c:v>14.779483117628322</c:v>
                </c:pt>
                <c:pt idx="34">
                  <c:v>15.950940583565</c:v>
                </c:pt>
                <c:pt idx="35">
                  <c:v>15.846154637446645</c:v>
                </c:pt>
                <c:pt idx="36">
                  <c:v>15.211579685378812</c:v>
                </c:pt>
                <c:pt idx="37">
                  <c:v>13.511140895612261</c:v>
                </c:pt>
                <c:pt idx="38">
                  <c:v>13.733019878277483</c:v>
                </c:pt>
                <c:pt idx="39">
                  <c:v>12.144170465653859</c:v>
                </c:pt>
                <c:pt idx="40">
                  <c:v>11.290025577039328</c:v>
                </c:pt>
                <c:pt idx="41">
                  <c:v>9.4252111320513823</c:v>
                </c:pt>
                <c:pt idx="42">
                  <c:v>9.1174915151169351</c:v>
                </c:pt>
                <c:pt idx="43">
                  <c:v>8.0645479520338572</c:v>
                </c:pt>
                <c:pt idx="44">
                  <c:v>8.2340604278480534</c:v>
                </c:pt>
                <c:pt idx="45">
                  <c:v>8.9046291823669677</c:v>
                </c:pt>
                <c:pt idx="46">
                  <c:v>8.1564313768559362</c:v>
                </c:pt>
                <c:pt idx="47">
                  <c:v>6.4233818216197118</c:v>
                </c:pt>
                <c:pt idx="48">
                  <c:v>5.0244271786620818</c:v>
                </c:pt>
                <c:pt idx="49">
                  <c:v>5.5678439174255479</c:v>
                </c:pt>
                <c:pt idx="50">
                  <c:v>6.6264368038254391</c:v>
                </c:pt>
                <c:pt idx="51">
                  <c:v>8.0315062371719854</c:v>
                </c:pt>
                <c:pt idx="52">
                  <c:v>7.3366972599083367</c:v>
                </c:pt>
                <c:pt idx="53">
                  <c:v>7.7144271927198025</c:v>
                </c:pt>
                <c:pt idx="54">
                  <c:v>8.1923921164073583</c:v>
                </c:pt>
                <c:pt idx="55">
                  <c:v>8.137862263049767</c:v>
                </c:pt>
                <c:pt idx="56">
                  <c:v>6.6843593720492382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'17.adat'!$B$5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'17.adat'!$C$2:$BG$2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'17.adat'!$C$5:$BG$5</c:f>
              <c:numCache>
                <c:formatCode>0.0</c:formatCode>
                <c:ptCount val="57"/>
                <c:pt idx="0">
                  <c:v>8.9022718820752171</c:v>
                </c:pt>
                <c:pt idx="1">
                  <c:v>7.4616505976086698</c:v>
                </c:pt>
                <c:pt idx="2">
                  <c:v>8.6659821369362557</c:v>
                </c:pt>
                <c:pt idx="3">
                  <c:v>9.4880264502179941</c:v>
                </c:pt>
                <c:pt idx="4">
                  <c:v>11.02099850186424</c:v>
                </c:pt>
                <c:pt idx="5">
                  <c:v>10.510811415631151</c:v>
                </c:pt>
                <c:pt idx="6">
                  <c:v>10.344239002436385</c:v>
                </c:pt>
                <c:pt idx="7">
                  <c:v>11.270488323875441</c:v>
                </c:pt>
                <c:pt idx="8">
                  <c:v>11.111998860291116</c:v>
                </c:pt>
                <c:pt idx="9">
                  <c:v>12.768957680138922</c:v>
                </c:pt>
                <c:pt idx="10">
                  <c:v>11.923193703653935</c:v>
                </c:pt>
                <c:pt idx="11">
                  <c:v>12.015480929899258</c:v>
                </c:pt>
                <c:pt idx="12">
                  <c:v>11.102951659620318</c:v>
                </c:pt>
                <c:pt idx="13">
                  <c:v>10.499891873317932</c:v>
                </c:pt>
                <c:pt idx="14">
                  <c:v>10.733022908207587</c:v>
                </c:pt>
                <c:pt idx="15">
                  <c:v>12.513482395180144</c:v>
                </c:pt>
                <c:pt idx="16">
                  <c:v>11.962509612491555</c:v>
                </c:pt>
                <c:pt idx="17">
                  <c:v>11.099871378681001</c:v>
                </c:pt>
                <c:pt idx="18">
                  <c:v>9.6488557704024434</c:v>
                </c:pt>
                <c:pt idx="19">
                  <c:v>9.9073802766101977</c:v>
                </c:pt>
                <c:pt idx="20">
                  <c:v>11.467343964700699</c:v>
                </c:pt>
                <c:pt idx="21">
                  <c:v>10.575669162516467</c:v>
                </c:pt>
                <c:pt idx="22">
                  <c:v>9.5711352144096757</c:v>
                </c:pt>
                <c:pt idx="23">
                  <c:v>9.361934481837805</c:v>
                </c:pt>
                <c:pt idx="24">
                  <c:v>9.7327459568541936</c:v>
                </c:pt>
                <c:pt idx="25">
                  <c:v>9.4263385463205118</c:v>
                </c:pt>
                <c:pt idx="26">
                  <c:v>8.8214576731693022</c:v>
                </c:pt>
                <c:pt idx="27">
                  <c:v>7.8545240923706654</c:v>
                </c:pt>
                <c:pt idx="28">
                  <c:v>7.6090251025559734</c:v>
                </c:pt>
                <c:pt idx="29">
                  <c:v>7.222756409396494</c:v>
                </c:pt>
                <c:pt idx="30">
                  <c:v>6.1927432247494476</c:v>
                </c:pt>
                <c:pt idx="31">
                  <c:v>5.7592002647283271</c:v>
                </c:pt>
                <c:pt idx="32">
                  <c:v>5.8561992879495097</c:v>
                </c:pt>
                <c:pt idx="33">
                  <c:v>5.4377153523493025</c:v>
                </c:pt>
                <c:pt idx="34">
                  <c:v>4.0465224832080224</c:v>
                </c:pt>
                <c:pt idx="35">
                  <c:v>4.3095549818836041</c:v>
                </c:pt>
                <c:pt idx="36">
                  <c:v>3.4675326354301959</c:v>
                </c:pt>
                <c:pt idx="37">
                  <c:v>2.5269851544380608</c:v>
                </c:pt>
                <c:pt idx="38">
                  <c:v>2.1709731388075633</c:v>
                </c:pt>
                <c:pt idx="39">
                  <c:v>1.8797228234591845</c:v>
                </c:pt>
                <c:pt idx="40">
                  <c:v>1.2525169944484902</c:v>
                </c:pt>
                <c:pt idx="41">
                  <c:v>1.8023697694200933</c:v>
                </c:pt>
                <c:pt idx="42">
                  <c:v>1.25799532876229</c:v>
                </c:pt>
                <c:pt idx="43">
                  <c:v>1.5635333734350318</c:v>
                </c:pt>
                <c:pt idx="44">
                  <c:v>0.51933889072731465</c:v>
                </c:pt>
                <c:pt idx="45">
                  <c:v>0.10899188015380373</c:v>
                </c:pt>
                <c:pt idx="46">
                  <c:v>0.35248621597746266</c:v>
                </c:pt>
                <c:pt idx="47">
                  <c:v>0.76677619115626183</c:v>
                </c:pt>
                <c:pt idx="48">
                  <c:v>0.56358675358687615</c:v>
                </c:pt>
                <c:pt idx="49">
                  <c:v>1.1413964336310958</c:v>
                </c:pt>
                <c:pt idx="50">
                  <c:v>1.4153290981403523</c:v>
                </c:pt>
                <c:pt idx="51">
                  <c:v>1.6276382385013499</c:v>
                </c:pt>
                <c:pt idx="52">
                  <c:v>1.7302674947088297</c:v>
                </c:pt>
                <c:pt idx="53">
                  <c:v>1.5924344357588234</c:v>
                </c:pt>
                <c:pt idx="54">
                  <c:v>1.3661090105613183</c:v>
                </c:pt>
                <c:pt idx="55">
                  <c:v>1.9169142839130224</c:v>
                </c:pt>
                <c:pt idx="56">
                  <c:v>2.3394993635634678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'17.adat'!$B$6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adat'!$C$2:$BI$2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'17.adat'!$C$6:$BG$6</c:f>
              <c:numCache>
                <c:formatCode>0.0</c:formatCode>
                <c:ptCount val="57"/>
                <c:pt idx="0">
                  <c:v>47.960680463906662</c:v>
                </c:pt>
                <c:pt idx="1">
                  <c:v>45.383960472510537</c:v>
                </c:pt>
                <c:pt idx="2">
                  <c:v>48.025985265238049</c:v>
                </c:pt>
                <c:pt idx="3">
                  <c:v>52.479840495512803</c:v>
                </c:pt>
                <c:pt idx="4">
                  <c:v>59.77653555678355</c:v>
                </c:pt>
                <c:pt idx="5">
                  <c:v>53.717747071886585</c:v>
                </c:pt>
                <c:pt idx="6">
                  <c:v>54.157836782774986</c:v>
                </c:pt>
                <c:pt idx="7">
                  <c:v>53.956057799037254</c:v>
                </c:pt>
                <c:pt idx="8">
                  <c:v>54.875529466513399</c:v>
                </c:pt>
                <c:pt idx="9">
                  <c:v>57.861838248669436</c:v>
                </c:pt>
                <c:pt idx="10">
                  <c:v>55.494390352645873</c:v>
                </c:pt>
                <c:pt idx="11">
                  <c:v>53.53778227451734</c:v>
                </c:pt>
                <c:pt idx="12">
                  <c:v>52.008981592575935</c:v>
                </c:pt>
                <c:pt idx="13">
                  <c:v>51.943981548941828</c:v>
                </c:pt>
                <c:pt idx="14">
                  <c:v>53.294143061787281</c:v>
                </c:pt>
                <c:pt idx="15">
                  <c:v>50.753631860209623</c:v>
                </c:pt>
                <c:pt idx="16">
                  <c:v>49.688976412825383</c:v>
                </c:pt>
                <c:pt idx="17">
                  <c:v>48.685113024275566</c:v>
                </c:pt>
                <c:pt idx="18">
                  <c:v>46.354443773774122</c:v>
                </c:pt>
                <c:pt idx="19">
                  <c:v>44.995809335156522</c:v>
                </c:pt>
                <c:pt idx="20">
                  <c:v>43.527607237155912</c:v>
                </c:pt>
                <c:pt idx="21">
                  <c:v>41.406027126016298</c:v>
                </c:pt>
                <c:pt idx="22">
                  <c:v>40.105770499499265</c:v>
                </c:pt>
                <c:pt idx="23">
                  <c:v>36.462231608418975</c:v>
                </c:pt>
                <c:pt idx="24">
                  <c:v>36.110975574081721</c:v>
                </c:pt>
                <c:pt idx="25">
                  <c:v>37.729870806943396</c:v>
                </c:pt>
                <c:pt idx="26">
                  <c:v>35.553354396409098</c:v>
                </c:pt>
                <c:pt idx="27">
                  <c:v>33.093095715953261</c:v>
                </c:pt>
                <c:pt idx="28">
                  <c:v>33.505273106832938</c:v>
                </c:pt>
                <c:pt idx="29">
                  <c:v>31.355558607787362</c:v>
                </c:pt>
                <c:pt idx="30">
                  <c:v>28.580145028261757</c:v>
                </c:pt>
                <c:pt idx="31">
                  <c:v>24.425021807435865</c:v>
                </c:pt>
                <c:pt idx="32">
                  <c:v>23.869556950369823</c:v>
                </c:pt>
                <c:pt idx="33">
                  <c:v>22.037934346353957</c:v>
                </c:pt>
                <c:pt idx="34">
                  <c:v>19.93043515992343</c:v>
                </c:pt>
                <c:pt idx="35">
                  <c:v>18.78937807563015</c:v>
                </c:pt>
                <c:pt idx="36">
                  <c:v>18.059478641361245</c:v>
                </c:pt>
                <c:pt idx="37">
                  <c:v>16.382529980451917</c:v>
                </c:pt>
                <c:pt idx="38">
                  <c:v>15.300406555809028</c:v>
                </c:pt>
                <c:pt idx="39">
                  <c:v>13.596590406241964</c:v>
                </c:pt>
                <c:pt idx="40">
                  <c:v>11.543354692834193</c:v>
                </c:pt>
                <c:pt idx="41">
                  <c:v>10.339934497344419</c:v>
                </c:pt>
                <c:pt idx="42">
                  <c:v>9.224468470039028</c:v>
                </c:pt>
                <c:pt idx="43">
                  <c:v>7.9940906663321938</c:v>
                </c:pt>
                <c:pt idx="44">
                  <c:v>7.8814377979415688</c:v>
                </c:pt>
                <c:pt idx="45">
                  <c:v>7.7551572593223286</c:v>
                </c:pt>
                <c:pt idx="46">
                  <c:v>7.4921979648849542</c:v>
                </c:pt>
                <c:pt idx="47">
                  <c:v>6.8950125120235395</c:v>
                </c:pt>
                <c:pt idx="48">
                  <c:v>5.2158389309239297</c:v>
                </c:pt>
                <c:pt idx="49">
                  <c:v>6.8470048751430674</c:v>
                </c:pt>
                <c:pt idx="50">
                  <c:v>6.4732455366489114</c:v>
                </c:pt>
                <c:pt idx="51">
                  <c:v>7.1574634729131779</c:v>
                </c:pt>
                <c:pt idx="52">
                  <c:v>7.6245045393091226</c:v>
                </c:pt>
                <c:pt idx="53" formatCode="0.000">
                  <c:v>8.7872685058749678</c:v>
                </c:pt>
                <c:pt idx="54" formatCode="0.000">
                  <c:v>8.6180129764241791</c:v>
                </c:pt>
                <c:pt idx="55" formatCode="0.000">
                  <c:v>7.4859281364501555</c:v>
                </c:pt>
                <c:pt idx="56" formatCode="0.000">
                  <c:v>8.5755575301632945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'17.adat'!$B$7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adat'!$C$2:$BI$2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'17.adat'!$C$7:$BG$7</c:f>
              <c:numCache>
                <c:formatCode>0.0</c:formatCode>
                <c:ptCount val="57"/>
                <c:pt idx="0">
                  <c:v>83.832945085265706</c:v>
                </c:pt>
                <c:pt idx="1">
                  <c:v>79.936171501259665</c:v>
                </c:pt>
                <c:pt idx="2">
                  <c:v>86.296036451127321</c:v>
                </c:pt>
                <c:pt idx="3">
                  <c:v>96.839900286664999</c:v>
                </c:pt>
                <c:pt idx="4">
                  <c:v>117.28157692016222</c:v>
                </c:pt>
                <c:pt idx="5">
                  <c:v>105.3976536384946</c:v>
                </c:pt>
                <c:pt idx="6">
                  <c:v>108.0934593518496</c:v>
                </c:pt>
                <c:pt idx="7">
                  <c:v>108.16196553959578</c:v>
                </c:pt>
                <c:pt idx="8">
                  <c:v>111.41441048217121</c:v>
                </c:pt>
                <c:pt idx="9">
                  <c:v>119.86648006614128</c:v>
                </c:pt>
                <c:pt idx="10">
                  <c:v>112.85425044814012</c:v>
                </c:pt>
                <c:pt idx="11">
                  <c:v>110.84801072592411</c:v>
                </c:pt>
                <c:pt idx="12">
                  <c:v>106.86510692208685</c:v>
                </c:pt>
                <c:pt idx="13">
                  <c:v>107.42471848155481</c:v>
                </c:pt>
                <c:pt idx="14">
                  <c:v>115.41325396613256</c:v>
                </c:pt>
                <c:pt idx="15">
                  <c:v>114.344369426</c:v>
                </c:pt>
                <c:pt idx="16">
                  <c:v>105.90377245704295</c:v>
                </c:pt>
                <c:pt idx="17">
                  <c:v>102.7116616823176</c:v>
                </c:pt>
                <c:pt idx="18">
                  <c:v>99.255301904066656</c:v>
                </c:pt>
                <c:pt idx="19">
                  <c:v>98.029577033094526</c:v>
                </c:pt>
                <c:pt idx="20">
                  <c:v>99.530977771990209</c:v>
                </c:pt>
                <c:pt idx="21">
                  <c:v>93.93973448682425</c:v>
                </c:pt>
                <c:pt idx="22">
                  <c:v>88.729147900144781</c:v>
                </c:pt>
                <c:pt idx="23">
                  <c:v>87.351923921803703</c:v>
                </c:pt>
                <c:pt idx="24">
                  <c:v>89.643051778605127</c:v>
                </c:pt>
                <c:pt idx="25">
                  <c:v>89.642208890809385</c:v>
                </c:pt>
                <c:pt idx="26">
                  <c:v>86.4574921019192</c:v>
                </c:pt>
                <c:pt idx="27">
                  <c:v>84.066083948145064</c:v>
                </c:pt>
                <c:pt idx="28">
                  <c:v>84.641076999587227</c:v>
                </c:pt>
                <c:pt idx="29">
                  <c:v>83.122841985594931</c:v>
                </c:pt>
                <c:pt idx="30">
                  <c:v>77.706222529445995</c:v>
                </c:pt>
                <c:pt idx="31">
                  <c:v>73.708153283531402</c:v>
                </c:pt>
                <c:pt idx="32">
                  <c:v>72.391202076943344</c:v>
                </c:pt>
                <c:pt idx="33">
                  <c:v>70.889074807223167</c:v>
                </c:pt>
                <c:pt idx="34">
                  <c:v>67.424556101159055</c:v>
                </c:pt>
                <c:pt idx="35">
                  <c:v>67.371814602032856</c:v>
                </c:pt>
                <c:pt idx="36">
                  <c:v>67.131398774894549</c:v>
                </c:pt>
                <c:pt idx="37">
                  <c:v>64.954530380564563</c:v>
                </c:pt>
                <c:pt idx="38">
                  <c:v>62.626931820735095</c:v>
                </c:pt>
                <c:pt idx="39">
                  <c:v>59.303347401290544</c:v>
                </c:pt>
                <c:pt idx="40">
                  <c:v>57.960035682860735</c:v>
                </c:pt>
                <c:pt idx="41">
                  <c:v>58.954360059380789</c:v>
                </c:pt>
                <c:pt idx="42">
                  <c:v>57.038946168873871</c:v>
                </c:pt>
                <c:pt idx="43">
                  <c:v>55.780730769078083</c:v>
                </c:pt>
                <c:pt idx="44">
                  <c:v>56.073242242564532</c:v>
                </c:pt>
                <c:pt idx="45">
                  <c:v>54.578060777682794</c:v>
                </c:pt>
                <c:pt idx="46">
                  <c:v>55.126782104699871</c:v>
                </c:pt>
                <c:pt idx="47">
                  <c:v>52.194178561269133</c:v>
                </c:pt>
                <c:pt idx="48">
                  <c:v>50.109274778735312</c:v>
                </c:pt>
                <c:pt idx="49">
                  <c:v>55.014847885651086</c:v>
                </c:pt>
                <c:pt idx="50">
                  <c:v>57.050826867803636</c:v>
                </c:pt>
                <c:pt idx="51">
                  <c:v>58.710901925487015</c:v>
                </c:pt>
                <c:pt idx="52">
                  <c:v>59.431868120609757</c:v>
                </c:pt>
                <c:pt idx="53">
                  <c:v>57.525833408283134</c:v>
                </c:pt>
                <c:pt idx="54">
                  <c:v>60.980217408376966</c:v>
                </c:pt>
                <c:pt idx="55">
                  <c:v>59.69012038920367</c:v>
                </c:pt>
                <c:pt idx="56">
                  <c:v>60.905881165295064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752292571067466"/>
              <c:y val="5.002034543462082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7943113658863781"/>
          <c:w val="0.99553284600939729"/>
          <c:h val="0.114903708836538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'18.adat'!$A$4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'2. adat'!$C$1:$BI$1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'18.adat'!$C$4:$BG$4</c:f>
              <c:numCache>
                <c:formatCode>0.0</c:formatCode>
                <c:ptCount val="57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  <c:pt idx="46">
                  <c:v>28.367129168843501</c:v>
                </c:pt>
                <c:pt idx="47">
                  <c:v>28.3852418687285</c:v>
                </c:pt>
                <c:pt idx="48">
                  <c:v>25.772137054474101</c:v>
                </c:pt>
                <c:pt idx="49">
                  <c:v>30.1927637096131</c:v>
                </c:pt>
                <c:pt idx="50">
                  <c:v>32.212336659225699</c:v>
                </c:pt>
                <c:pt idx="51">
                  <c:v>33.677307828604498</c:v>
                </c:pt>
                <c:pt idx="52">
                  <c:v>32.005614094170198</c:v>
                </c:pt>
                <c:pt idx="53">
                  <c:v>30.803325857409401</c:v>
                </c:pt>
                <c:pt idx="54">
                  <c:v>38.273121028575396</c:v>
                </c:pt>
                <c:pt idx="55">
                  <c:v>38.376905742301197</c:v>
                </c:pt>
                <c:pt idx="56">
                  <c:v>36.971198486058604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'18.adat'!$A$3</c:f>
              <c:strCache>
                <c:ptCount val="1"/>
                <c:pt idx="0">
                  <c:v>Guidotti-Greenspan mutató*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'2. adat'!$C$1:$BI$1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'18.adat'!$C$3:$BG$3</c:f>
              <c:numCache>
                <c:formatCode>0.0</c:formatCode>
                <c:ptCount val="57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20.867849483336499</c:v>
                </c:pt>
                <c:pt idx="37">
                  <c:v>20.186634350779499</c:v>
                </c:pt>
                <c:pt idx="38">
                  <c:v>19.1513598564067</c:v>
                </c:pt>
                <c:pt idx="39">
                  <c:v>17.102674131579501</c:v>
                </c:pt>
                <c:pt idx="40">
                  <c:v>18.224262815995001</c:v>
                </c:pt>
                <c:pt idx="41">
                  <c:v>18.8279595422166</c:v>
                </c:pt>
                <c:pt idx="42">
                  <c:v>18.4706456547712</c:v>
                </c:pt>
                <c:pt idx="43">
                  <c:v>16.907310310989601</c:v>
                </c:pt>
                <c:pt idx="44">
                  <c:v>19.182486707036201</c:v>
                </c:pt>
                <c:pt idx="45">
                  <c:v>17.651752057069203</c:v>
                </c:pt>
                <c:pt idx="46">
                  <c:v>17.780312310301099</c:v>
                </c:pt>
                <c:pt idx="47">
                  <c:v>17.372248875086498</c:v>
                </c:pt>
                <c:pt idx="48">
                  <c:v>19.8282629694029</c:v>
                </c:pt>
                <c:pt idx="49">
                  <c:v>20.451342108892401</c:v>
                </c:pt>
                <c:pt idx="50">
                  <c:v>22.337182431643498</c:v>
                </c:pt>
                <c:pt idx="51">
                  <c:v>21.9826560910663</c:v>
                </c:pt>
                <c:pt idx="52">
                  <c:v>22.861709268749202</c:v>
                </c:pt>
                <c:pt idx="53">
                  <c:v>22.329766464934</c:v>
                </c:pt>
                <c:pt idx="54">
                  <c:v>25.430586770139399</c:v>
                </c:pt>
                <c:pt idx="55">
                  <c:v>27.047925051423199</c:v>
                </c:pt>
                <c:pt idx="56">
                  <c:v>33.220673368040998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94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0730809012886662"/>
              <c:y val="1.440379451051511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66966790723239655"/>
        </c:manualLayout>
      </c:layout>
      <c:lineChart>
        <c:grouping val="standard"/>
        <c:varyColors val="0"/>
        <c:ser>
          <c:idx val="1"/>
          <c:order val="1"/>
          <c:tx>
            <c:strRef>
              <c:f>'18.adat'!$B$4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'2. 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'18.adat'!$C$4:$BG$4</c:f>
              <c:numCache>
                <c:formatCode>0.0</c:formatCode>
                <c:ptCount val="57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  <c:pt idx="46">
                  <c:v>28.367129168843501</c:v>
                </c:pt>
                <c:pt idx="47">
                  <c:v>28.3852418687285</c:v>
                </c:pt>
                <c:pt idx="48">
                  <c:v>25.772137054474101</c:v>
                </c:pt>
                <c:pt idx="49">
                  <c:v>30.1927637096131</c:v>
                </c:pt>
                <c:pt idx="50">
                  <c:v>32.212336659225699</c:v>
                </c:pt>
                <c:pt idx="51">
                  <c:v>33.677307828604498</c:v>
                </c:pt>
                <c:pt idx="52">
                  <c:v>32.005614094170198</c:v>
                </c:pt>
                <c:pt idx="53">
                  <c:v>30.803325857409401</c:v>
                </c:pt>
                <c:pt idx="54">
                  <c:v>38.273121028575396</c:v>
                </c:pt>
                <c:pt idx="55">
                  <c:v>38.376905742301197</c:v>
                </c:pt>
                <c:pt idx="56">
                  <c:v>36.971198486058604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'18.adat'!$B$3</c:f>
              <c:strCache>
                <c:ptCount val="1"/>
                <c:pt idx="0">
                  <c:v>Guidotti-Greenspan rule*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'2. 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'18.adat'!$C$3:$BG$3</c:f>
              <c:numCache>
                <c:formatCode>0.0</c:formatCode>
                <c:ptCount val="57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20.867849483336499</c:v>
                </c:pt>
                <c:pt idx="37">
                  <c:v>20.186634350779499</c:v>
                </c:pt>
                <c:pt idx="38">
                  <c:v>19.1513598564067</c:v>
                </c:pt>
                <c:pt idx="39">
                  <c:v>17.102674131579501</c:v>
                </c:pt>
                <c:pt idx="40">
                  <c:v>18.224262815995001</c:v>
                </c:pt>
                <c:pt idx="41">
                  <c:v>18.8279595422166</c:v>
                </c:pt>
                <c:pt idx="42">
                  <c:v>18.4706456547712</c:v>
                </c:pt>
                <c:pt idx="43">
                  <c:v>16.907310310989601</c:v>
                </c:pt>
                <c:pt idx="44">
                  <c:v>19.182486707036201</c:v>
                </c:pt>
                <c:pt idx="45">
                  <c:v>17.651752057069203</c:v>
                </c:pt>
                <c:pt idx="46">
                  <c:v>17.780312310301099</c:v>
                </c:pt>
                <c:pt idx="47">
                  <c:v>17.372248875086498</c:v>
                </c:pt>
                <c:pt idx="48">
                  <c:v>19.8282629694029</c:v>
                </c:pt>
                <c:pt idx="49">
                  <c:v>20.451342108892401</c:v>
                </c:pt>
                <c:pt idx="50">
                  <c:v>22.337182431643498</c:v>
                </c:pt>
                <c:pt idx="51">
                  <c:v>21.9826560910663</c:v>
                </c:pt>
                <c:pt idx="52">
                  <c:v>22.861709268749202</c:v>
                </c:pt>
                <c:pt idx="53">
                  <c:v>22.329766464934</c:v>
                </c:pt>
                <c:pt idx="54">
                  <c:v>25.430586770139399</c:v>
                </c:pt>
                <c:pt idx="55">
                  <c:v>27.047925051423199</c:v>
                </c:pt>
                <c:pt idx="56">
                  <c:v>33.220673368040998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110353535353541E-2"/>
              <c:y val="1.44027777777777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6421403846153846"/>
              <c:y val="1.44027777777777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666980434555156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'19.adat'!$K$1:$BO$1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'19.adat'!$K$3:$BO$3</c:f>
              <c:numCache>
                <c:formatCode>0.0</c:formatCode>
                <c:ptCount val="57"/>
                <c:pt idx="0">
                  <c:v>-3.7343176593375125</c:v>
                </c:pt>
                <c:pt idx="1">
                  <c:v>-3.6137648499938919</c:v>
                </c:pt>
                <c:pt idx="2">
                  <c:v>-2.8297723855228192</c:v>
                </c:pt>
                <c:pt idx="3">
                  <c:v>-3.5382303488429088</c:v>
                </c:pt>
                <c:pt idx="4">
                  <c:v>-4.4650451810860901</c:v>
                </c:pt>
                <c:pt idx="5">
                  <c:v>-4.7593975205648826</c:v>
                </c:pt>
                <c:pt idx="6">
                  <c:v>-5.9563306475693292</c:v>
                </c:pt>
                <c:pt idx="7">
                  <c:v>-4.7636257327399489</c:v>
                </c:pt>
                <c:pt idx="8">
                  <c:v>-4.7764692817137755</c:v>
                </c:pt>
                <c:pt idx="9">
                  <c:v>-5.6386535710717629</c:v>
                </c:pt>
                <c:pt idx="10">
                  <c:v>-4.8332098330686142</c:v>
                </c:pt>
                <c:pt idx="11">
                  <c:v>-4.5024032526384179</c:v>
                </c:pt>
                <c:pt idx="12">
                  <c:v>-4.2079561345098426</c:v>
                </c:pt>
                <c:pt idx="13">
                  <c:v>-3.8715345643562715</c:v>
                </c:pt>
                <c:pt idx="14">
                  <c:v>-4.3002899417760698</c:v>
                </c:pt>
                <c:pt idx="15">
                  <c:v>-5.184869583333712</c:v>
                </c:pt>
                <c:pt idx="16">
                  <c:v>-4.5449658920900422</c:v>
                </c:pt>
                <c:pt idx="17">
                  <c:v>-3.8262698737992</c:v>
                </c:pt>
                <c:pt idx="18">
                  <c:v>-3.2561284817710097</c:v>
                </c:pt>
                <c:pt idx="19">
                  <c:v>-2.5370357940133825</c:v>
                </c:pt>
                <c:pt idx="20">
                  <c:v>-2.4671306113281006</c:v>
                </c:pt>
                <c:pt idx="21">
                  <c:v>-2.488862799372721</c:v>
                </c:pt>
                <c:pt idx="22">
                  <c:v>-2.7352831362455832</c:v>
                </c:pt>
                <c:pt idx="23">
                  <c:v>-2.4974983287884478</c:v>
                </c:pt>
                <c:pt idx="24">
                  <c:v>-3.0153300109974661</c:v>
                </c:pt>
                <c:pt idx="25">
                  <c:v>-3.3292495820434072</c:v>
                </c:pt>
                <c:pt idx="26">
                  <c:v>-3.0082855769808186</c:v>
                </c:pt>
                <c:pt idx="27">
                  <c:v>-2.9254394159390795</c:v>
                </c:pt>
                <c:pt idx="28">
                  <c:v>-2.6369980081803757</c:v>
                </c:pt>
                <c:pt idx="29">
                  <c:v>-1.9959059845222393</c:v>
                </c:pt>
                <c:pt idx="30">
                  <c:v>-2.0680227953630235</c:v>
                </c:pt>
                <c:pt idx="31">
                  <c:v>-1.8694100035645145</c:v>
                </c:pt>
                <c:pt idx="32">
                  <c:v>-0.65516712896726836</c:v>
                </c:pt>
                <c:pt idx="33">
                  <c:v>-0.39246999545120548</c:v>
                </c:pt>
                <c:pt idx="34">
                  <c:v>8.751446843094951E-2</c:v>
                </c:pt>
                <c:pt idx="35">
                  <c:v>-1.8141873381464537</c:v>
                </c:pt>
                <c:pt idx="36">
                  <c:v>-1.652585596469484</c:v>
                </c:pt>
                <c:pt idx="37">
                  <c:v>-1.6131946802450083</c:v>
                </c:pt>
                <c:pt idx="38">
                  <c:v>-2.5406064898626157</c:v>
                </c:pt>
                <c:pt idx="39">
                  <c:v>-2.4440805341831755</c:v>
                </c:pt>
                <c:pt idx="40">
                  <c:v>-2.9293746170226664</c:v>
                </c:pt>
                <c:pt idx="41">
                  <c:v>-3.4410939384772155</c:v>
                </c:pt>
                <c:pt idx="42">
                  <c:v>-2.419086181584067</c:v>
                </c:pt>
                <c:pt idx="43">
                  <c:v>-2.1319960004089191</c:v>
                </c:pt>
                <c:pt idx="44">
                  <c:v>-2.1057584535189586</c:v>
                </c:pt>
                <c:pt idx="45">
                  <c:v>-1.431894401068359</c:v>
                </c:pt>
                <c:pt idx="46">
                  <c:v>-2.1839039289050661</c:v>
                </c:pt>
                <c:pt idx="47">
                  <c:v>-2.1201074423408408</c:v>
                </c:pt>
                <c:pt idx="48">
                  <c:v>-2.3680227811422712</c:v>
                </c:pt>
                <c:pt idx="49">
                  <c:v>-4.4866128350820222</c:v>
                </c:pt>
                <c:pt idx="50">
                  <c:v>-4.9336513437002774</c:v>
                </c:pt>
                <c:pt idx="51">
                  <c:v>-7.8911081184802594</c:v>
                </c:pt>
                <c:pt idx="52">
                  <c:v>-9.1239964414137784</c:v>
                </c:pt>
                <c:pt idx="53">
                  <c:v>-7.9259219467439719</c:v>
                </c:pt>
                <c:pt idx="54">
                  <c:v>-7.8947329895421952</c:v>
                </c:pt>
                <c:pt idx="55">
                  <c:v>-6.7366548413668363</c:v>
                </c:pt>
                <c:pt idx="56">
                  <c:v>-6.3713040575406819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1"/>
          <c:order val="1"/>
          <c:tx>
            <c:strRef>
              <c:f>'19.adat'!$A$5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'19.adat'!$K$1:$BO$1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'19.adat'!$K$5:$BO$5</c:f>
              <c:numCache>
                <c:formatCode>0.0</c:formatCode>
                <c:ptCount val="57"/>
                <c:pt idx="0">
                  <c:v>-4.7319723700058551</c:v>
                </c:pt>
                <c:pt idx="1">
                  <c:v>-4.4173372153152251</c:v>
                </c:pt>
                <c:pt idx="2">
                  <c:v>-5.8971315992564239</c:v>
                </c:pt>
                <c:pt idx="3">
                  <c:v>-6.1009393488485877</c:v>
                </c:pt>
                <c:pt idx="4">
                  <c:v>-3.7955876821075183</c:v>
                </c:pt>
                <c:pt idx="5">
                  <c:v>-1.0326582349588129</c:v>
                </c:pt>
                <c:pt idx="6">
                  <c:v>1.1048650846295436</c:v>
                </c:pt>
                <c:pt idx="7">
                  <c:v>2.1134483585773509</c:v>
                </c:pt>
                <c:pt idx="8">
                  <c:v>2.6820522551853068</c:v>
                </c:pt>
                <c:pt idx="9">
                  <c:v>1.7871705004815452</c:v>
                </c:pt>
                <c:pt idx="10">
                  <c:v>0.97052625446229435</c:v>
                </c:pt>
                <c:pt idx="11">
                  <c:v>1.0269776144242897</c:v>
                </c:pt>
                <c:pt idx="12">
                  <c:v>0.32847312046733945</c:v>
                </c:pt>
                <c:pt idx="13">
                  <c:v>-0.13734782303494697</c:v>
                </c:pt>
                <c:pt idx="14">
                  <c:v>0.524640694820385</c:v>
                </c:pt>
                <c:pt idx="15">
                  <c:v>0.85021552088206764</c:v>
                </c:pt>
                <c:pt idx="16">
                  <c:v>0.16930044088495766</c:v>
                </c:pt>
                <c:pt idx="17">
                  <c:v>0.62135221248510764</c:v>
                </c:pt>
                <c:pt idx="18">
                  <c:v>1.5189008662633676</c:v>
                </c:pt>
                <c:pt idx="19">
                  <c:v>2.0125770245102492</c:v>
                </c:pt>
                <c:pt idx="20">
                  <c:v>3.6795555485541356</c:v>
                </c:pt>
                <c:pt idx="21">
                  <c:v>3.3807922018806007</c:v>
                </c:pt>
                <c:pt idx="22">
                  <c:v>3.9315378184064236</c:v>
                </c:pt>
                <c:pt idx="23">
                  <c:v>3.8045431271244188</c:v>
                </c:pt>
                <c:pt idx="24">
                  <c:v>2.7300161596138675</c:v>
                </c:pt>
                <c:pt idx="25">
                  <c:v>1.9113482457994069</c:v>
                </c:pt>
                <c:pt idx="26">
                  <c:v>0.94128734488850796</c:v>
                </c:pt>
                <c:pt idx="27">
                  <c:v>1.7266073633699772</c:v>
                </c:pt>
                <c:pt idx="28">
                  <c:v>0.40377002573039</c:v>
                </c:pt>
                <c:pt idx="29">
                  <c:v>0.13432381946119687</c:v>
                </c:pt>
                <c:pt idx="30">
                  <c:v>-0.14317330734138345</c:v>
                </c:pt>
                <c:pt idx="31">
                  <c:v>-0.20990360239835471</c:v>
                </c:pt>
                <c:pt idx="32">
                  <c:v>0.13738739133973243</c:v>
                </c:pt>
                <c:pt idx="33">
                  <c:v>0.34349524504314505</c:v>
                </c:pt>
                <c:pt idx="34">
                  <c:v>0.17282987445422843</c:v>
                </c:pt>
                <c:pt idx="35">
                  <c:v>8.7263303952669125E-2</c:v>
                </c:pt>
                <c:pt idx="36">
                  <c:v>-0.66267883224059321</c:v>
                </c:pt>
                <c:pt idx="37">
                  <c:v>-0.49800217580276795</c:v>
                </c:pt>
                <c:pt idx="38">
                  <c:v>-0.65927209181327395</c:v>
                </c:pt>
                <c:pt idx="39">
                  <c:v>-0.97582350082177705</c:v>
                </c:pt>
                <c:pt idx="40">
                  <c:v>-0.29175097688524598</c:v>
                </c:pt>
                <c:pt idx="41">
                  <c:v>-2.0520425909143478</c:v>
                </c:pt>
                <c:pt idx="42">
                  <c:v>-3.3656283654785701</c:v>
                </c:pt>
                <c:pt idx="43">
                  <c:v>-3.1133083514624529</c:v>
                </c:pt>
                <c:pt idx="44">
                  <c:v>-3.5572252663943797</c:v>
                </c:pt>
                <c:pt idx="45">
                  <c:v>-3.8977602279291199</c:v>
                </c:pt>
                <c:pt idx="46">
                  <c:v>-2.8172376852945589</c:v>
                </c:pt>
                <c:pt idx="47">
                  <c:v>-2.9348922864137452</c:v>
                </c:pt>
                <c:pt idx="48">
                  <c:v>-2.9570237343365879</c:v>
                </c:pt>
                <c:pt idx="49">
                  <c:v>-3.1014741894914755</c:v>
                </c:pt>
                <c:pt idx="50">
                  <c:v>-2.4384970116318128</c:v>
                </c:pt>
                <c:pt idx="51">
                  <c:v>-0.46628982241640671</c:v>
                </c:pt>
                <c:pt idx="52">
                  <c:v>-0.17980570133584806</c:v>
                </c:pt>
                <c:pt idx="53">
                  <c:v>-0.55825626091394032</c:v>
                </c:pt>
                <c:pt idx="54">
                  <c:v>-1.3584814594645529</c:v>
                </c:pt>
                <c:pt idx="55">
                  <c:v>-3.2612607508663034</c:v>
                </c:pt>
                <c:pt idx="56">
                  <c:v>-3.8367112780570167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ser>
          <c:idx val="3"/>
          <c:order val="3"/>
          <c:tx>
            <c:strRef>
              <c:f>'19.adat'!$A$7</c:f>
              <c:strCache>
                <c:ptCount val="1"/>
                <c:pt idx="0">
                  <c:v>Háztartás (SZJA-visszatérítés nélkül)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'19.adat'!$K$1:$BO$1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'19.adat'!$K$7:$BO$7</c:f>
              <c:numCache>
                <c:formatCode>0.0</c:formatCode>
                <c:ptCount val="57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4.7004016082952234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5.2926527235288265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1-48CD-8E4F-3B2DDDE66621}"/>
            </c:ext>
          </c:extLst>
        </c:ser>
        <c:ser>
          <c:idx val="4"/>
          <c:order val="4"/>
          <c:tx>
            <c:strRef>
              <c:f>'19.adat'!$A$8</c:f>
              <c:strCache>
                <c:ptCount val="1"/>
                <c:pt idx="0">
                  <c:v>SZJA-visszatérítés hatásával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'19.adat'!$K$1:$BO$1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'19.adat'!$K$8:$BO$8</c:f>
              <c:numCache>
                <c:formatCode>General</c:formatCode>
                <c:ptCount val="57"/>
                <c:pt idx="52" formatCode="0.0">
                  <c:v>0.29977853758540451</c:v>
                </c:pt>
                <c:pt idx="53" formatCode="0.0">
                  <c:v>0.61093104020828992</c:v>
                </c:pt>
                <c:pt idx="54" formatCode="0.0">
                  <c:v>0.90894577432924084</c:v>
                </c:pt>
                <c:pt idx="55" formatCode="0.0">
                  <c:v>1.1823242762303368</c:v>
                </c:pt>
                <c:pt idx="56" formatCode="0.0">
                  <c:v>0.21341516141333106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1-48CD-8E4F-3B2DDDE66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2"/>
          <c:tx>
            <c:strRef>
              <c:f>'19.adat'!$A$6</c:f>
              <c:strCache>
                <c:ptCount val="1"/>
                <c:pt idx="0">
                  <c:v>Külső finanszírozási képesség (finanszírozás)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'19.adat'!$K$1:$BO$1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'19.adat'!$K$6:$BO$6</c:f>
              <c:numCache>
                <c:formatCode>0.0</c:formatCode>
                <c:ptCount val="57"/>
                <c:pt idx="0">
                  <c:v>-6.8457802260066689</c:v>
                </c:pt>
                <c:pt idx="1">
                  <c:v>-6.569206732208964</c:v>
                </c:pt>
                <c:pt idx="2">
                  <c:v>-7.7700409341579002</c:v>
                </c:pt>
                <c:pt idx="3">
                  <c:v>-8.3207623872547369</c:v>
                </c:pt>
                <c:pt idx="4">
                  <c:v>-6.0670526400986624</c:v>
                </c:pt>
                <c:pt idx="5">
                  <c:v>-3.0502788871373312</c:v>
                </c:pt>
                <c:pt idx="6">
                  <c:v>-1.2256992394887045</c:v>
                </c:pt>
                <c:pt idx="7">
                  <c:v>0.61009794713931798</c:v>
                </c:pt>
                <c:pt idx="8">
                  <c:v>1.2651646562834267</c:v>
                </c:pt>
                <c:pt idx="9">
                  <c:v>0.52786339130388216</c:v>
                </c:pt>
                <c:pt idx="10">
                  <c:v>0.89835933537588986</c:v>
                </c:pt>
                <c:pt idx="11">
                  <c:v>1.2249759700810952</c:v>
                </c:pt>
                <c:pt idx="12">
                  <c:v>0.76907123260292509</c:v>
                </c:pt>
                <c:pt idx="13">
                  <c:v>0.1765366985962854</c:v>
                </c:pt>
                <c:pt idx="14">
                  <c:v>0.38247722620887514</c:v>
                </c:pt>
                <c:pt idx="15">
                  <c:v>0.83136425179095397</c:v>
                </c:pt>
                <c:pt idx="16">
                  <c:v>0.62272964668002839</c:v>
                </c:pt>
                <c:pt idx="17">
                  <c:v>2.4817218088299056</c:v>
                </c:pt>
                <c:pt idx="18">
                  <c:v>4.1250379956788912</c:v>
                </c:pt>
                <c:pt idx="19">
                  <c:v>4.8294275941324472</c:v>
                </c:pt>
                <c:pt idx="20">
                  <c:v>6.6457555837622539</c:v>
                </c:pt>
                <c:pt idx="21">
                  <c:v>6.3417837083216204</c:v>
                </c:pt>
                <c:pt idx="22">
                  <c:v>6.2094205764297108</c:v>
                </c:pt>
                <c:pt idx="23">
                  <c:v>6.2463020179583477</c:v>
                </c:pt>
                <c:pt idx="24">
                  <c:v>5.0510514676325213</c:v>
                </c:pt>
                <c:pt idx="25">
                  <c:v>4.1014436454175396</c:v>
                </c:pt>
                <c:pt idx="26">
                  <c:v>3.5901940398856116</c:v>
                </c:pt>
                <c:pt idx="27">
                  <c:v>4.2446015360107285</c:v>
                </c:pt>
                <c:pt idx="28">
                  <c:v>4.7529546241015987</c:v>
                </c:pt>
                <c:pt idx="29">
                  <c:v>5.7004656521400721</c:v>
                </c:pt>
                <c:pt idx="30">
                  <c:v>5.6279720284644066</c:v>
                </c:pt>
                <c:pt idx="31">
                  <c:v>5.9163718079174883</c:v>
                </c:pt>
                <c:pt idx="32">
                  <c:v>5.6927299676204681</c:v>
                </c:pt>
                <c:pt idx="33">
                  <c:v>5.935511760666504</c:v>
                </c:pt>
                <c:pt idx="34">
                  <c:v>5.4964274439325846</c:v>
                </c:pt>
                <c:pt idx="35">
                  <c:v>3.0472291912407736</c:v>
                </c:pt>
                <c:pt idx="36">
                  <c:v>2.1056417715431248</c:v>
                </c:pt>
                <c:pt idx="37">
                  <c:v>2.414145424098848</c:v>
                </c:pt>
                <c:pt idx="38">
                  <c:v>1.3260124743169255</c:v>
                </c:pt>
                <c:pt idx="39">
                  <c:v>1.4749217725657997</c:v>
                </c:pt>
                <c:pt idx="40">
                  <c:v>2.3406476216857031</c:v>
                </c:pt>
                <c:pt idx="41">
                  <c:v>0.9056200458764504</c:v>
                </c:pt>
                <c:pt idx="42">
                  <c:v>0.8706723408222341</c:v>
                </c:pt>
                <c:pt idx="43">
                  <c:v>0.95948903654314321</c:v>
                </c:pt>
                <c:pt idx="44">
                  <c:v>9.1076365776947765E-4</c:v>
                </c:pt>
                <c:pt idx="45">
                  <c:v>-3.9567011551475191E-2</c:v>
                </c:pt>
                <c:pt idx="46">
                  <c:v>0.10674367831564714</c:v>
                </c:pt>
                <c:pt idx="47">
                  <c:v>2.4909828476007305E-2</c:v>
                </c:pt>
                <c:pt idx="48">
                  <c:v>0.12043644968387644</c:v>
                </c:pt>
                <c:pt idx="49">
                  <c:v>-1.6509918003070043</c:v>
                </c:pt>
                <c:pt idx="50">
                  <c:v>-1.4769880135155804</c:v>
                </c:pt>
                <c:pt idx="51">
                  <c:v>-1.8174189453787151</c:v>
                </c:pt>
                <c:pt idx="52">
                  <c:v>-1.731299351763919</c:v>
                </c:pt>
                <c:pt idx="53">
                  <c:v>-1.5971928922346188</c:v>
                </c:pt>
                <c:pt idx="54">
                  <c:v>-2.8490077836308796</c:v>
                </c:pt>
                <c:pt idx="55">
                  <c:v>-3.522184916615855</c:v>
                </c:pt>
                <c:pt idx="56">
                  <c:v>-4.701947450655541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6929236564014944"/>
          <c:w val="0.98867780363282742"/>
          <c:h val="0.130707634359850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625822899591950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'19.adat'!$K$2:$BO$2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'19.adat'!$K$3:$BO$3</c:f>
              <c:numCache>
                <c:formatCode>0.0</c:formatCode>
                <c:ptCount val="57"/>
                <c:pt idx="0">
                  <c:v>-3.7343176593375125</c:v>
                </c:pt>
                <c:pt idx="1">
                  <c:v>-3.6137648499938919</c:v>
                </c:pt>
                <c:pt idx="2">
                  <c:v>-2.8297723855228192</c:v>
                </c:pt>
                <c:pt idx="3">
                  <c:v>-3.5382303488429088</c:v>
                </c:pt>
                <c:pt idx="4">
                  <c:v>-4.4650451810860901</c:v>
                </c:pt>
                <c:pt idx="5">
                  <c:v>-4.7593975205648826</c:v>
                </c:pt>
                <c:pt idx="6">
                  <c:v>-5.9563306475693292</c:v>
                </c:pt>
                <c:pt idx="7">
                  <c:v>-4.7636257327399489</c:v>
                </c:pt>
                <c:pt idx="8">
                  <c:v>-4.7764692817137755</c:v>
                </c:pt>
                <c:pt idx="9">
                  <c:v>-5.6386535710717629</c:v>
                </c:pt>
                <c:pt idx="10">
                  <c:v>-4.8332098330686142</c:v>
                </c:pt>
                <c:pt idx="11">
                  <c:v>-4.5024032526384179</c:v>
                </c:pt>
                <c:pt idx="12">
                  <c:v>-4.2079561345098426</c:v>
                </c:pt>
                <c:pt idx="13">
                  <c:v>-3.8715345643562715</c:v>
                </c:pt>
                <c:pt idx="14">
                  <c:v>-4.3002899417760698</c:v>
                </c:pt>
                <c:pt idx="15">
                  <c:v>-5.184869583333712</c:v>
                </c:pt>
                <c:pt idx="16">
                  <c:v>-4.5449658920900422</c:v>
                </c:pt>
                <c:pt idx="17">
                  <c:v>-3.8262698737992</c:v>
                </c:pt>
                <c:pt idx="18">
                  <c:v>-3.2561284817710097</c:v>
                </c:pt>
                <c:pt idx="19">
                  <c:v>-2.5370357940133825</c:v>
                </c:pt>
                <c:pt idx="20">
                  <c:v>-2.4671306113281006</c:v>
                </c:pt>
                <c:pt idx="21">
                  <c:v>-2.488862799372721</c:v>
                </c:pt>
                <c:pt idx="22">
                  <c:v>-2.7352831362455832</c:v>
                </c:pt>
                <c:pt idx="23">
                  <c:v>-2.4974983287884478</c:v>
                </c:pt>
                <c:pt idx="24">
                  <c:v>-3.0153300109974661</c:v>
                </c:pt>
                <c:pt idx="25">
                  <c:v>-3.3292495820434072</c:v>
                </c:pt>
                <c:pt idx="26">
                  <c:v>-3.0082855769808186</c:v>
                </c:pt>
                <c:pt idx="27">
                  <c:v>-2.9254394159390795</c:v>
                </c:pt>
                <c:pt idx="28">
                  <c:v>-2.6369980081803757</c:v>
                </c:pt>
                <c:pt idx="29">
                  <c:v>-1.9959059845222393</c:v>
                </c:pt>
                <c:pt idx="30">
                  <c:v>-2.0680227953630235</c:v>
                </c:pt>
                <c:pt idx="31">
                  <c:v>-1.8694100035645145</c:v>
                </c:pt>
                <c:pt idx="32">
                  <c:v>-0.65516712896726836</c:v>
                </c:pt>
                <c:pt idx="33">
                  <c:v>-0.39246999545120548</c:v>
                </c:pt>
                <c:pt idx="34">
                  <c:v>8.751446843094951E-2</c:v>
                </c:pt>
                <c:pt idx="35">
                  <c:v>-1.8141873381464537</c:v>
                </c:pt>
                <c:pt idx="36">
                  <c:v>-1.652585596469484</c:v>
                </c:pt>
                <c:pt idx="37">
                  <c:v>-1.6131946802450083</c:v>
                </c:pt>
                <c:pt idx="38">
                  <c:v>-2.5406064898626157</c:v>
                </c:pt>
                <c:pt idx="39">
                  <c:v>-2.4440805341831755</c:v>
                </c:pt>
                <c:pt idx="40">
                  <c:v>-2.9293746170226664</c:v>
                </c:pt>
                <c:pt idx="41">
                  <c:v>-3.4410939384772155</c:v>
                </c:pt>
                <c:pt idx="42">
                  <c:v>-2.419086181584067</c:v>
                </c:pt>
                <c:pt idx="43">
                  <c:v>-2.1319960004089191</c:v>
                </c:pt>
                <c:pt idx="44">
                  <c:v>-2.1057584535189586</c:v>
                </c:pt>
                <c:pt idx="45">
                  <c:v>-1.431894401068359</c:v>
                </c:pt>
                <c:pt idx="46">
                  <c:v>-2.1839039289050661</c:v>
                </c:pt>
                <c:pt idx="47">
                  <c:v>-2.1201074423408408</c:v>
                </c:pt>
                <c:pt idx="48">
                  <c:v>-2.3680227811422712</c:v>
                </c:pt>
                <c:pt idx="49">
                  <c:v>-4.4866128350820222</c:v>
                </c:pt>
                <c:pt idx="50">
                  <c:v>-4.9336513437002774</c:v>
                </c:pt>
                <c:pt idx="51">
                  <c:v>-7.8911081184802594</c:v>
                </c:pt>
                <c:pt idx="52">
                  <c:v>-9.1239964414137784</c:v>
                </c:pt>
                <c:pt idx="53">
                  <c:v>-7.9259219467439719</c:v>
                </c:pt>
                <c:pt idx="54">
                  <c:v>-7.8947329895421952</c:v>
                </c:pt>
                <c:pt idx="55">
                  <c:v>-6.7366548413668363</c:v>
                </c:pt>
                <c:pt idx="56">
                  <c:v>-6.3713040575406819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'19.adat'!$B$7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'19.adat'!$K$2:$BO$2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'19.adat'!$K$7:$BO$7</c:f>
              <c:numCache>
                <c:formatCode>0.0</c:formatCode>
                <c:ptCount val="57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4.7004016082952234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5.2926527235288265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'19.adat'!$B$5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'19.adat'!$K$2:$BO$2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'19.adat'!$K$5:$BO$5</c:f>
              <c:numCache>
                <c:formatCode>0.0</c:formatCode>
                <c:ptCount val="57"/>
                <c:pt idx="0">
                  <c:v>-4.7319723700058551</c:v>
                </c:pt>
                <c:pt idx="1">
                  <c:v>-4.4173372153152251</c:v>
                </c:pt>
                <c:pt idx="2">
                  <c:v>-5.8971315992564239</c:v>
                </c:pt>
                <c:pt idx="3">
                  <c:v>-6.1009393488485877</c:v>
                </c:pt>
                <c:pt idx="4">
                  <c:v>-3.7955876821075183</c:v>
                </c:pt>
                <c:pt idx="5">
                  <c:v>-1.0326582349588129</c:v>
                </c:pt>
                <c:pt idx="6">
                  <c:v>1.1048650846295436</c:v>
                </c:pt>
                <c:pt idx="7">
                  <c:v>2.1134483585773509</c:v>
                </c:pt>
                <c:pt idx="8">
                  <c:v>2.6820522551853068</c:v>
                </c:pt>
                <c:pt idx="9">
                  <c:v>1.7871705004815452</c:v>
                </c:pt>
                <c:pt idx="10">
                  <c:v>0.97052625446229435</c:v>
                </c:pt>
                <c:pt idx="11">
                  <c:v>1.0269776144242897</c:v>
                </c:pt>
                <c:pt idx="12">
                  <c:v>0.32847312046733945</c:v>
                </c:pt>
                <c:pt idx="13">
                  <c:v>-0.13734782303494697</c:v>
                </c:pt>
                <c:pt idx="14">
                  <c:v>0.524640694820385</c:v>
                </c:pt>
                <c:pt idx="15">
                  <c:v>0.85021552088206764</c:v>
                </c:pt>
                <c:pt idx="16">
                  <c:v>0.16930044088495766</c:v>
                </c:pt>
                <c:pt idx="17">
                  <c:v>0.62135221248510764</c:v>
                </c:pt>
                <c:pt idx="18">
                  <c:v>1.5189008662633676</c:v>
                </c:pt>
                <c:pt idx="19">
                  <c:v>2.0125770245102492</c:v>
                </c:pt>
                <c:pt idx="20">
                  <c:v>3.6795555485541356</c:v>
                </c:pt>
                <c:pt idx="21">
                  <c:v>3.3807922018806007</c:v>
                </c:pt>
                <c:pt idx="22">
                  <c:v>3.9315378184064236</c:v>
                </c:pt>
                <c:pt idx="23">
                  <c:v>3.8045431271244188</c:v>
                </c:pt>
                <c:pt idx="24">
                  <c:v>2.7300161596138675</c:v>
                </c:pt>
                <c:pt idx="25">
                  <c:v>1.9113482457994069</c:v>
                </c:pt>
                <c:pt idx="26">
                  <c:v>0.94128734488850796</c:v>
                </c:pt>
                <c:pt idx="27">
                  <c:v>1.7266073633699772</c:v>
                </c:pt>
                <c:pt idx="28">
                  <c:v>0.40377002573039</c:v>
                </c:pt>
                <c:pt idx="29">
                  <c:v>0.13432381946119687</c:v>
                </c:pt>
                <c:pt idx="30">
                  <c:v>-0.14317330734138345</c:v>
                </c:pt>
                <c:pt idx="31">
                  <c:v>-0.20990360239835471</c:v>
                </c:pt>
                <c:pt idx="32">
                  <c:v>0.13738739133973243</c:v>
                </c:pt>
                <c:pt idx="33">
                  <c:v>0.34349524504314505</c:v>
                </c:pt>
                <c:pt idx="34">
                  <c:v>0.17282987445422843</c:v>
                </c:pt>
                <c:pt idx="35">
                  <c:v>8.7263303952669125E-2</c:v>
                </c:pt>
                <c:pt idx="36">
                  <c:v>-0.66267883224059321</c:v>
                </c:pt>
                <c:pt idx="37">
                  <c:v>-0.49800217580276795</c:v>
                </c:pt>
                <c:pt idx="38">
                  <c:v>-0.65927209181327395</c:v>
                </c:pt>
                <c:pt idx="39">
                  <c:v>-0.97582350082177705</c:v>
                </c:pt>
                <c:pt idx="40">
                  <c:v>-0.29175097688524598</c:v>
                </c:pt>
                <c:pt idx="41">
                  <c:v>-2.0520425909143478</c:v>
                </c:pt>
                <c:pt idx="42">
                  <c:v>-3.3656283654785701</c:v>
                </c:pt>
                <c:pt idx="43">
                  <c:v>-3.1133083514624529</c:v>
                </c:pt>
                <c:pt idx="44">
                  <c:v>-3.5572252663943797</c:v>
                </c:pt>
                <c:pt idx="45">
                  <c:v>-3.8977602279291199</c:v>
                </c:pt>
                <c:pt idx="46">
                  <c:v>-2.8172376852945589</c:v>
                </c:pt>
                <c:pt idx="47">
                  <c:v>-2.9348922864137452</c:v>
                </c:pt>
                <c:pt idx="48">
                  <c:v>-2.9570237343365879</c:v>
                </c:pt>
                <c:pt idx="49">
                  <c:v>-3.1014741894914755</c:v>
                </c:pt>
                <c:pt idx="50">
                  <c:v>-2.4384970116318128</c:v>
                </c:pt>
                <c:pt idx="51">
                  <c:v>-0.46628982241640671</c:v>
                </c:pt>
                <c:pt idx="52">
                  <c:v>-0.17980570133584806</c:v>
                </c:pt>
                <c:pt idx="53">
                  <c:v>-0.55825626091394032</c:v>
                </c:pt>
                <c:pt idx="54">
                  <c:v>-1.3584814594645529</c:v>
                </c:pt>
                <c:pt idx="55">
                  <c:v>-3.2612607508663034</c:v>
                </c:pt>
                <c:pt idx="56">
                  <c:v>-3.8367112780570167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ser>
          <c:idx val="3"/>
          <c:order val="4"/>
          <c:tx>
            <c:strRef>
              <c:f>'19.adat'!$B$8</c:f>
              <c:strCache>
                <c:ptCount val="1"/>
                <c:pt idx="0">
                  <c:v>With the effect of tax repayment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'19.adat'!$K$2:$BO$2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'19.adat'!$K$8:$BO$8</c:f>
              <c:numCache>
                <c:formatCode>General</c:formatCode>
                <c:ptCount val="57"/>
                <c:pt idx="52" formatCode="0.0">
                  <c:v>0.29977853758540451</c:v>
                </c:pt>
                <c:pt idx="53" formatCode="0.0">
                  <c:v>0.61093104020828992</c:v>
                </c:pt>
                <c:pt idx="54" formatCode="0.0">
                  <c:v>0.90894577432924084</c:v>
                </c:pt>
                <c:pt idx="55" formatCode="0.0">
                  <c:v>1.1823242762303368</c:v>
                </c:pt>
                <c:pt idx="56" formatCode="0.0">
                  <c:v>0.21341516141333106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2-406D-9578-44B39B89A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'19.adat'!$B$6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'19.adat'!$K$2:$BO$2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'19.adat'!$K$6:$BO$6</c:f>
              <c:numCache>
                <c:formatCode>0.0</c:formatCode>
                <c:ptCount val="57"/>
                <c:pt idx="0">
                  <c:v>-6.8457802260066689</c:v>
                </c:pt>
                <c:pt idx="1">
                  <c:v>-6.569206732208964</c:v>
                </c:pt>
                <c:pt idx="2">
                  <c:v>-7.7700409341579002</c:v>
                </c:pt>
                <c:pt idx="3">
                  <c:v>-8.3207623872547369</c:v>
                </c:pt>
                <c:pt idx="4">
                  <c:v>-6.0670526400986624</c:v>
                </c:pt>
                <c:pt idx="5">
                  <c:v>-3.0502788871373312</c:v>
                </c:pt>
                <c:pt idx="6">
                  <c:v>-1.2256992394887045</c:v>
                </c:pt>
                <c:pt idx="7">
                  <c:v>0.61009794713931798</c:v>
                </c:pt>
                <c:pt idx="8">
                  <c:v>1.2651646562834267</c:v>
                </c:pt>
                <c:pt idx="9">
                  <c:v>0.52786339130388216</c:v>
                </c:pt>
                <c:pt idx="10">
                  <c:v>0.89835933537588986</c:v>
                </c:pt>
                <c:pt idx="11">
                  <c:v>1.2249759700810952</c:v>
                </c:pt>
                <c:pt idx="12">
                  <c:v>0.76907123260292509</c:v>
                </c:pt>
                <c:pt idx="13">
                  <c:v>0.1765366985962854</c:v>
                </c:pt>
                <c:pt idx="14">
                  <c:v>0.38247722620887514</c:v>
                </c:pt>
                <c:pt idx="15">
                  <c:v>0.83136425179095397</c:v>
                </c:pt>
                <c:pt idx="16">
                  <c:v>0.62272964668002839</c:v>
                </c:pt>
                <c:pt idx="17">
                  <c:v>2.4817218088299056</c:v>
                </c:pt>
                <c:pt idx="18">
                  <c:v>4.1250379956788912</c:v>
                </c:pt>
                <c:pt idx="19">
                  <c:v>4.8294275941324472</c:v>
                </c:pt>
                <c:pt idx="20">
                  <c:v>6.6457555837622539</c:v>
                </c:pt>
                <c:pt idx="21">
                  <c:v>6.3417837083216204</c:v>
                </c:pt>
                <c:pt idx="22">
                  <c:v>6.2094205764297108</c:v>
                </c:pt>
                <c:pt idx="23">
                  <c:v>6.2463020179583477</c:v>
                </c:pt>
                <c:pt idx="24">
                  <c:v>5.0510514676325213</c:v>
                </c:pt>
                <c:pt idx="25">
                  <c:v>4.1014436454175396</c:v>
                </c:pt>
                <c:pt idx="26">
                  <c:v>3.5901940398856116</c:v>
                </c:pt>
                <c:pt idx="27">
                  <c:v>4.2446015360107285</c:v>
                </c:pt>
                <c:pt idx="28">
                  <c:v>4.7529546241015987</c:v>
                </c:pt>
                <c:pt idx="29">
                  <c:v>5.7004656521400721</c:v>
                </c:pt>
                <c:pt idx="30">
                  <c:v>5.6279720284644066</c:v>
                </c:pt>
                <c:pt idx="31">
                  <c:v>5.9163718079174883</c:v>
                </c:pt>
                <c:pt idx="32">
                  <c:v>5.6927299676204681</c:v>
                </c:pt>
                <c:pt idx="33">
                  <c:v>5.935511760666504</c:v>
                </c:pt>
                <c:pt idx="34">
                  <c:v>5.4964274439325846</c:v>
                </c:pt>
                <c:pt idx="35">
                  <c:v>3.0472291912407736</c:v>
                </c:pt>
                <c:pt idx="36">
                  <c:v>2.1056417715431248</c:v>
                </c:pt>
                <c:pt idx="37">
                  <c:v>2.414145424098848</c:v>
                </c:pt>
                <c:pt idx="38">
                  <c:v>1.3260124743169255</c:v>
                </c:pt>
                <c:pt idx="39">
                  <c:v>1.4749217725657997</c:v>
                </c:pt>
                <c:pt idx="40">
                  <c:v>2.3406476216857031</c:v>
                </c:pt>
                <c:pt idx="41">
                  <c:v>0.9056200458764504</c:v>
                </c:pt>
                <c:pt idx="42">
                  <c:v>0.8706723408222341</c:v>
                </c:pt>
                <c:pt idx="43">
                  <c:v>0.95948903654314321</c:v>
                </c:pt>
                <c:pt idx="44">
                  <c:v>9.1076365776947765E-4</c:v>
                </c:pt>
                <c:pt idx="45">
                  <c:v>-3.9567011551475191E-2</c:v>
                </c:pt>
                <c:pt idx="46">
                  <c:v>0.10674367831564714</c:v>
                </c:pt>
                <c:pt idx="47">
                  <c:v>2.4909828476007305E-2</c:v>
                </c:pt>
                <c:pt idx="48">
                  <c:v>0.12043644968387644</c:v>
                </c:pt>
                <c:pt idx="49">
                  <c:v>-1.6509918003070043</c:v>
                </c:pt>
                <c:pt idx="50">
                  <c:v>-1.4769880135155804</c:v>
                </c:pt>
                <c:pt idx="51">
                  <c:v>-1.8174189453787151</c:v>
                </c:pt>
                <c:pt idx="52">
                  <c:v>-1.731299351763919</c:v>
                </c:pt>
                <c:pt idx="53">
                  <c:v>-1.5971928922346188</c:v>
                </c:pt>
                <c:pt idx="54">
                  <c:v>-2.8490077836308796</c:v>
                </c:pt>
                <c:pt idx="55">
                  <c:v>-3.522184916615855</c:v>
                </c:pt>
                <c:pt idx="56">
                  <c:v>-4.701947450655541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32795487089574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5811878770969208"/>
          <c:w val="0.99258200927668006"/>
          <c:h val="0.1418812122903079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'19.adat'!$K$1:$BO$1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'20.adat'!$K$4:$BO$4</c:f>
              <c:numCache>
                <c:formatCode>0.00</c:formatCode>
                <c:ptCount val="57"/>
                <c:pt idx="0">
                  <c:v>-0.40473782515320877</c:v>
                </c:pt>
                <c:pt idx="1">
                  <c:v>-0.59298988943166964</c:v>
                </c:pt>
                <c:pt idx="2">
                  <c:v>-0.67297236801999394</c:v>
                </c:pt>
                <c:pt idx="3">
                  <c:v>2.2861227318979491</c:v>
                </c:pt>
                <c:pt idx="4">
                  <c:v>2.0859294531475889</c:v>
                </c:pt>
                <c:pt idx="5">
                  <c:v>1.3085301489630148</c:v>
                </c:pt>
                <c:pt idx="6">
                  <c:v>2.170782999570712</c:v>
                </c:pt>
                <c:pt idx="7">
                  <c:v>1.3577983788961214</c:v>
                </c:pt>
                <c:pt idx="8">
                  <c:v>2.3880355125658044</c:v>
                </c:pt>
                <c:pt idx="9">
                  <c:v>4.8881483911275092</c:v>
                </c:pt>
                <c:pt idx="10">
                  <c:v>3.6559092939773996</c:v>
                </c:pt>
                <c:pt idx="11">
                  <c:v>3.0024198585252124</c:v>
                </c:pt>
                <c:pt idx="12">
                  <c:v>4.002867309128912</c:v>
                </c:pt>
                <c:pt idx="13">
                  <c:v>3.7673833822970217</c:v>
                </c:pt>
                <c:pt idx="14">
                  <c:v>5.9778847164134774</c:v>
                </c:pt>
                <c:pt idx="15">
                  <c:v>5.2324639465465497</c:v>
                </c:pt>
                <c:pt idx="16">
                  <c:v>1.298521500932643</c:v>
                </c:pt>
                <c:pt idx="17">
                  <c:v>5.5039988112155536</c:v>
                </c:pt>
                <c:pt idx="18">
                  <c:v>5.907185254177274</c:v>
                </c:pt>
                <c:pt idx="19">
                  <c:v>5.708830395440522</c:v>
                </c:pt>
                <c:pt idx="20">
                  <c:v>4.505476609267931</c:v>
                </c:pt>
                <c:pt idx="21">
                  <c:v>5.235733844797263</c:v>
                </c:pt>
                <c:pt idx="22">
                  <c:v>4.7071775455471103</c:v>
                </c:pt>
                <c:pt idx="23">
                  <c:v>5.5205711191832751</c:v>
                </c:pt>
                <c:pt idx="24">
                  <c:v>5.6920094834601285</c:v>
                </c:pt>
                <c:pt idx="25">
                  <c:v>5.2351595693939466</c:v>
                </c:pt>
                <c:pt idx="26">
                  <c:v>5.2003420022340938</c:v>
                </c:pt>
                <c:pt idx="27">
                  <c:v>4.7777196931785886</c:v>
                </c:pt>
                <c:pt idx="28">
                  <c:v>6.1693158290456234</c:v>
                </c:pt>
                <c:pt idx="29">
                  <c:v>5.2196066236208871</c:v>
                </c:pt>
                <c:pt idx="30">
                  <c:v>6.1623442134884288</c:v>
                </c:pt>
                <c:pt idx="31">
                  <c:v>5.773496821633807</c:v>
                </c:pt>
                <c:pt idx="32">
                  <c:v>5.0922809454129876</c:v>
                </c:pt>
                <c:pt idx="33">
                  <c:v>5.0282891048467349</c:v>
                </c:pt>
                <c:pt idx="34">
                  <c:v>4.5682556906994423</c:v>
                </c:pt>
                <c:pt idx="35">
                  <c:v>4.5876549370925215</c:v>
                </c:pt>
                <c:pt idx="36">
                  <c:v>3.9445582231700187</c:v>
                </c:pt>
                <c:pt idx="37">
                  <c:v>4.6579550032248926</c:v>
                </c:pt>
                <c:pt idx="38">
                  <c:v>4.9908119292520334</c:v>
                </c:pt>
                <c:pt idx="39">
                  <c:v>6.366246311797048</c:v>
                </c:pt>
                <c:pt idx="40">
                  <c:v>6.6034992268781121</c:v>
                </c:pt>
                <c:pt idx="41">
                  <c:v>7.2283992243006185</c:v>
                </c:pt>
                <c:pt idx="42">
                  <c:v>6.378786561313583</c:v>
                </c:pt>
                <c:pt idx="43">
                  <c:v>5.0552571876354389</c:v>
                </c:pt>
                <c:pt idx="44">
                  <c:v>4.3977527954213373</c:v>
                </c:pt>
                <c:pt idx="45">
                  <c:v>5.3099624072376512</c:v>
                </c:pt>
                <c:pt idx="46">
                  <c:v>5.9911733974192272</c:v>
                </c:pt>
                <c:pt idx="47">
                  <c:v>5.0310306833326868</c:v>
                </c:pt>
                <c:pt idx="48">
                  <c:v>5.4032580357433293</c:v>
                </c:pt>
                <c:pt idx="49">
                  <c:v>7.3379030948877908</c:v>
                </c:pt>
                <c:pt idx="50">
                  <c:v>6.5586100508335914</c:v>
                </c:pt>
                <c:pt idx="51">
                  <c:v>7.3827527751753301</c:v>
                </c:pt>
                <c:pt idx="52">
                  <c:v>7.4303231465527126</c:v>
                </c:pt>
                <c:pt idx="53">
                  <c:v>3.717416278877697</c:v>
                </c:pt>
                <c:pt idx="54">
                  <c:v>4.0986827553028284</c:v>
                </c:pt>
                <c:pt idx="55">
                  <c:v>6.2650063717713227</c:v>
                </c:pt>
                <c:pt idx="56">
                  <c:v>6.741761408751004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'20.adat'!$K$2:$BO$2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'20.adat'!$K$5:$BO$5</c:f>
              <c:numCache>
                <c:formatCode>0.00</c:formatCode>
                <c:ptCount val="57"/>
                <c:pt idx="0">
                  <c:v>5.436752551974025</c:v>
                </c:pt>
                <c:pt idx="1">
                  <c:v>5.162652351550534</c:v>
                </c:pt>
                <c:pt idx="2">
                  <c:v>5.0898100449543486</c:v>
                </c:pt>
                <c:pt idx="3">
                  <c:v>5.5510299892552863</c:v>
                </c:pt>
                <c:pt idx="4">
                  <c:v>2.0619262922829811</c:v>
                </c:pt>
                <c:pt idx="5">
                  <c:v>1.5933010494263644</c:v>
                </c:pt>
                <c:pt idx="6">
                  <c:v>2.0024644793969277</c:v>
                </c:pt>
                <c:pt idx="7">
                  <c:v>2.0137751408294617</c:v>
                </c:pt>
                <c:pt idx="8">
                  <c:v>2.3016129355789543</c:v>
                </c:pt>
                <c:pt idx="9">
                  <c:v>2.9818582071440138</c:v>
                </c:pt>
                <c:pt idx="10">
                  <c:v>2.391630057900592</c:v>
                </c:pt>
                <c:pt idx="11">
                  <c:v>2.4253487661849245</c:v>
                </c:pt>
                <c:pt idx="12">
                  <c:v>3.0046615861262045</c:v>
                </c:pt>
                <c:pt idx="13">
                  <c:v>2.9112505502081025</c:v>
                </c:pt>
                <c:pt idx="14">
                  <c:v>3.9253313050092951</c:v>
                </c:pt>
                <c:pt idx="15">
                  <c:v>3.9057953572396094</c:v>
                </c:pt>
                <c:pt idx="16">
                  <c:v>0.68699630795890509</c:v>
                </c:pt>
                <c:pt idx="17">
                  <c:v>3.9322119294156153</c:v>
                </c:pt>
                <c:pt idx="18">
                  <c:v>3.7571831392482413</c:v>
                </c:pt>
                <c:pt idx="19">
                  <c:v>3.7811972502916325</c:v>
                </c:pt>
                <c:pt idx="20">
                  <c:v>3.4100733735067115</c:v>
                </c:pt>
                <c:pt idx="21">
                  <c:v>3.7026003597049701</c:v>
                </c:pt>
                <c:pt idx="22">
                  <c:v>3.5766503876727347</c:v>
                </c:pt>
                <c:pt idx="23">
                  <c:v>3.9015031539287022</c:v>
                </c:pt>
                <c:pt idx="24">
                  <c:v>4.246841350685111</c:v>
                </c:pt>
                <c:pt idx="25">
                  <c:v>4.2448882105963817</c:v>
                </c:pt>
                <c:pt idx="26">
                  <c:v>4.379876910649279</c:v>
                </c:pt>
                <c:pt idx="27">
                  <c:v>4.2977356830923386</c:v>
                </c:pt>
                <c:pt idx="28">
                  <c:v>4.6357293725095516</c:v>
                </c:pt>
                <c:pt idx="29">
                  <c:v>4.2442988348501132</c:v>
                </c:pt>
                <c:pt idx="30">
                  <c:v>4.6002800543904847</c:v>
                </c:pt>
                <c:pt idx="31">
                  <c:v>4.6279579369868911</c:v>
                </c:pt>
                <c:pt idx="32">
                  <c:v>4.4933861231340977</c:v>
                </c:pt>
                <c:pt idx="33">
                  <c:v>4.8865330970842908</c:v>
                </c:pt>
                <c:pt idx="34">
                  <c:v>4.6804102179724225</c:v>
                </c:pt>
                <c:pt idx="35">
                  <c:v>5.0665652355877455</c:v>
                </c:pt>
                <c:pt idx="36">
                  <c:v>4.9491613931903826</c:v>
                </c:pt>
                <c:pt idx="37">
                  <c:v>4.8414561265894198</c:v>
                </c:pt>
                <c:pt idx="38">
                  <c:v>5.1325234226805057</c:v>
                </c:pt>
                <c:pt idx="39">
                  <c:v>7.4822437706072842</c:v>
                </c:pt>
                <c:pt idx="40">
                  <c:v>7.5786222649741362</c:v>
                </c:pt>
                <c:pt idx="41">
                  <c:v>7.4895770434049771</c:v>
                </c:pt>
                <c:pt idx="42">
                  <c:v>6.9497922723518224</c:v>
                </c:pt>
                <c:pt idx="43">
                  <c:v>6.6958230658991189</c:v>
                </c:pt>
                <c:pt idx="44">
                  <c:v>6.3434515460028846</c:v>
                </c:pt>
                <c:pt idx="45">
                  <c:v>6.4092957530821142</c:v>
                </c:pt>
                <c:pt idx="46">
                  <c:v>9.2578688393821693</c:v>
                </c:pt>
                <c:pt idx="47">
                  <c:v>8.8160487271707488</c:v>
                </c:pt>
                <c:pt idx="48">
                  <c:v>8.6359377590943343</c:v>
                </c:pt>
                <c:pt idx="49">
                  <c:v>9.934827873207281</c:v>
                </c:pt>
                <c:pt idx="50">
                  <c:v>9.1585182641214402</c:v>
                </c:pt>
                <c:pt idx="51">
                  <c:v>10.059224517745138</c:v>
                </c:pt>
                <c:pt idx="52">
                  <c:v>8.7774627220494068</c:v>
                </c:pt>
                <c:pt idx="53">
                  <c:v>5.8650196382396391</c:v>
                </c:pt>
                <c:pt idx="54">
                  <c:v>6.4860307788878373</c:v>
                </c:pt>
                <c:pt idx="55">
                  <c:v>7.1492760713766161</c:v>
                </c:pt>
                <c:pt idx="56">
                  <c:v>7.342996474634865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'20.adat'!$K$2:$BO$2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'20.adat'!$K$6:$BO$6</c:f>
              <c:numCache>
                <c:formatCode>0.00</c:formatCode>
                <c:ptCount val="57"/>
                <c:pt idx="0">
                  <c:v>5.810223267071958</c:v>
                </c:pt>
                <c:pt idx="1">
                  <c:v>5.3271580791221451</c:v>
                </c:pt>
                <c:pt idx="2">
                  <c:v>5.7861277736744734</c:v>
                </c:pt>
                <c:pt idx="3">
                  <c:v>3.4222573958620615</c:v>
                </c:pt>
                <c:pt idx="4">
                  <c:v>0.39555658457237014</c:v>
                </c:pt>
                <c:pt idx="5">
                  <c:v>0.43387483458380988</c:v>
                </c:pt>
                <c:pt idx="6">
                  <c:v>-7.798175905478695E-2</c:v>
                </c:pt>
                <c:pt idx="7">
                  <c:v>-7.5822514080888095E-2</c:v>
                </c:pt>
                <c:pt idx="8">
                  <c:v>-0.10573916003899066</c:v>
                </c:pt>
                <c:pt idx="9">
                  <c:v>-0.92420393380318899</c:v>
                </c:pt>
                <c:pt idx="10">
                  <c:v>-0.90532688249987636</c:v>
                </c:pt>
                <c:pt idx="11">
                  <c:v>-1.1979526689448114</c:v>
                </c:pt>
                <c:pt idx="12">
                  <c:v>-1.3982305831930042</c:v>
                </c:pt>
                <c:pt idx="13">
                  <c:v>-0.85992792828060616</c:v>
                </c:pt>
                <c:pt idx="14">
                  <c:v>-1.1920377311907389</c:v>
                </c:pt>
                <c:pt idx="15">
                  <c:v>-1.1762015003692852</c:v>
                </c:pt>
                <c:pt idx="16">
                  <c:v>-1.2645552561380435</c:v>
                </c:pt>
                <c:pt idx="17">
                  <c:v>-1.5968794423672754</c:v>
                </c:pt>
                <c:pt idx="18">
                  <c:v>-1.736942760563144</c:v>
                </c:pt>
                <c:pt idx="19">
                  <c:v>-1.6182808974497438</c:v>
                </c:pt>
                <c:pt idx="20">
                  <c:v>-1.5001837636620312</c:v>
                </c:pt>
                <c:pt idx="21">
                  <c:v>-1.3934774622216839</c:v>
                </c:pt>
                <c:pt idx="22">
                  <c:v>-1.2762637451804482</c:v>
                </c:pt>
                <c:pt idx="23">
                  <c:v>-1.5354728082558813</c:v>
                </c:pt>
                <c:pt idx="24">
                  <c:v>-1.0991123284457633</c:v>
                </c:pt>
                <c:pt idx="25">
                  <c:v>-1.0223940770618545</c:v>
                </c:pt>
                <c:pt idx="26">
                  <c:v>-0.76699008026364368</c:v>
                </c:pt>
                <c:pt idx="27">
                  <c:v>-0.62365431066410659</c:v>
                </c:pt>
                <c:pt idx="28">
                  <c:v>-1.1407750175008526</c:v>
                </c:pt>
                <c:pt idx="29">
                  <c:v>-1.2500790597026818</c:v>
                </c:pt>
                <c:pt idx="30">
                  <c:v>-1.3373555643699939</c:v>
                </c:pt>
                <c:pt idx="31">
                  <c:v>-1.0260105252965031</c:v>
                </c:pt>
                <c:pt idx="32">
                  <c:v>-0.73670355641395735</c:v>
                </c:pt>
                <c:pt idx="33">
                  <c:v>-5.7319926112415334E-2</c:v>
                </c:pt>
                <c:pt idx="34">
                  <c:v>0.26714947265577005</c:v>
                </c:pt>
                <c:pt idx="35">
                  <c:v>1.8882895714658579</c:v>
                </c:pt>
                <c:pt idx="36">
                  <c:v>0.8100384285965937</c:v>
                </c:pt>
                <c:pt idx="37">
                  <c:v>0.47988037401281808</c:v>
                </c:pt>
                <c:pt idx="38">
                  <c:v>0.59212940993289043</c:v>
                </c:pt>
                <c:pt idx="39">
                  <c:v>0.52843946848480683</c:v>
                </c:pt>
                <c:pt idx="40">
                  <c:v>0.69997297407227632</c:v>
                </c:pt>
                <c:pt idx="41">
                  <c:v>0.91092453174365617</c:v>
                </c:pt>
                <c:pt idx="42">
                  <c:v>1.0308774774439471</c:v>
                </c:pt>
                <c:pt idx="43">
                  <c:v>1.0744128047334343</c:v>
                </c:pt>
                <c:pt idx="44">
                  <c:v>1.3966597481707235</c:v>
                </c:pt>
                <c:pt idx="45">
                  <c:v>1.635441083340387</c:v>
                </c:pt>
                <c:pt idx="46">
                  <c:v>3.8651695298203617</c:v>
                </c:pt>
                <c:pt idx="47">
                  <c:v>3.4193829829145477</c:v>
                </c:pt>
                <c:pt idx="48">
                  <c:v>2.8265907363590626</c:v>
                </c:pt>
                <c:pt idx="49">
                  <c:v>3.0114697562983674</c:v>
                </c:pt>
                <c:pt idx="50">
                  <c:v>2.668582674472793</c:v>
                </c:pt>
                <c:pt idx="51">
                  <c:v>2.6248666496139594</c:v>
                </c:pt>
                <c:pt idx="52">
                  <c:v>2.7955764208966789</c:v>
                </c:pt>
                <c:pt idx="53">
                  <c:v>3.631954985093238</c:v>
                </c:pt>
                <c:pt idx="54">
                  <c:v>2.909239143796766</c:v>
                </c:pt>
                <c:pt idx="55">
                  <c:v>2.1154567733987455</c:v>
                </c:pt>
                <c:pt idx="56">
                  <c:v>1.2558985246629835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507934293586281"/>
          <c:w val="1"/>
          <c:h val="6.492065706413699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7.4366851691903504E-2"/>
          <c:w val="0.9117475581945752"/>
          <c:h val="0.626191398310205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 adat'!$B$3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'2. 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'2. adat'!$C$3:$BG$3</c:f>
              <c:numCache>
                <c:formatCode>0.0</c:formatCode>
                <c:ptCount val="57"/>
                <c:pt idx="0">
                  <c:v>-0.44967100313066527</c:v>
                </c:pt>
                <c:pt idx="1">
                  <c:v>-0.51658393902712774</c:v>
                </c:pt>
                <c:pt idx="2">
                  <c:v>-0.9869674717940573</c:v>
                </c:pt>
                <c:pt idx="3">
                  <c:v>-0.9174412728986624</c:v>
                </c:pt>
                <c:pt idx="4">
                  <c:v>-0.59075043334600397</c:v>
                </c:pt>
                <c:pt idx="5">
                  <c:v>0.28883167601309029</c:v>
                </c:pt>
                <c:pt idx="6">
                  <c:v>1.6035172845633061</c:v>
                </c:pt>
                <c:pt idx="7">
                  <c:v>2.7001667588471374</c:v>
                </c:pt>
                <c:pt idx="8">
                  <c:v>2.9417875726219758</c:v>
                </c:pt>
                <c:pt idx="9">
                  <c:v>2.863326860960719</c:v>
                </c:pt>
                <c:pt idx="10">
                  <c:v>2.6748737174680586</c:v>
                </c:pt>
                <c:pt idx="11">
                  <c:v>2.5292027172213976</c:v>
                </c:pt>
                <c:pt idx="12">
                  <c:v>2.9890558836454852</c:v>
                </c:pt>
                <c:pt idx="13">
                  <c:v>2.9061641096625661</c:v>
                </c:pt>
                <c:pt idx="14">
                  <c:v>2.9659747799805132</c:v>
                </c:pt>
                <c:pt idx="15">
                  <c:v>2.7929136187884209</c:v>
                </c:pt>
                <c:pt idx="16">
                  <c:v>2.3809737174411403</c:v>
                </c:pt>
                <c:pt idx="17">
                  <c:v>2.723073701668504</c:v>
                </c:pt>
                <c:pt idx="18">
                  <c:v>3.1484429117811734</c:v>
                </c:pt>
                <c:pt idx="19">
                  <c:v>2.9199146110779286</c:v>
                </c:pt>
                <c:pt idx="20">
                  <c:v>3.1280847970056556</c:v>
                </c:pt>
                <c:pt idx="21">
                  <c:v>2.8892139985789598</c:v>
                </c:pt>
                <c:pt idx="22">
                  <c:v>2.9492421035409619</c:v>
                </c:pt>
                <c:pt idx="23">
                  <c:v>3.2589869296973633</c:v>
                </c:pt>
                <c:pt idx="24">
                  <c:v>3.332069727654448</c:v>
                </c:pt>
                <c:pt idx="25">
                  <c:v>2.7501535644512765</c:v>
                </c:pt>
                <c:pt idx="26">
                  <c:v>2.2873569744166202</c:v>
                </c:pt>
                <c:pt idx="27">
                  <c:v>1.9991922030844451</c:v>
                </c:pt>
                <c:pt idx="28">
                  <c:v>2.4080857123903421</c:v>
                </c:pt>
                <c:pt idx="29">
                  <c:v>2.8065912341294248</c:v>
                </c:pt>
                <c:pt idx="30">
                  <c:v>2.839633960887634</c:v>
                </c:pt>
                <c:pt idx="31">
                  <c:v>3.5913249752289369</c:v>
                </c:pt>
                <c:pt idx="32">
                  <c:v>3.3169825818874696</c:v>
                </c:pt>
                <c:pt idx="33">
                  <c:v>3.9654085780182395</c:v>
                </c:pt>
                <c:pt idx="34">
                  <c:v>4.0654946860078249</c:v>
                </c:pt>
                <c:pt idx="35">
                  <c:v>3.403497895974219</c:v>
                </c:pt>
                <c:pt idx="36">
                  <c:v>2.7304018364917289</c:v>
                </c:pt>
                <c:pt idx="37">
                  <c:v>2.346785727816703</c:v>
                </c:pt>
                <c:pt idx="38">
                  <c:v>1.7177522233485232</c:v>
                </c:pt>
                <c:pt idx="39">
                  <c:v>1.3482476490864881</c:v>
                </c:pt>
                <c:pt idx="40">
                  <c:v>1.007640756562737</c:v>
                </c:pt>
                <c:pt idx="41">
                  <c:v>0.1945643249748501</c:v>
                </c:pt>
                <c:pt idx="42">
                  <c:v>-1.0156554197915784</c:v>
                </c:pt>
                <c:pt idx="43">
                  <c:v>-1.6771268345520385</c:v>
                </c:pt>
                <c:pt idx="44">
                  <c:v>-1.9206987036990733</c:v>
                </c:pt>
                <c:pt idx="45" formatCode="0.00">
                  <c:v>-2.2140232651850651</c:v>
                </c:pt>
                <c:pt idx="46" formatCode="0.00">
                  <c:v>-2.1301095504813357</c:v>
                </c:pt>
                <c:pt idx="47" formatCode="0.00">
                  <c:v>-2.5265096652429371</c:v>
                </c:pt>
                <c:pt idx="48" formatCode="0.00">
                  <c:v>-2.4639275303702615</c:v>
                </c:pt>
                <c:pt idx="49" formatCode="0.00">
                  <c:v>-2.7786119775358475</c:v>
                </c:pt>
                <c:pt idx="50">
                  <c:v>-1.858660220011072</c:v>
                </c:pt>
                <c:pt idx="51">
                  <c:v>-0.87278390096856873</c:v>
                </c:pt>
                <c:pt idx="52">
                  <c:v>0.21967579756838251</c:v>
                </c:pt>
                <c:pt idx="53">
                  <c:v>0.44560758992123706</c:v>
                </c:pt>
                <c:pt idx="54">
                  <c:v>-1.11309486516737</c:v>
                </c:pt>
                <c:pt idx="55">
                  <c:v>-2.4726691128132314</c:v>
                </c:pt>
                <c:pt idx="56">
                  <c:v>-4.6831162843563101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B-472B-9395-494F2A11A7C1}"/>
            </c:ext>
          </c:extLst>
        </c:ser>
        <c:ser>
          <c:idx val="2"/>
          <c:order val="1"/>
          <c:tx>
            <c:strRef>
              <c:f>'2. adat'!$B$4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'2. 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'2. adat'!$C$4:$BG$4</c:f>
              <c:numCache>
                <c:formatCode>0.0</c:formatCode>
                <c:ptCount val="57"/>
                <c:pt idx="0">
                  <c:v>0.99063110924273046</c:v>
                </c:pt>
                <c:pt idx="1">
                  <c:v>1.1258627749033099</c:v>
                </c:pt>
                <c:pt idx="2">
                  <c:v>1.2602889357940406</c:v>
                </c:pt>
                <c:pt idx="3">
                  <c:v>1.2634933166606888</c:v>
                </c:pt>
                <c:pt idx="4">
                  <c:v>1.2964489179965433</c:v>
                </c:pt>
                <c:pt idx="5">
                  <c:v>1.3860837550312375</c:v>
                </c:pt>
                <c:pt idx="6">
                  <c:v>1.4234124765729912</c:v>
                </c:pt>
                <c:pt idx="7">
                  <c:v>1.3065142654354354</c:v>
                </c:pt>
                <c:pt idx="8">
                  <c:v>1.7745498131551261</c:v>
                </c:pt>
                <c:pt idx="9">
                  <c:v>1.9909095732345592</c:v>
                </c:pt>
                <c:pt idx="10">
                  <c:v>2.1981254586186698</c:v>
                </c:pt>
                <c:pt idx="11">
                  <c:v>2.7278449265633244</c:v>
                </c:pt>
                <c:pt idx="12">
                  <c:v>2.5925612386389401</c:v>
                </c:pt>
                <c:pt idx="13">
                  <c:v>2.829020351397328</c:v>
                </c:pt>
                <c:pt idx="14">
                  <c:v>3.0820540091568485</c:v>
                </c:pt>
                <c:pt idx="15">
                  <c:v>3.3182085908855621</c:v>
                </c:pt>
                <c:pt idx="16">
                  <c:v>3.606701433345298</c:v>
                </c:pt>
                <c:pt idx="17">
                  <c:v>3.6793882348178237</c:v>
                </c:pt>
                <c:pt idx="18">
                  <c:v>3.7810865695656899</c:v>
                </c:pt>
                <c:pt idx="19">
                  <c:v>3.8268517314177783</c:v>
                </c:pt>
                <c:pt idx="20">
                  <c:v>3.9015165324155223</c:v>
                </c:pt>
                <c:pt idx="21">
                  <c:v>3.8099005372735051</c:v>
                </c:pt>
                <c:pt idx="22">
                  <c:v>3.9293308023969824</c:v>
                </c:pt>
                <c:pt idx="23">
                  <c:v>3.7100323293137998</c:v>
                </c:pt>
                <c:pt idx="24">
                  <c:v>3.701050150733908</c:v>
                </c:pt>
                <c:pt idx="25">
                  <c:v>3.8703965749739355</c:v>
                </c:pt>
                <c:pt idx="26">
                  <c:v>4.0177722135360048</c:v>
                </c:pt>
                <c:pt idx="27">
                  <c:v>4.3151723202605128</c:v>
                </c:pt>
                <c:pt idx="28">
                  <c:v>4.4277888080568397</c:v>
                </c:pt>
                <c:pt idx="29">
                  <c:v>4.4991235948983865</c:v>
                </c:pt>
                <c:pt idx="30">
                  <c:v>4.6346455056183258</c:v>
                </c:pt>
                <c:pt idx="31">
                  <c:v>4.3497597181555472</c:v>
                </c:pt>
                <c:pt idx="32">
                  <c:v>4.4447454532625139</c:v>
                </c:pt>
                <c:pt idx="33">
                  <c:v>4.5355117662619246</c:v>
                </c:pt>
                <c:pt idx="34">
                  <c:v>4.8002111469878201</c:v>
                </c:pt>
                <c:pt idx="35">
                  <c:v>5.2670235505215501</c:v>
                </c:pt>
                <c:pt idx="36">
                  <c:v>5.357313161015945</c:v>
                </c:pt>
                <c:pt idx="37">
                  <c:v>5.5136898210097529</c:v>
                </c:pt>
                <c:pt idx="38">
                  <c:v>5.443681828482906</c:v>
                </c:pt>
                <c:pt idx="39">
                  <c:v>5.470565819702661</c:v>
                </c:pt>
                <c:pt idx="40">
                  <c:v>5.586119077250209</c:v>
                </c:pt>
                <c:pt idx="41">
                  <c:v>5.6981076624142677</c:v>
                </c:pt>
                <c:pt idx="42">
                  <c:v>5.7737693699236754</c:v>
                </c:pt>
                <c:pt idx="43">
                  <c:v>5.9434621604232767</c:v>
                </c:pt>
                <c:pt idx="44">
                  <c:v>5.7020944751337641</c:v>
                </c:pt>
                <c:pt idx="45" formatCode="0.00">
                  <c:v>5.4929564649866132</c:v>
                </c:pt>
                <c:pt idx="46" formatCode="0.00">
                  <c:v>5.2409624009224043</c:v>
                </c:pt>
                <c:pt idx="47" formatCode="0.00">
                  <c:v>4.8584393667508721</c:v>
                </c:pt>
                <c:pt idx="48" formatCode="0.00">
                  <c:v>4.7168487606691967</c:v>
                </c:pt>
                <c:pt idx="49" formatCode="0.00">
                  <c:v>3.8139118127922442</c:v>
                </c:pt>
                <c:pt idx="50">
                  <c:v>3.3597230483210545</c:v>
                </c:pt>
                <c:pt idx="51">
                  <c:v>2.9622333559795448</c:v>
                </c:pt>
                <c:pt idx="52">
                  <c:v>2.5169163225313533</c:v>
                </c:pt>
                <c:pt idx="53">
                  <c:v>3.0200429745477093</c:v>
                </c:pt>
                <c:pt idx="54">
                  <c:v>3.0823345068061956</c:v>
                </c:pt>
                <c:pt idx="55">
                  <c:v>3.232127597523514</c:v>
                </c:pt>
                <c:pt idx="56">
                  <c:v>3.4465643458821615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B-472B-9395-494F2A11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70127296"/>
        <c:axId val="670124552"/>
      </c:barChart>
      <c:lineChart>
        <c:grouping val="standard"/>
        <c:varyColors val="0"/>
        <c:ser>
          <c:idx val="0"/>
          <c:order val="2"/>
          <c:tx>
            <c:strRef>
              <c:f>'2. adat'!$B$5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'2. adat'!$C$5:$BG$5</c:f>
              <c:numCache>
                <c:formatCode>0.0</c:formatCode>
                <c:ptCount val="57"/>
                <c:pt idx="0">
                  <c:v>0.54096010611206535</c:v>
                </c:pt>
                <c:pt idx="1">
                  <c:v>0.60927883587618203</c:v>
                </c:pt>
                <c:pt idx="2">
                  <c:v>0.27332146399998347</c:v>
                </c:pt>
                <c:pt idx="3">
                  <c:v>0.34605204376202636</c:v>
                </c:pt>
                <c:pt idx="4">
                  <c:v>0.70569848465053953</c:v>
                </c:pt>
                <c:pt idx="5">
                  <c:v>1.6749154310443277</c:v>
                </c:pt>
                <c:pt idx="6">
                  <c:v>3.0269297611362966</c:v>
                </c:pt>
                <c:pt idx="7">
                  <c:v>4.0066810242825728</c:v>
                </c:pt>
                <c:pt idx="8">
                  <c:v>4.716337385777102</c:v>
                </c:pt>
                <c:pt idx="9">
                  <c:v>4.8542364341952782</c:v>
                </c:pt>
                <c:pt idx="10">
                  <c:v>4.8729991760867293</c:v>
                </c:pt>
                <c:pt idx="11">
                  <c:v>5.2570476437847216</c:v>
                </c:pt>
                <c:pt idx="12">
                  <c:v>5.5816171222844257</c:v>
                </c:pt>
                <c:pt idx="13">
                  <c:v>5.7351844610598937</c:v>
                </c:pt>
                <c:pt idx="14">
                  <c:v>6.0480287891373612</c:v>
                </c:pt>
                <c:pt idx="15">
                  <c:v>6.1111222096739821</c:v>
                </c:pt>
                <c:pt idx="16">
                  <c:v>5.9876751507864379</c:v>
                </c:pt>
                <c:pt idx="17">
                  <c:v>6.4024619364863282</c:v>
                </c:pt>
                <c:pt idx="18">
                  <c:v>6.9295294813468633</c:v>
                </c:pt>
                <c:pt idx="19">
                  <c:v>6.7467663424957083</c:v>
                </c:pt>
                <c:pt idx="20">
                  <c:v>7.029601329421177</c:v>
                </c:pt>
                <c:pt idx="21">
                  <c:v>6.6991145358524653</c:v>
                </c:pt>
                <c:pt idx="22">
                  <c:v>6.8785729059379435</c:v>
                </c:pt>
                <c:pt idx="23">
                  <c:v>6.9690192590111621</c:v>
                </c:pt>
                <c:pt idx="24">
                  <c:v>7.0331198783883568</c:v>
                </c:pt>
                <c:pt idx="25">
                  <c:v>6.6205501394252115</c:v>
                </c:pt>
                <c:pt idx="26">
                  <c:v>6.305129187952625</c:v>
                </c:pt>
                <c:pt idx="27">
                  <c:v>6.3143645233449579</c:v>
                </c:pt>
                <c:pt idx="28">
                  <c:v>6.8358745204471827</c:v>
                </c:pt>
                <c:pt idx="29">
                  <c:v>7.3057148290278127</c:v>
                </c:pt>
                <c:pt idx="30">
                  <c:v>7.4742794665059593</c:v>
                </c:pt>
                <c:pt idx="31">
                  <c:v>7.9410846933844832</c:v>
                </c:pt>
                <c:pt idx="32">
                  <c:v>7.7617280351499858</c:v>
                </c:pt>
                <c:pt idx="33">
                  <c:v>8.5009203442801642</c:v>
                </c:pt>
                <c:pt idx="34">
                  <c:v>8.865705832995646</c:v>
                </c:pt>
                <c:pt idx="35">
                  <c:v>8.6705214464957692</c:v>
                </c:pt>
                <c:pt idx="36">
                  <c:v>8.087714997507673</c:v>
                </c:pt>
                <c:pt idx="37">
                  <c:v>7.8604755488264555</c:v>
                </c:pt>
                <c:pt idx="38">
                  <c:v>7.1614340518314297</c:v>
                </c:pt>
                <c:pt idx="39">
                  <c:v>6.8188134687891475</c:v>
                </c:pt>
                <c:pt idx="40">
                  <c:v>6.5937598338129453</c:v>
                </c:pt>
                <c:pt idx="41">
                  <c:v>5.892671987389118</c:v>
                </c:pt>
                <c:pt idx="42">
                  <c:v>4.7581139501320973</c:v>
                </c:pt>
                <c:pt idx="43">
                  <c:v>4.2663353258712382</c:v>
                </c:pt>
                <c:pt idx="44">
                  <c:v>3.7813957714346911</c:v>
                </c:pt>
                <c:pt idx="45" formatCode="0.00">
                  <c:v>3.278933199801549</c:v>
                </c:pt>
                <c:pt idx="46" formatCode="0.00">
                  <c:v>3.1108528504410686</c:v>
                </c:pt>
                <c:pt idx="47" formatCode="0.00">
                  <c:v>2.3319297015079345</c:v>
                </c:pt>
                <c:pt idx="48" formatCode="0.00">
                  <c:v>2.2529212302989348</c:v>
                </c:pt>
                <c:pt idx="49" formatCode="0.00">
                  <c:v>1.0352998352563969</c:v>
                </c:pt>
                <c:pt idx="50">
                  <c:v>1.5010628283099821</c:v>
                </c:pt>
                <c:pt idx="51">
                  <c:v>2.0894494550109761</c:v>
                </c:pt>
                <c:pt idx="52">
                  <c:v>2.7365921200997358</c:v>
                </c:pt>
                <c:pt idx="53">
                  <c:v>3.4656505644689473</c:v>
                </c:pt>
                <c:pt idx="54">
                  <c:v>1.9692396416388247</c:v>
                </c:pt>
                <c:pt idx="55">
                  <c:v>0.75945848471028277</c:v>
                </c:pt>
                <c:pt idx="56">
                  <c:v>-1.2365519384741479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6-429B-8FDA-807A2A6F0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32080"/>
        <c:axId val="330252120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3691161616161604E-2"/>
              <c:y val="1.515659722222222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valAx>
        <c:axId val="330252120"/>
        <c:scaling>
          <c:orientation val="minMax"/>
          <c:max val="12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58496178229782"/>
              <c:y val="1.10497680744951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5732080"/>
        <c:crosses val="max"/>
        <c:crossBetween val="between"/>
      </c:valAx>
      <c:catAx>
        <c:axId val="66573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2521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654462933977067E-2"/>
          <c:y val="0.88048455233637668"/>
          <c:w val="0.8999999251482439"/>
          <c:h val="0.1177006242806821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'20.adat'!$K$3:$BO$3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'20.adat'!$K$4:$BO$4</c:f>
              <c:numCache>
                <c:formatCode>0.00</c:formatCode>
                <c:ptCount val="57"/>
                <c:pt idx="0">
                  <c:v>-0.40473782515320877</c:v>
                </c:pt>
                <c:pt idx="1">
                  <c:v>-0.59298988943166964</c:v>
                </c:pt>
                <c:pt idx="2">
                  <c:v>-0.67297236801999394</c:v>
                </c:pt>
                <c:pt idx="3">
                  <c:v>2.2861227318979491</c:v>
                </c:pt>
                <c:pt idx="4">
                  <c:v>2.0859294531475889</c:v>
                </c:pt>
                <c:pt idx="5">
                  <c:v>1.3085301489630148</c:v>
                </c:pt>
                <c:pt idx="6">
                  <c:v>2.170782999570712</c:v>
                </c:pt>
                <c:pt idx="7">
                  <c:v>1.3577983788961214</c:v>
                </c:pt>
                <c:pt idx="8">
                  <c:v>2.3880355125658044</c:v>
                </c:pt>
                <c:pt idx="9">
                  <c:v>4.8881483911275092</c:v>
                </c:pt>
                <c:pt idx="10">
                  <c:v>3.6559092939773996</c:v>
                </c:pt>
                <c:pt idx="11">
                  <c:v>3.0024198585252124</c:v>
                </c:pt>
                <c:pt idx="12">
                  <c:v>4.002867309128912</c:v>
                </c:pt>
                <c:pt idx="13">
                  <c:v>3.7673833822970217</c:v>
                </c:pt>
                <c:pt idx="14">
                  <c:v>5.9778847164134774</c:v>
                </c:pt>
                <c:pt idx="15">
                  <c:v>5.2324639465465497</c:v>
                </c:pt>
                <c:pt idx="16">
                  <c:v>1.298521500932643</c:v>
                </c:pt>
                <c:pt idx="17">
                  <c:v>5.5039988112155536</c:v>
                </c:pt>
                <c:pt idx="18">
                  <c:v>5.907185254177274</c:v>
                </c:pt>
                <c:pt idx="19">
                  <c:v>5.708830395440522</c:v>
                </c:pt>
                <c:pt idx="20">
                  <c:v>4.505476609267931</c:v>
                </c:pt>
                <c:pt idx="21">
                  <c:v>5.235733844797263</c:v>
                </c:pt>
                <c:pt idx="22">
                  <c:v>4.7071775455471103</c:v>
                </c:pt>
                <c:pt idx="23">
                  <c:v>5.5205711191832751</c:v>
                </c:pt>
                <c:pt idx="24">
                  <c:v>5.6920094834601285</c:v>
                </c:pt>
                <c:pt idx="25">
                  <c:v>5.2351595693939466</c:v>
                </c:pt>
                <c:pt idx="26">
                  <c:v>5.2003420022340938</c:v>
                </c:pt>
                <c:pt idx="27">
                  <c:v>4.7777196931785886</c:v>
                </c:pt>
                <c:pt idx="28">
                  <c:v>6.1693158290456234</c:v>
                </c:pt>
                <c:pt idx="29">
                  <c:v>5.2196066236208871</c:v>
                </c:pt>
                <c:pt idx="30">
                  <c:v>6.1623442134884288</c:v>
                </c:pt>
                <c:pt idx="31">
                  <c:v>5.773496821633807</c:v>
                </c:pt>
                <c:pt idx="32">
                  <c:v>5.0922809454129876</c:v>
                </c:pt>
                <c:pt idx="33">
                  <c:v>5.0282891048467349</c:v>
                </c:pt>
                <c:pt idx="34">
                  <c:v>4.5682556906994423</c:v>
                </c:pt>
                <c:pt idx="35">
                  <c:v>4.5876549370925215</c:v>
                </c:pt>
                <c:pt idx="36">
                  <c:v>3.9445582231700187</c:v>
                </c:pt>
                <c:pt idx="37">
                  <c:v>4.6579550032248926</c:v>
                </c:pt>
                <c:pt idx="38">
                  <c:v>4.9908119292520334</c:v>
                </c:pt>
                <c:pt idx="39">
                  <c:v>6.366246311797048</c:v>
                </c:pt>
                <c:pt idx="40">
                  <c:v>6.6034992268781121</c:v>
                </c:pt>
                <c:pt idx="41">
                  <c:v>7.2283992243006185</c:v>
                </c:pt>
                <c:pt idx="42">
                  <c:v>6.378786561313583</c:v>
                </c:pt>
                <c:pt idx="43">
                  <c:v>5.0552571876354389</c:v>
                </c:pt>
                <c:pt idx="44">
                  <c:v>4.3977527954213373</c:v>
                </c:pt>
                <c:pt idx="45">
                  <c:v>5.3099624072376512</c:v>
                </c:pt>
                <c:pt idx="46">
                  <c:v>5.9911733974192272</c:v>
                </c:pt>
                <c:pt idx="47">
                  <c:v>5.0310306833326868</c:v>
                </c:pt>
                <c:pt idx="48">
                  <c:v>5.4032580357433293</c:v>
                </c:pt>
                <c:pt idx="49">
                  <c:v>7.3379030948877908</c:v>
                </c:pt>
                <c:pt idx="50">
                  <c:v>6.5586100508335914</c:v>
                </c:pt>
                <c:pt idx="51">
                  <c:v>7.3827527751753301</c:v>
                </c:pt>
                <c:pt idx="52">
                  <c:v>7.4303231465527126</c:v>
                </c:pt>
                <c:pt idx="53">
                  <c:v>3.717416278877697</c:v>
                </c:pt>
                <c:pt idx="54">
                  <c:v>4.0986827553028284</c:v>
                </c:pt>
                <c:pt idx="55">
                  <c:v>6.2650063717713227</c:v>
                </c:pt>
                <c:pt idx="56">
                  <c:v>6.741761408751004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'20.adat'!$K$3:$BO$3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'20.adat'!$K$5:$BO$5</c:f>
              <c:numCache>
                <c:formatCode>0.00</c:formatCode>
                <c:ptCount val="57"/>
                <c:pt idx="0">
                  <c:v>5.436752551974025</c:v>
                </c:pt>
                <c:pt idx="1">
                  <c:v>5.162652351550534</c:v>
                </c:pt>
                <c:pt idx="2">
                  <c:v>5.0898100449543486</c:v>
                </c:pt>
                <c:pt idx="3">
                  <c:v>5.5510299892552863</c:v>
                </c:pt>
                <c:pt idx="4">
                  <c:v>2.0619262922829811</c:v>
                </c:pt>
                <c:pt idx="5">
                  <c:v>1.5933010494263644</c:v>
                </c:pt>
                <c:pt idx="6">
                  <c:v>2.0024644793969277</c:v>
                </c:pt>
                <c:pt idx="7">
                  <c:v>2.0137751408294617</c:v>
                </c:pt>
                <c:pt idx="8">
                  <c:v>2.3016129355789543</c:v>
                </c:pt>
                <c:pt idx="9">
                  <c:v>2.9818582071440138</c:v>
                </c:pt>
                <c:pt idx="10">
                  <c:v>2.391630057900592</c:v>
                </c:pt>
                <c:pt idx="11">
                  <c:v>2.4253487661849245</c:v>
                </c:pt>
                <c:pt idx="12">
                  <c:v>3.0046615861262045</c:v>
                </c:pt>
                <c:pt idx="13">
                  <c:v>2.9112505502081025</c:v>
                </c:pt>
                <c:pt idx="14">
                  <c:v>3.9253313050092951</c:v>
                </c:pt>
                <c:pt idx="15">
                  <c:v>3.9057953572396094</c:v>
                </c:pt>
                <c:pt idx="16">
                  <c:v>0.68699630795890509</c:v>
                </c:pt>
                <c:pt idx="17">
                  <c:v>3.9322119294156153</c:v>
                </c:pt>
                <c:pt idx="18">
                  <c:v>3.7571831392482413</c:v>
                </c:pt>
                <c:pt idx="19">
                  <c:v>3.7811972502916325</c:v>
                </c:pt>
                <c:pt idx="20">
                  <c:v>3.4100733735067115</c:v>
                </c:pt>
                <c:pt idx="21">
                  <c:v>3.7026003597049701</c:v>
                </c:pt>
                <c:pt idx="22">
                  <c:v>3.5766503876727347</c:v>
                </c:pt>
                <c:pt idx="23">
                  <c:v>3.9015031539287022</c:v>
                </c:pt>
                <c:pt idx="24">
                  <c:v>4.246841350685111</c:v>
                </c:pt>
                <c:pt idx="25">
                  <c:v>4.2448882105963817</c:v>
                </c:pt>
                <c:pt idx="26">
                  <c:v>4.379876910649279</c:v>
                </c:pt>
                <c:pt idx="27">
                  <c:v>4.2977356830923386</c:v>
                </c:pt>
                <c:pt idx="28">
                  <c:v>4.6357293725095516</c:v>
                </c:pt>
                <c:pt idx="29">
                  <c:v>4.2442988348501132</c:v>
                </c:pt>
                <c:pt idx="30">
                  <c:v>4.6002800543904847</c:v>
                </c:pt>
                <c:pt idx="31">
                  <c:v>4.6279579369868911</c:v>
                </c:pt>
                <c:pt idx="32">
                  <c:v>4.4933861231340977</c:v>
                </c:pt>
                <c:pt idx="33">
                  <c:v>4.8865330970842908</c:v>
                </c:pt>
                <c:pt idx="34">
                  <c:v>4.6804102179724225</c:v>
                </c:pt>
                <c:pt idx="35">
                  <c:v>5.0665652355877455</c:v>
                </c:pt>
                <c:pt idx="36">
                  <c:v>4.9491613931903826</c:v>
                </c:pt>
                <c:pt idx="37">
                  <c:v>4.8414561265894198</c:v>
                </c:pt>
                <c:pt idx="38">
                  <c:v>5.1325234226805057</c:v>
                </c:pt>
                <c:pt idx="39">
                  <c:v>7.4822437706072842</c:v>
                </c:pt>
                <c:pt idx="40">
                  <c:v>7.5786222649741362</c:v>
                </c:pt>
                <c:pt idx="41">
                  <c:v>7.4895770434049771</c:v>
                </c:pt>
                <c:pt idx="42">
                  <c:v>6.9497922723518224</c:v>
                </c:pt>
                <c:pt idx="43">
                  <c:v>6.6958230658991189</c:v>
                </c:pt>
                <c:pt idx="44">
                  <c:v>6.3434515460028846</c:v>
                </c:pt>
                <c:pt idx="45">
                  <c:v>6.4092957530821142</c:v>
                </c:pt>
                <c:pt idx="46">
                  <c:v>9.2578688393821693</c:v>
                </c:pt>
                <c:pt idx="47">
                  <c:v>8.8160487271707488</c:v>
                </c:pt>
                <c:pt idx="48">
                  <c:v>8.6359377590943343</c:v>
                </c:pt>
                <c:pt idx="49">
                  <c:v>9.934827873207281</c:v>
                </c:pt>
                <c:pt idx="50">
                  <c:v>9.1585182641214402</c:v>
                </c:pt>
                <c:pt idx="51">
                  <c:v>10.059224517745138</c:v>
                </c:pt>
                <c:pt idx="52">
                  <c:v>8.7774627220494068</c:v>
                </c:pt>
                <c:pt idx="53">
                  <c:v>5.8650196382396391</c:v>
                </c:pt>
                <c:pt idx="54">
                  <c:v>6.4860307788878373</c:v>
                </c:pt>
                <c:pt idx="55">
                  <c:v>7.1492760713766161</c:v>
                </c:pt>
                <c:pt idx="56">
                  <c:v>7.342996474634865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'20.adat'!$K$3:$BO$3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'20.adat'!$K$6:$BO$6</c:f>
              <c:numCache>
                <c:formatCode>0.00</c:formatCode>
                <c:ptCount val="57"/>
                <c:pt idx="0">
                  <c:v>5.810223267071958</c:v>
                </c:pt>
                <c:pt idx="1">
                  <c:v>5.3271580791221451</c:v>
                </c:pt>
                <c:pt idx="2">
                  <c:v>5.7861277736744734</c:v>
                </c:pt>
                <c:pt idx="3">
                  <c:v>3.4222573958620615</c:v>
                </c:pt>
                <c:pt idx="4">
                  <c:v>0.39555658457237014</c:v>
                </c:pt>
                <c:pt idx="5">
                  <c:v>0.43387483458380988</c:v>
                </c:pt>
                <c:pt idx="6">
                  <c:v>-7.798175905478695E-2</c:v>
                </c:pt>
                <c:pt idx="7">
                  <c:v>-7.5822514080888095E-2</c:v>
                </c:pt>
                <c:pt idx="8">
                  <c:v>-0.10573916003899066</c:v>
                </c:pt>
                <c:pt idx="9">
                  <c:v>-0.92420393380318899</c:v>
                </c:pt>
                <c:pt idx="10">
                  <c:v>-0.90532688249987636</c:v>
                </c:pt>
                <c:pt idx="11">
                  <c:v>-1.1979526689448114</c:v>
                </c:pt>
                <c:pt idx="12">
                  <c:v>-1.3982305831930042</c:v>
                </c:pt>
                <c:pt idx="13">
                  <c:v>-0.85992792828060616</c:v>
                </c:pt>
                <c:pt idx="14">
                  <c:v>-1.1920377311907389</c:v>
                </c:pt>
                <c:pt idx="15">
                  <c:v>-1.1762015003692852</c:v>
                </c:pt>
                <c:pt idx="16">
                  <c:v>-1.2645552561380435</c:v>
                </c:pt>
                <c:pt idx="17">
                  <c:v>-1.5968794423672754</c:v>
                </c:pt>
                <c:pt idx="18">
                  <c:v>-1.736942760563144</c:v>
                </c:pt>
                <c:pt idx="19">
                  <c:v>-1.6182808974497438</c:v>
                </c:pt>
                <c:pt idx="20">
                  <c:v>-1.5001837636620312</c:v>
                </c:pt>
                <c:pt idx="21">
                  <c:v>-1.3934774622216839</c:v>
                </c:pt>
                <c:pt idx="22">
                  <c:v>-1.2762637451804482</c:v>
                </c:pt>
                <c:pt idx="23">
                  <c:v>-1.5354728082558813</c:v>
                </c:pt>
                <c:pt idx="24">
                  <c:v>-1.0991123284457633</c:v>
                </c:pt>
                <c:pt idx="25">
                  <c:v>-1.0223940770618545</c:v>
                </c:pt>
                <c:pt idx="26">
                  <c:v>-0.76699008026364368</c:v>
                </c:pt>
                <c:pt idx="27">
                  <c:v>-0.62365431066410659</c:v>
                </c:pt>
                <c:pt idx="28">
                  <c:v>-1.1407750175008526</c:v>
                </c:pt>
                <c:pt idx="29">
                  <c:v>-1.2500790597026818</c:v>
                </c:pt>
                <c:pt idx="30">
                  <c:v>-1.3373555643699939</c:v>
                </c:pt>
                <c:pt idx="31">
                  <c:v>-1.0260105252965031</c:v>
                </c:pt>
                <c:pt idx="32">
                  <c:v>-0.73670355641395735</c:v>
                </c:pt>
                <c:pt idx="33">
                  <c:v>-5.7319926112415334E-2</c:v>
                </c:pt>
                <c:pt idx="34">
                  <c:v>0.26714947265577005</c:v>
                </c:pt>
                <c:pt idx="35">
                  <c:v>1.8882895714658579</c:v>
                </c:pt>
                <c:pt idx="36">
                  <c:v>0.8100384285965937</c:v>
                </c:pt>
                <c:pt idx="37">
                  <c:v>0.47988037401281808</c:v>
                </c:pt>
                <c:pt idx="38">
                  <c:v>0.59212940993289043</c:v>
                </c:pt>
                <c:pt idx="39">
                  <c:v>0.52843946848480683</c:v>
                </c:pt>
                <c:pt idx="40">
                  <c:v>0.69997297407227632</c:v>
                </c:pt>
                <c:pt idx="41">
                  <c:v>0.91092453174365617</c:v>
                </c:pt>
                <c:pt idx="42">
                  <c:v>1.0308774774439471</c:v>
                </c:pt>
                <c:pt idx="43">
                  <c:v>1.0744128047334343</c:v>
                </c:pt>
                <c:pt idx="44">
                  <c:v>1.3966597481707235</c:v>
                </c:pt>
                <c:pt idx="45">
                  <c:v>1.635441083340387</c:v>
                </c:pt>
                <c:pt idx="46">
                  <c:v>3.8651695298203617</c:v>
                </c:pt>
                <c:pt idx="47">
                  <c:v>3.4193829829145477</c:v>
                </c:pt>
                <c:pt idx="48">
                  <c:v>2.8265907363590626</c:v>
                </c:pt>
                <c:pt idx="49">
                  <c:v>3.0114697562983674</c:v>
                </c:pt>
                <c:pt idx="50">
                  <c:v>2.668582674472793</c:v>
                </c:pt>
                <c:pt idx="51">
                  <c:v>2.6248666496139594</c:v>
                </c:pt>
                <c:pt idx="52">
                  <c:v>2.7955764208966789</c:v>
                </c:pt>
                <c:pt idx="53">
                  <c:v>3.631954985093238</c:v>
                </c:pt>
                <c:pt idx="54">
                  <c:v>2.909239143796766</c:v>
                </c:pt>
                <c:pt idx="55">
                  <c:v>2.1154567733987455</c:v>
                </c:pt>
                <c:pt idx="56">
                  <c:v>1.2558985246629835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981785962504453"/>
              <c:y val="7.16981132075471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2099800584741312"/>
          <c:y val="0.92179158092979463"/>
          <c:w val="0.78828147486358224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8236703518989994"/>
        </c:manualLayout>
      </c:layout>
      <c:lineChart>
        <c:grouping val="standard"/>
        <c:varyColors val="0"/>
        <c:ser>
          <c:idx val="0"/>
          <c:order val="0"/>
          <c:tx>
            <c:strRef>
              <c:f>'21.adat'!$A$9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'19.adat'!$K$1:$BO$1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'21.adat'!$C$9:$BG$9</c:f>
              <c:numCache>
                <c:formatCode>0.00</c:formatCode>
                <c:ptCount val="57"/>
                <c:pt idx="0">
                  <c:v>24.232042991353122</c:v>
                </c:pt>
                <c:pt idx="1">
                  <c:v>23.720554866233936</c:v>
                </c:pt>
                <c:pt idx="2">
                  <c:v>24.238506644009032</c:v>
                </c:pt>
                <c:pt idx="3">
                  <c:v>26.398341410615412</c:v>
                </c:pt>
                <c:pt idx="4">
                  <c:v>27.006766562842611</c:v>
                </c:pt>
                <c:pt idx="5">
                  <c:v>27.298010548185523</c:v>
                </c:pt>
                <c:pt idx="6">
                  <c:v>27.906677310341156</c:v>
                </c:pt>
                <c:pt idx="7">
                  <c:v>28.577074287870769</c:v>
                </c:pt>
                <c:pt idx="8">
                  <c:v>27.648973230912649</c:v>
                </c:pt>
                <c:pt idx="9">
                  <c:v>27.319370145375473</c:v>
                </c:pt>
                <c:pt idx="10">
                  <c:v>26.334163877394079</c:v>
                </c:pt>
                <c:pt idx="11">
                  <c:v>26.825506987041248</c:v>
                </c:pt>
                <c:pt idx="12">
                  <c:v>26.440488119143566</c:v>
                </c:pt>
                <c:pt idx="13">
                  <c:v>26.318564594254763</c:v>
                </c:pt>
                <c:pt idx="14">
                  <c:v>26.997102165346131</c:v>
                </c:pt>
                <c:pt idx="15">
                  <c:v>27.294385340741574</c:v>
                </c:pt>
                <c:pt idx="16">
                  <c:v>26.238412495036233</c:v>
                </c:pt>
                <c:pt idx="17">
                  <c:v>26.108140837027062</c:v>
                </c:pt>
                <c:pt idx="18">
                  <c:v>25.90812294109281</c:v>
                </c:pt>
                <c:pt idx="19">
                  <c:v>26.536892924812307</c:v>
                </c:pt>
                <c:pt idx="20">
                  <c:v>26.141775326042072</c:v>
                </c:pt>
                <c:pt idx="21">
                  <c:v>24.751889854260764</c:v>
                </c:pt>
                <c:pt idx="22">
                  <c:v>23.030996146425856</c:v>
                </c:pt>
                <c:pt idx="23">
                  <c:v>22.877665123841343</c:v>
                </c:pt>
                <c:pt idx="24">
                  <c:v>21.828629093909861</c:v>
                </c:pt>
                <c:pt idx="25">
                  <c:v>21.256879710725428</c:v>
                </c:pt>
                <c:pt idx="26">
                  <c:v>20.592557375967797</c:v>
                </c:pt>
                <c:pt idx="27">
                  <c:v>21.003178535115484</c:v>
                </c:pt>
                <c:pt idx="28">
                  <c:v>20.503740782020387</c:v>
                </c:pt>
                <c:pt idx="29">
                  <c:v>20.255701253061186</c:v>
                </c:pt>
                <c:pt idx="30">
                  <c:v>19.770168329347111</c:v>
                </c:pt>
                <c:pt idx="31">
                  <c:v>20.161399836178738</c:v>
                </c:pt>
                <c:pt idx="32">
                  <c:v>19.667362559772023</c:v>
                </c:pt>
                <c:pt idx="33">
                  <c:v>19.569717537612931</c:v>
                </c:pt>
                <c:pt idx="34">
                  <c:v>19.400896073435593</c:v>
                </c:pt>
                <c:pt idx="35">
                  <c:v>20.502502122379738</c:v>
                </c:pt>
                <c:pt idx="36">
                  <c:v>20.034252473030101</c:v>
                </c:pt>
                <c:pt idx="37">
                  <c:v>20.119248551396524</c:v>
                </c:pt>
                <c:pt idx="38">
                  <c:v>19.740490960382186</c:v>
                </c:pt>
                <c:pt idx="39">
                  <c:v>19.83400376040726</c:v>
                </c:pt>
                <c:pt idx="40">
                  <c:v>19.975152408864481</c:v>
                </c:pt>
                <c:pt idx="41">
                  <c:v>20.300528495502164</c:v>
                </c:pt>
                <c:pt idx="42">
                  <c:v>20.035367800985568</c:v>
                </c:pt>
                <c:pt idx="43">
                  <c:v>20.438938879301453</c:v>
                </c:pt>
                <c:pt idx="44">
                  <c:v>20.128946836521603</c:v>
                </c:pt>
                <c:pt idx="45">
                  <c:v>19.816327394773062</c:v>
                </c:pt>
                <c:pt idx="46">
                  <c:v>19.631404858207578</c:v>
                </c:pt>
                <c:pt idx="47">
                  <c:v>19.986338830406343</c:v>
                </c:pt>
                <c:pt idx="48">
                  <c:v>20.242468168481722</c:v>
                </c:pt>
                <c:pt idx="49">
                  <c:v>21.563283942484706</c:v>
                </c:pt>
                <c:pt idx="50">
                  <c:v>22.00942087615687</c:v>
                </c:pt>
                <c:pt idx="51">
                  <c:v>23.314214240629518</c:v>
                </c:pt>
                <c:pt idx="52">
                  <c:v>23.768774604393897</c:v>
                </c:pt>
                <c:pt idx="53">
                  <c:v>22.90123068736079</c:v>
                </c:pt>
                <c:pt idx="54">
                  <c:v>22.673694945057434</c:v>
                </c:pt>
                <c:pt idx="55">
                  <c:v>23.343997451717495</c:v>
                </c:pt>
                <c:pt idx="56">
                  <c:v>23.148320986395444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'21.adat'!$A$10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'19.adat'!$K$1:$BO$1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'21.adat'!$C$10:$BG$10</c:f>
              <c:numCache>
                <c:formatCode>0.00</c:formatCode>
                <c:ptCount val="57"/>
                <c:pt idx="0">
                  <c:v>3.512050660744011</c:v>
                </c:pt>
                <c:pt idx="1">
                  <c:v>3.4775188722950561</c:v>
                </c:pt>
                <c:pt idx="2">
                  <c:v>3.3566689608431948</c:v>
                </c:pt>
                <c:pt idx="3">
                  <c:v>3.5297412051150276</c:v>
                </c:pt>
                <c:pt idx="4">
                  <c:v>3.3608494897533268</c:v>
                </c:pt>
                <c:pt idx="5">
                  <c:v>3.1895987738438256</c:v>
                </c:pt>
                <c:pt idx="6">
                  <c:v>2.9667605789282234</c:v>
                </c:pt>
                <c:pt idx="7">
                  <c:v>2.8147285724215214</c:v>
                </c:pt>
                <c:pt idx="8">
                  <c:v>2.7472996386969748</c:v>
                </c:pt>
                <c:pt idx="9">
                  <c:v>2.7048115318917985</c:v>
                </c:pt>
                <c:pt idx="10">
                  <c:v>2.6533144732601093</c:v>
                </c:pt>
                <c:pt idx="11">
                  <c:v>2.6543155571471808</c:v>
                </c:pt>
                <c:pt idx="12">
                  <c:v>2.6727476510612691</c:v>
                </c:pt>
                <c:pt idx="13">
                  <c:v>2.6311813230053009</c:v>
                </c:pt>
                <c:pt idx="14">
                  <c:v>2.616872693465826</c:v>
                </c:pt>
                <c:pt idx="15">
                  <c:v>2.6207957589338093</c:v>
                </c:pt>
                <c:pt idx="16">
                  <c:v>2.7933124741286508</c:v>
                </c:pt>
                <c:pt idx="17">
                  <c:v>3.170606145139665</c:v>
                </c:pt>
                <c:pt idx="18">
                  <c:v>3.6593096157568459</c:v>
                </c:pt>
                <c:pt idx="19">
                  <c:v>4.2946245080082681</c:v>
                </c:pt>
                <c:pt idx="20">
                  <c:v>4.9195380768879113</c:v>
                </c:pt>
                <c:pt idx="21">
                  <c:v>5.3380438636598564</c:v>
                </c:pt>
                <c:pt idx="22">
                  <c:v>6.2409312972181876</c:v>
                </c:pt>
                <c:pt idx="23">
                  <c:v>6.5557898451926357</c:v>
                </c:pt>
                <c:pt idx="24">
                  <c:v>6.9512053187909819</c:v>
                </c:pt>
                <c:pt idx="25">
                  <c:v>7.309378183534343</c:v>
                </c:pt>
                <c:pt idx="26">
                  <c:v>7.0621164353244739</c:v>
                </c:pt>
                <c:pt idx="27">
                  <c:v>7.0996748550146274</c:v>
                </c:pt>
                <c:pt idx="28">
                  <c:v>7.3676094636949045</c:v>
                </c:pt>
                <c:pt idx="29">
                  <c:v>7.986327090929521</c:v>
                </c:pt>
                <c:pt idx="30">
                  <c:v>8.5190325569349898</c:v>
                </c:pt>
                <c:pt idx="31">
                  <c:v>9.0343723299917293</c:v>
                </c:pt>
                <c:pt idx="32">
                  <c:v>9.9493061716938787</c:v>
                </c:pt>
                <c:pt idx="33">
                  <c:v>10.431385282900031</c:v>
                </c:pt>
                <c:pt idx="34">
                  <c:v>10.78537806852303</c:v>
                </c:pt>
                <c:pt idx="35">
                  <c:v>11.539273165294389</c:v>
                </c:pt>
                <c:pt idx="36">
                  <c:v>12.08857943744626</c:v>
                </c:pt>
                <c:pt idx="37">
                  <c:v>12.180914869518421</c:v>
                </c:pt>
                <c:pt idx="38">
                  <c:v>12.458097508988843</c:v>
                </c:pt>
                <c:pt idx="39">
                  <c:v>12.792129355408981</c:v>
                </c:pt>
                <c:pt idx="40">
                  <c:v>12.793571913981733</c:v>
                </c:pt>
                <c:pt idx="41">
                  <c:v>12.853341982612488</c:v>
                </c:pt>
                <c:pt idx="42">
                  <c:v>12.990275987430694</c:v>
                </c:pt>
                <c:pt idx="43">
                  <c:v>13.317364805239325</c:v>
                </c:pt>
                <c:pt idx="44">
                  <c:v>13.558921675067271</c:v>
                </c:pt>
                <c:pt idx="45">
                  <c:v>14.457500031512001</c:v>
                </c:pt>
                <c:pt idx="46">
                  <c:v>15.935345947262865</c:v>
                </c:pt>
                <c:pt idx="47">
                  <c:v>16.930323427366069</c:v>
                </c:pt>
                <c:pt idx="48">
                  <c:v>17.336127450243204</c:v>
                </c:pt>
                <c:pt idx="49">
                  <c:v>17.928205523609751</c:v>
                </c:pt>
                <c:pt idx="50">
                  <c:v>18.329595993744338</c:v>
                </c:pt>
                <c:pt idx="51">
                  <c:v>18.92354856972138</c:v>
                </c:pt>
                <c:pt idx="52">
                  <c:v>19.367669472502371</c:v>
                </c:pt>
                <c:pt idx="53">
                  <c:v>18.662017767719234</c:v>
                </c:pt>
                <c:pt idx="54">
                  <c:v>18.314532028709802</c:v>
                </c:pt>
                <c:pt idx="55">
                  <c:v>18.296628019626514</c:v>
                </c:pt>
                <c:pt idx="56">
                  <c:v>17.532506367543274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'21.adat'!$A$11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'21.adat'!$C$11:$BG$11</c:f>
              <c:numCache>
                <c:formatCode>0.00</c:formatCode>
                <c:ptCount val="57"/>
                <c:pt idx="0">
                  <c:v>8.9436671482832111</c:v>
                </c:pt>
                <c:pt idx="1">
                  <c:v>8.4826459714859794</c:v>
                </c:pt>
                <c:pt idx="2">
                  <c:v>8.2235101389654819</c:v>
                </c:pt>
                <c:pt idx="3">
                  <c:v>6.6055259996718814</c:v>
                </c:pt>
                <c:pt idx="4">
                  <c:v>6.2123761485419804</c:v>
                </c:pt>
                <c:pt idx="5">
                  <c:v>6.2450459420507798</c:v>
                </c:pt>
                <c:pt idx="6">
                  <c:v>6.5484951618244693</c:v>
                </c:pt>
                <c:pt idx="7">
                  <c:v>7.1637236449955513</c:v>
                </c:pt>
                <c:pt idx="8">
                  <c:v>7.9514410240338504</c:v>
                </c:pt>
                <c:pt idx="9">
                  <c:v>8.4463469957392192</c:v>
                </c:pt>
                <c:pt idx="10">
                  <c:v>8.6140302315244242</c:v>
                </c:pt>
                <c:pt idx="11">
                  <c:v>8.579078945966339</c:v>
                </c:pt>
                <c:pt idx="12">
                  <c:v>8.4223716048319002</c:v>
                </c:pt>
                <c:pt idx="13">
                  <c:v>8.4170723589887704</c:v>
                </c:pt>
                <c:pt idx="14">
                  <c:v>8.1830661349018694</c:v>
                </c:pt>
                <c:pt idx="15">
                  <c:v>7.8807271588083152</c:v>
                </c:pt>
                <c:pt idx="16">
                  <c:v>7.4782419735933248</c:v>
                </c:pt>
                <c:pt idx="17">
                  <c:v>7.5162662253162464</c:v>
                </c:pt>
                <c:pt idx="18">
                  <c:v>7.8370058053796514</c:v>
                </c:pt>
                <c:pt idx="19">
                  <c:v>8.2582178352718909</c:v>
                </c:pt>
                <c:pt idx="20">
                  <c:v>9.2629619947923647</c:v>
                </c:pt>
                <c:pt idx="21">
                  <c:v>9.9282495879125108</c:v>
                </c:pt>
                <c:pt idx="22">
                  <c:v>10.245557748519047</c:v>
                </c:pt>
                <c:pt idx="23">
                  <c:v>11.047198268217425</c:v>
                </c:pt>
                <c:pt idx="24">
                  <c:v>11.65778957206795</c:v>
                </c:pt>
                <c:pt idx="25">
                  <c:v>11.953464858639046</c:v>
                </c:pt>
                <c:pt idx="26">
                  <c:v>12.335887474208738</c:v>
                </c:pt>
                <c:pt idx="27">
                  <c:v>12.418099328155998</c:v>
                </c:pt>
                <c:pt idx="28">
                  <c:v>12.435034601449173</c:v>
                </c:pt>
                <c:pt idx="29">
                  <c:v>12.282491518820871</c:v>
                </c:pt>
                <c:pt idx="30">
                  <c:v>11.904688730876224</c:v>
                </c:pt>
                <c:pt idx="31">
                  <c:v>11.77392751281454</c:v>
                </c:pt>
                <c:pt idx="32">
                  <c:v>11.434372662420431</c:v>
                </c:pt>
                <c:pt idx="33">
                  <c:v>11.216610798138493</c:v>
                </c:pt>
                <c:pt idx="34">
                  <c:v>11.249574515023408</c:v>
                </c:pt>
                <c:pt idx="35">
                  <c:v>11.35441957829314</c:v>
                </c:pt>
                <c:pt idx="36">
                  <c:v>11.167466109648275</c:v>
                </c:pt>
                <c:pt idx="37">
                  <c:v>11.080653837793859</c:v>
                </c:pt>
                <c:pt idx="38">
                  <c:v>10.944651957643771</c:v>
                </c:pt>
                <c:pt idx="39">
                  <c:v>10.923364994748018</c:v>
                </c:pt>
                <c:pt idx="40">
                  <c:v>10.84346504180405</c:v>
                </c:pt>
                <c:pt idx="41">
                  <c:v>10.681025845845985</c:v>
                </c:pt>
                <c:pt idx="42">
                  <c:v>10.341515318185929</c:v>
                </c:pt>
                <c:pt idx="43">
                  <c:v>9.8651548394286959</c:v>
                </c:pt>
                <c:pt idx="44">
                  <c:v>9.8176562305356008</c:v>
                </c:pt>
                <c:pt idx="45">
                  <c:v>9.3168134033426995</c:v>
                </c:pt>
                <c:pt idx="46">
                  <c:v>8.9342353578329892</c:v>
                </c:pt>
                <c:pt idx="47">
                  <c:v>8.8675255798316073</c:v>
                </c:pt>
                <c:pt idx="48">
                  <c:v>8.0727934486650206</c:v>
                </c:pt>
                <c:pt idx="49">
                  <c:v>8.6293633355990487</c:v>
                </c:pt>
                <c:pt idx="50">
                  <c:v>8.8133494171437654</c:v>
                </c:pt>
                <c:pt idx="51">
                  <c:v>9.4176874923241414</c:v>
                </c:pt>
                <c:pt idx="52">
                  <c:v>9.6631393932271816</c:v>
                </c:pt>
                <c:pt idx="53">
                  <c:v>9.4405794701807082</c:v>
                </c:pt>
                <c:pt idx="54">
                  <c:v>9.9660553236512346</c:v>
                </c:pt>
                <c:pt idx="55">
                  <c:v>10.139000780865034</c:v>
                </c:pt>
                <c:pt idx="56">
                  <c:v>9.4836671025042474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'21.adat'!$A$12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'21.adat'!$C$12:$BG$12</c:f>
              <c:numCache>
                <c:formatCode>0.00</c:formatCode>
                <c:ptCount val="57"/>
                <c:pt idx="0">
                  <c:v>6.3282785409545017</c:v>
                </c:pt>
                <c:pt idx="1">
                  <c:v>6.0116806162196754</c:v>
                </c:pt>
                <c:pt idx="2">
                  <c:v>5.9186236688589027</c:v>
                </c:pt>
                <c:pt idx="3">
                  <c:v>6.3077309465314553</c:v>
                </c:pt>
                <c:pt idx="4">
                  <c:v>6.6950262775645433</c:v>
                </c:pt>
                <c:pt idx="5">
                  <c:v>6.393347580098875</c:v>
                </c:pt>
                <c:pt idx="6">
                  <c:v>6.165054444178355</c:v>
                </c:pt>
                <c:pt idx="7">
                  <c:v>6.2733727063028848</c:v>
                </c:pt>
                <c:pt idx="8">
                  <c:v>6.0879230299385529</c:v>
                </c:pt>
                <c:pt idx="9">
                  <c:v>6.6374518869423476</c:v>
                </c:pt>
                <c:pt idx="10">
                  <c:v>6.6336930840870538</c:v>
                </c:pt>
                <c:pt idx="11">
                  <c:v>6.7283291121590514</c:v>
                </c:pt>
                <c:pt idx="12">
                  <c:v>6.3239169729741906</c:v>
                </c:pt>
                <c:pt idx="13">
                  <c:v>6.4365178320519636</c:v>
                </c:pt>
                <c:pt idx="14">
                  <c:v>6.9512200867689211</c:v>
                </c:pt>
                <c:pt idx="15">
                  <c:v>7.4645981782990996</c:v>
                </c:pt>
                <c:pt idx="16">
                  <c:v>7.1114698280141937</c:v>
                </c:pt>
                <c:pt idx="17">
                  <c:v>7.0506630039845861</c:v>
                </c:pt>
                <c:pt idx="18">
                  <c:v>6.6302191739385385</c:v>
                </c:pt>
                <c:pt idx="19">
                  <c:v>7.0029573888541776</c:v>
                </c:pt>
                <c:pt idx="20">
                  <c:v>7.1227962083343614</c:v>
                </c:pt>
                <c:pt idx="21">
                  <c:v>7.2596534204064174</c:v>
                </c:pt>
                <c:pt idx="22">
                  <c:v>7.6138526266737605</c:v>
                </c:pt>
                <c:pt idx="23">
                  <c:v>7.9413384243161742</c:v>
                </c:pt>
                <c:pt idx="24">
                  <c:v>8.1652643749057479</c:v>
                </c:pt>
                <c:pt idx="25">
                  <c:v>8.2795620361702689</c:v>
                </c:pt>
                <c:pt idx="26">
                  <c:v>8.4955269440554613</c:v>
                </c:pt>
                <c:pt idx="27">
                  <c:v>8.7018162036887343</c:v>
                </c:pt>
                <c:pt idx="28">
                  <c:v>8.6612080910947196</c:v>
                </c:pt>
                <c:pt idx="29">
                  <c:v>9.0370672281232807</c:v>
                </c:pt>
                <c:pt idx="30">
                  <c:v>9.2801990236027923</c:v>
                </c:pt>
                <c:pt idx="31">
                  <c:v>9.4580740421107894</c:v>
                </c:pt>
                <c:pt idx="32">
                  <c:v>9.0281602458333872</c:v>
                </c:pt>
                <c:pt idx="33">
                  <c:v>9.2691164841317057</c:v>
                </c:pt>
                <c:pt idx="34">
                  <c:v>9.219676572333249</c:v>
                </c:pt>
                <c:pt idx="35">
                  <c:v>9.5001842654177509</c:v>
                </c:pt>
                <c:pt idx="36">
                  <c:v>9.2614690462046756</c:v>
                </c:pt>
                <c:pt idx="37">
                  <c:v>9.3942526704600091</c:v>
                </c:pt>
                <c:pt idx="38">
                  <c:v>9.4146728862526992</c:v>
                </c:pt>
                <c:pt idx="39">
                  <c:v>9.7008868609096179</c:v>
                </c:pt>
                <c:pt idx="40">
                  <c:v>9.7058759006355508</c:v>
                </c:pt>
                <c:pt idx="41">
                  <c:v>10.237970122947784</c:v>
                </c:pt>
                <c:pt idx="42">
                  <c:v>10.268724977580193</c:v>
                </c:pt>
                <c:pt idx="43">
                  <c:v>10.374918799211919</c:v>
                </c:pt>
                <c:pt idx="44">
                  <c:v>10.090617742514048</c:v>
                </c:pt>
                <c:pt idx="45">
                  <c:v>10.155963185093759</c:v>
                </c:pt>
                <c:pt idx="46">
                  <c:v>10.209979385524045</c:v>
                </c:pt>
                <c:pt idx="47">
                  <c:v>10.235789105168227</c:v>
                </c:pt>
                <c:pt idx="48">
                  <c:v>10.495249392251401</c:v>
                </c:pt>
                <c:pt idx="49">
                  <c:v>11.236876141746043</c:v>
                </c:pt>
                <c:pt idx="50">
                  <c:v>11.47695628131199</c:v>
                </c:pt>
                <c:pt idx="51">
                  <c:v>11.734817305934998</c:v>
                </c:pt>
                <c:pt idx="52">
                  <c:v>11.826983119021195</c:v>
                </c:pt>
                <c:pt idx="53">
                  <c:v>11.278866574980114</c:v>
                </c:pt>
                <c:pt idx="54">
                  <c:v>11.016430367504764</c:v>
                </c:pt>
                <c:pt idx="55">
                  <c:v>11.000820751624039</c:v>
                </c:pt>
                <c:pt idx="56">
                  <c:v>11.280697418779649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ser>
          <c:idx val="4"/>
          <c:order val="4"/>
          <c:tx>
            <c:strRef>
              <c:f>'21.adat'!$A$13</c:f>
              <c:strCache>
                <c:ptCount val="1"/>
                <c:pt idx="0">
                  <c:v>Tőzsdei részvények</c:v>
                </c:pt>
              </c:strCache>
            </c:strRef>
          </c:tx>
          <c:marker>
            <c:symbol val="none"/>
          </c:marker>
          <c:cat>
            <c:strRef>
              <c:f>'19.adat'!$K$1:$BO$1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'21.adat'!$C$13:$BG$13</c:f>
              <c:numCache>
                <c:formatCode>0.00</c:formatCode>
                <c:ptCount val="57"/>
                <c:pt idx="0">
                  <c:v>1.6576430780075746</c:v>
                </c:pt>
                <c:pt idx="1">
                  <c:v>1.4832706920194978</c:v>
                </c:pt>
                <c:pt idx="2">
                  <c:v>1.4247395371534959</c:v>
                </c:pt>
                <c:pt idx="3">
                  <c:v>1.2540233551972197</c:v>
                </c:pt>
                <c:pt idx="4">
                  <c:v>1.2168265458127494</c:v>
                </c:pt>
                <c:pt idx="5">
                  <c:v>1.5232618621720104</c:v>
                </c:pt>
                <c:pt idx="6">
                  <c:v>1.6951598036619446</c:v>
                </c:pt>
                <c:pt idx="7">
                  <c:v>1.7775431743442749</c:v>
                </c:pt>
                <c:pt idx="8">
                  <c:v>1.8063268968879376</c:v>
                </c:pt>
                <c:pt idx="9">
                  <c:v>1.8225822951423085</c:v>
                </c:pt>
                <c:pt idx="10">
                  <c:v>1.9363071519523125</c:v>
                </c:pt>
                <c:pt idx="11">
                  <c:v>1.854430276397238</c:v>
                </c:pt>
                <c:pt idx="12">
                  <c:v>1.946027290279053</c:v>
                </c:pt>
                <c:pt idx="13">
                  <c:v>1.825526021637814</c:v>
                </c:pt>
                <c:pt idx="14">
                  <c:v>1.7163411046127373</c:v>
                </c:pt>
                <c:pt idx="15">
                  <c:v>1.7219033603105196</c:v>
                </c:pt>
                <c:pt idx="16">
                  <c:v>1.791061018775024</c:v>
                </c:pt>
                <c:pt idx="17">
                  <c:v>1.6342675492982426</c:v>
                </c:pt>
                <c:pt idx="18">
                  <c:v>1.6532180488660315</c:v>
                </c:pt>
                <c:pt idx="19">
                  <c:v>1.6121721840656096</c:v>
                </c:pt>
                <c:pt idx="20">
                  <c:v>1.5739721091276277</c:v>
                </c:pt>
                <c:pt idx="21">
                  <c:v>1.6148531195870275</c:v>
                </c:pt>
                <c:pt idx="22">
                  <c:v>1.5073543557747584</c:v>
                </c:pt>
                <c:pt idx="23">
                  <c:v>1.4750136046846685</c:v>
                </c:pt>
                <c:pt idx="24">
                  <c:v>1.5118329668697372</c:v>
                </c:pt>
                <c:pt idx="25">
                  <c:v>1.4247659241453594</c:v>
                </c:pt>
                <c:pt idx="26">
                  <c:v>1.4179296105515413</c:v>
                </c:pt>
                <c:pt idx="27">
                  <c:v>1.4180193957027303</c:v>
                </c:pt>
                <c:pt idx="28">
                  <c:v>1.442357327081695</c:v>
                </c:pt>
                <c:pt idx="29">
                  <c:v>1.4641088807413178</c:v>
                </c:pt>
                <c:pt idx="30">
                  <c:v>1.420129503728268</c:v>
                </c:pt>
                <c:pt idx="31">
                  <c:v>1.4442158101630143</c:v>
                </c:pt>
                <c:pt idx="32">
                  <c:v>1.4144920008720581</c:v>
                </c:pt>
                <c:pt idx="33">
                  <c:v>1.3983050491619722</c:v>
                </c:pt>
                <c:pt idx="34">
                  <c:v>1.4278486633537344</c:v>
                </c:pt>
                <c:pt idx="35">
                  <c:v>1.4720992666219801</c:v>
                </c:pt>
                <c:pt idx="36">
                  <c:v>1.5277659267014536</c:v>
                </c:pt>
                <c:pt idx="37">
                  <c:v>1.6045611224542913</c:v>
                </c:pt>
                <c:pt idx="38">
                  <c:v>1.7131778949005916</c:v>
                </c:pt>
                <c:pt idx="39">
                  <c:v>1.9566559271361221</c:v>
                </c:pt>
                <c:pt idx="40">
                  <c:v>1.8486194368257542</c:v>
                </c:pt>
                <c:pt idx="41">
                  <c:v>1.9086958035851112</c:v>
                </c:pt>
                <c:pt idx="42">
                  <c:v>1.8580818122686658</c:v>
                </c:pt>
                <c:pt idx="43">
                  <c:v>1.7229177914786806</c:v>
                </c:pt>
                <c:pt idx="44">
                  <c:v>1.8586554096751224</c:v>
                </c:pt>
                <c:pt idx="45">
                  <c:v>2.066316256130349</c:v>
                </c:pt>
                <c:pt idx="46">
                  <c:v>2.0153116131082891</c:v>
                </c:pt>
                <c:pt idx="47">
                  <c:v>1.9665179975598881</c:v>
                </c:pt>
                <c:pt idx="48">
                  <c:v>1.5178624583066791</c:v>
                </c:pt>
                <c:pt idx="49">
                  <c:v>2.0373842269643934</c:v>
                </c:pt>
                <c:pt idx="50">
                  <c:v>2.0614923675077366</c:v>
                </c:pt>
                <c:pt idx="51">
                  <c:v>2.3774119023837819</c:v>
                </c:pt>
                <c:pt idx="52">
                  <c:v>2.6121871286262772</c:v>
                </c:pt>
                <c:pt idx="53">
                  <c:v>2.6509646079671185</c:v>
                </c:pt>
                <c:pt idx="54">
                  <c:v>2.7589546595250765</c:v>
                </c:pt>
                <c:pt idx="55">
                  <c:v>2.8348632964984426</c:v>
                </c:pt>
                <c:pt idx="56">
                  <c:v>2.9227690719720467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4-4CDD-BCDC-E6A40F58B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</a:t>
                </a:r>
                <a:r>
                  <a:rPr lang="hu-HU" baseline="0"/>
                  <a:t> százalékában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3809866635383806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százalékában</a:t>
                </a:r>
              </a:p>
            </c:rich>
          </c:tx>
          <c:layout>
            <c:manualLayout>
              <c:xMode val="edge"/>
              <c:yMode val="edge"/>
              <c:x val="0.77329602155946131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93911659052069896"/>
          <c:w val="0.89999984314192993"/>
          <c:h val="6.088340947930108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434119206221881"/>
        </c:manualLayout>
      </c:layout>
      <c:lineChart>
        <c:grouping val="standard"/>
        <c:varyColors val="0"/>
        <c:ser>
          <c:idx val="0"/>
          <c:order val="0"/>
          <c:tx>
            <c:strRef>
              <c:f>'21.adat'!$B$9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'21.adat'!$C$2:$BG$2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'21.adat'!$C$9:$BG$9</c:f>
              <c:numCache>
                <c:formatCode>0.00</c:formatCode>
                <c:ptCount val="57"/>
                <c:pt idx="0">
                  <c:v>24.232042991353122</c:v>
                </c:pt>
                <c:pt idx="1">
                  <c:v>23.720554866233936</c:v>
                </c:pt>
                <c:pt idx="2">
                  <c:v>24.238506644009032</c:v>
                </c:pt>
                <c:pt idx="3">
                  <c:v>26.398341410615412</c:v>
                </c:pt>
                <c:pt idx="4">
                  <c:v>27.006766562842611</c:v>
                </c:pt>
                <c:pt idx="5">
                  <c:v>27.298010548185523</c:v>
                </c:pt>
                <c:pt idx="6">
                  <c:v>27.906677310341156</c:v>
                </c:pt>
                <c:pt idx="7">
                  <c:v>28.577074287870769</c:v>
                </c:pt>
                <c:pt idx="8">
                  <c:v>27.648973230912649</c:v>
                </c:pt>
                <c:pt idx="9">
                  <c:v>27.319370145375473</c:v>
                </c:pt>
                <c:pt idx="10">
                  <c:v>26.334163877394079</c:v>
                </c:pt>
                <c:pt idx="11">
                  <c:v>26.825506987041248</c:v>
                </c:pt>
                <c:pt idx="12">
                  <c:v>26.440488119143566</c:v>
                </c:pt>
                <c:pt idx="13">
                  <c:v>26.318564594254763</c:v>
                </c:pt>
                <c:pt idx="14">
                  <c:v>26.997102165346131</c:v>
                </c:pt>
                <c:pt idx="15">
                  <c:v>27.294385340741574</c:v>
                </c:pt>
                <c:pt idx="16">
                  <c:v>26.238412495036233</c:v>
                </c:pt>
                <c:pt idx="17">
                  <c:v>26.108140837027062</c:v>
                </c:pt>
                <c:pt idx="18">
                  <c:v>25.90812294109281</c:v>
                </c:pt>
                <c:pt idx="19">
                  <c:v>26.536892924812307</c:v>
                </c:pt>
                <c:pt idx="20">
                  <c:v>26.141775326042072</c:v>
                </c:pt>
                <c:pt idx="21">
                  <c:v>24.751889854260764</c:v>
                </c:pt>
                <c:pt idx="22">
                  <c:v>23.030996146425856</c:v>
                </c:pt>
                <c:pt idx="23">
                  <c:v>22.877665123841343</c:v>
                </c:pt>
                <c:pt idx="24">
                  <c:v>21.828629093909861</c:v>
                </c:pt>
                <c:pt idx="25">
                  <c:v>21.256879710725428</c:v>
                </c:pt>
                <c:pt idx="26">
                  <c:v>20.592557375967797</c:v>
                </c:pt>
                <c:pt idx="27">
                  <c:v>21.003178535115484</c:v>
                </c:pt>
                <c:pt idx="28">
                  <c:v>20.503740782020387</c:v>
                </c:pt>
                <c:pt idx="29">
                  <c:v>20.255701253061186</c:v>
                </c:pt>
                <c:pt idx="30">
                  <c:v>19.770168329347111</c:v>
                </c:pt>
                <c:pt idx="31">
                  <c:v>20.161399836178738</c:v>
                </c:pt>
                <c:pt idx="32">
                  <c:v>19.667362559772023</c:v>
                </c:pt>
                <c:pt idx="33">
                  <c:v>19.569717537612931</c:v>
                </c:pt>
                <c:pt idx="34">
                  <c:v>19.400896073435593</c:v>
                </c:pt>
                <c:pt idx="35">
                  <c:v>20.502502122379738</c:v>
                </c:pt>
                <c:pt idx="36">
                  <c:v>20.034252473030101</c:v>
                </c:pt>
                <c:pt idx="37">
                  <c:v>20.119248551396524</c:v>
                </c:pt>
                <c:pt idx="38">
                  <c:v>19.740490960382186</c:v>
                </c:pt>
                <c:pt idx="39">
                  <c:v>19.83400376040726</c:v>
                </c:pt>
                <c:pt idx="40">
                  <c:v>19.975152408864481</c:v>
                </c:pt>
                <c:pt idx="41">
                  <c:v>20.300528495502164</c:v>
                </c:pt>
                <c:pt idx="42">
                  <c:v>20.035367800985568</c:v>
                </c:pt>
                <c:pt idx="43">
                  <c:v>20.438938879301453</c:v>
                </c:pt>
                <c:pt idx="44">
                  <c:v>20.128946836521603</c:v>
                </c:pt>
                <c:pt idx="45">
                  <c:v>19.816327394773062</c:v>
                </c:pt>
                <c:pt idx="46">
                  <c:v>19.631404858207578</c:v>
                </c:pt>
                <c:pt idx="47">
                  <c:v>19.986338830406343</c:v>
                </c:pt>
                <c:pt idx="48">
                  <c:v>20.242468168481722</c:v>
                </c:pt>
                <c:pt idx="49">
                  <c:v>21.563283942484706</c:v>
                </c:pt>
                <c:pt idx="50">
                  <c:v>22.00942087615687</c:v>
                </c:pt>
                <c:pt idx="51">
                  <c:v>23.314214240629518</c:v>
                </c:pt>
                <c:pt idx="52">
                  <c:v>23.768774604393897</c:v>
                </c:pt>
                <c:pt idx="53">
                  <c:v>22.90123068736079</c:v>
                </c:pt>
                <c:pt idx="54">
                  <c:v>22.673694945057434</c:v>
                </c:pt>
                <c:pt idx="55">
                  <c:v>23.343997451717495</c:v>
                </c:pt>
                <c:pt idx="56">
                  <c:v>23.148320986395444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'21.adat'!$B$10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'21.adat'!$C$10:$BG$10</c:f>
              <c:numCache>
                <c:formatCode>0.00</c:formatCode>
                <c:ptCount val="57"/>
                <c:pt idx="0">
                  <c:v>3.512050660744011</c:v>
                </c:pt>
                <c:pt idx="1">
                  <c:v>3.4775188722950561</c:v>
                </c:pt>
                <c:pt idx="2">
                  <c:v>3.3566689608431948</c:v>
                </c:pt>
                <c:pt idx="3">
                  <c:v>3.5297412051150276</c:v>
                </c:pt>
                <c:pt idx="4">
                  <c:v>3.3608494897533268</c:v>
                </c:pt>
                <c:pt idx="5">
                  <c:v>3.1895987738438256</c:v>
                </c:pt>
                <c:pt idx="6">
                  <c:v>2.9667605789282234</c:v>
                </c:pt>
                <c:pt idx="7">
                  <c:v>2.8147285724215214</c:v>
                </c:pt>
                <c:pt idx="8">
                  <c:v>2.7472996386969748</c:v>
                </c:pt>
                <c:pt idx="9">
                  <c:v>2.7048115318917985</c:v>
                </c:pt>
                <c:pt idx="10">
                  <c:v>2.6533144732601093</c:v>
                </c:pt>
                <c:pt idx="11">
                  <c:v>2.6543155571471808</c:v>
                </c:pt>
                <c:pt idx="12">
                  <c:v>2.6727476510612691</c:v>
                </c:pt>
                <c:pt idx="13">
                  <c:v>2.6311813230053009</c:v>
                </c:pt>
                <c:pt idx="14">
                  <c:v>2.616872693465826</c:v>
                </c:pt>
                <c:pt idx="15">
                  <c:v>2.6207957589338093</c:v>
                </c:pt>
                <c:pt idx="16">
                  <c:v>2.7933124741286508</c:v>
                </c:pt>
                <c:pt idx="17">
                  <c:v>3.170606145139665</c:v>
                </c:pt>
                <c:pt idx="18">
                  <c:v>3.6593096157568459</c:v>
                </c:pt>
                <c:pt idx="19">
                  <c:v>4.2946245080082681</c:v>
                </c:pt>
                <c:pt idx="20">
                  <c:v>4.9195380768879113</c:v>
                </c:pt>
                <c:pt idx="21">
                  <c:v>5.3380438636598564</c:v>
                </c:pt>
                <c:pt idx="22">
                  <c:v>6.2409312972181876</c:v>
                </c:pt>
                <c:pt idx="23">
                  <c:v>6.5557898451926357</c:v>
                </c:pt>
                <c:pt idx="24">
                  <c:v>6.9512053187909819</c:v>
                </c:pt>
                <c:pt idx="25">
                  <c:v>7.309378183534343</c:v>
                </c:pt>
                <c:pt idx="26">
                  <c:v>7.0621164353244739</c:v>
                </c:pt>
                <c:pt idx="27">
                  <c:v>7.0996748550146274</c:v>
                </c:pt>
                <c:pt idx="28">
                  <c:v>7.3676094636949045</c:v>
                </c:pt>
                <c:pt idx="29">
                  <c:v>7.986327090929521</c:v>
                </c:pt>
                <c:pt idx="30">
                  <c:v>8.5190325569349898</c:v>
                </c:pt>
                <c:pt idx="31">
                  <c:v>9.0343723299917293</c:v>
                </c:pt>
                <c:pt idx="32">
                  <c:v>9.9493061716938787</c:v>
                </c:pt>
                <c:pt idx="33">
                  <c:v>10.431385282900031</c:v>
                </c:pt>
                <c:pt idx="34">
                  <c:v>10.78537806852303</c:v>
                </c:pt>
                <c:pt idx="35">
                  <c:v>11.539273165294389</c:v>
                </c:pt>
                <c:pt idx="36">
                  <c:v>12.08857943744626</c:v>
                </c:pt>
                <c:pt idx="37">
                  <c:v>12.180914869518421</c:v>
                </c:pt>
                <c:pt idx="38">
                  <c:v>12.458097508988843</c:v>
                </c:pt>
                <c:pt idx="39">
                  <c:v>12.792129355408981</c:v>
                </c:pt>
                <c:pt idx="40">
                  <c:v>12.793571913981733</c:v>
                </c:pt>
                <c:pt idx="41">
                  <c:v>12.853341982612488</c:v>
                </c:pt>
                <c:pt idx="42">
                  <c:v>12.990275987430694</c:v>
                </c:pt>
                <c:pt idx="43">
                  <c:v>13.317364805239325</c:v>
                </c:pt>
                <c:pt idx="44">
                  <c:v>13.558921675067271</c:v>
                </c:pt>
                <c:pt idx="45">
                  <c:v>14.457500031512001</c:v>
                </c:pt>
                <c:pt idx="46">
                  <c:v>15.935345947262865</c:v>
                </c:pt>
                <c:pt idx="47">
                  <c:v>16.930323427366069</c:v>
                </c:pt>
                <c:pt idx="48">
                  <c:v>17.336127450243204</c:v>
                </c:pt>
                <c:pt idx="49">
                  <c:v>17.928205523609751</c:v>
                </c:pt>
                <c:pt idx="50">
                  <c:v>18.329595993744338</c:v>
                </c:pt>
                <c:pt idx="51">
                  <c:v>18.92354856972138</c:v>
                </c:pt>
                <c:pt idx="52">
                  <c:v>19.367669472502371</c:v>
                </c:pt>
                <c:pt idx="53">
                  <c:v>18.662017767719234</c:v>
                </c:pt>
                <c:pt idx="54">
                  <c:v>18.314532028709802</c:v>
                </c:pt>
                <c:pt idx="55">
                  <c:v>18.296628019626514</c:v>
                </c:pt>
                <c:pt idx="56">
                  <c:v>17.532506367543274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'21.adat'!$B$11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'21.adat'!$C$11:$BG$11</c:f>
              <c:numCache>
                <c:formatCode>0.00</c:formatCode>
                <c:ptCount val="57"/>
                <c:pt idx="0">
                  <c:v>8.9436671482832111</c:v>
                </c:pt>
                <c:pt idx="1">
                  <c:v>8.4826459714859794</c:v>
                </c:pt>
                <c:pt idx="2">
                  <c:v>8.2235101389654819</c:v>
                </c:pt>
                <c:pt idx="3">
                  <c:v>6.6055259996718814</c:v>
                </c:pt>
                <c:pt idx="4">
                  <c:v>6.2123761485419804</c:v>
                </c:pt>
                <c:pt idx="5">
                  <c:v>6.2450459420507798</c:v>
                </c:pt>
                <c:pt idx="6">
                  <c:v>6.5484951618244693</c:v>
                </c:pt>
                <c:pt idx="7">
                  <c:v>7.1637236449955513</c:v>
                </c:pt>
                <c:pt idx="8">
                  <c:v>7.9514410240338504</c:v>
                </c:pt>
                <c:pt idx="9">
                  <c:v>8.4463469957392192</c:v>
                </c:pt>
                <c:pt idx="10">
                  <c:v>8.6140302315244242</c:v>
                </c:pt>
                <c:pt idx="11">
                  <c:v>8.579078945966339</c:v>
                </c:pt>
                <c:pt idx="12">
                  <c:v>8.4223716048319002</c:v>
                </c:pt>
                <c:pt idx="13">
                  <c:v>8.4170723589887704</c:v>
                </c:pt>
                <c:pt idx="14">
                  <c:v>8.1830661349018694</c:v>
                </c:pt>
                <c:pt idx="15">
                  <c:v>7.8807271588083152</c:v>
                </c:pt>
                <c:pt idx="16">
                  <c:v>7.4782419735933248</c:v>
                </c:pt>
                <c:pt idx="17">
                  <c:v>7.5162662253162464</c:v>
                </c:pt>
                <c:pt idx="18">
                  <c:v>7.8370058053796514</c:v>
                </c:pt>
                <c:pt idx="19">
                  <c:v>8.2582178352718909</c:v>
                </c:pt>
                <c:pt idx="20">
                  <c:v>9.2629619947923647</c:v>
                </c:pt>
                <c:pt idx="21">
                  <c:v>9.9282495879125108</c:v>
                </c:pt>
                <c:pt idx="22">
                  <c:v>10.245557748519047</c:v>
                </c:pt>
                <c:pt idx="23">
                  <c:v>11.047198268217425</c:v>
                </c:pt>
                <c:pt idx="24">
                  <c:v>11.65778957206795</c:v>
                </c:pt>
                <c:pt idx="25">
                  <c:v>11.953464858639046</c:v>
                </c:pt>
                <c:pt idx="26">
                  <c:v>12.335887474208738</c:v>
                </c:pt>
                <c:pt idx="27">
                  <c:v>12.418099328155998</c:v>
                </c:pt>
                <c:pt idx="28">
                  <c:v>12.435034601449173</c:v>
                </c:pt>
                <c:pt idx="29">
                  <c:v>12.282491518820871</c:v>
                </c:pt>
                <c:pt idx="30">
                  <c:v>11.904688730876224</c:v>
                </c:pt>
                <c:pt idx="31">
                  <c:v>11.77392751281454</c:v>
                </c:pt>
                <c:pt idx="32">
                  <c:v>11.434372662420431</c:v>
                </c:pt>
                <c:pt idx="33">
                  <c:v>11.216610798138493</c:v>
                </c:pt>
                <c:pt idx="34">
                  <c:v>11.249574515023408</c:v>
                </c:pt>
                <c:pt idx="35">
                  <c:v>11.35441957829314</c:v>
                </c:pt>
                <c:pt idx="36">
                  <c:v>11.167466109648275</c:v>
                </c:pt>
                <c:pt idx="37">
                  <c:v>11.080653837793859</c:v>
                </c:pt>
                <c:pt idx="38">
                  <c:v>10.944651957643771</c:v>
                </c:pt>
                <c:pt idx="39">
                  <c:v>10.923364994748018</c:v>
                </c:pt>
                <c:pt idx="40">
                  <c:v>10.84346504180405</c:v>
                </c:pt>
                <c:pt idx="41">
                  <c:v>10.681025845845985</c:v>
                </c:pt>
                <c:pt idx="42">
                  <c:v>10.341515318185929</c:v>
                </c:pt>
                <c:pt idx="43">
                  <c:v>9.8651548394286959</c:v>
                </c:pt>
                <c:pt idx="44">
                  <c:v>9.8176562305356008</c:v>
                </c:pt>
                <c:pt idx="45">
                  <c:v>9.3168134033426995</c:v>
                </c:pt>
                <c:pt idx="46">
                  <c:v>8.9342353578329892</c:v>
                </c:pt>
                <c:pt idx="47">
                  <c:v>8.8675255798316073</c:v>
                </c:pt>
                <c:pt idx="48">
                  <c:v>8.0727934486650206</c:v>
                </c:pt>
                <c:pt idx="49">
                  <c:v>8.6293633355990487</c:v>
                </c:pt>
                <c:pt idx="50">
                  <c:v>8.8133494171437654</c:v>
                </c:pt>
                <c:pt idx="51">
                  <c:v>9.4176874923241414</c:v>
                </c:pt>
                <c:pt idx="52">
                  <c:v>9.6631393932271816</c:v>
                </c:pt>
                <c:pt idx="53">
                  <c:v>9.4405794701807082</c:v>
                </c:pt>
                <c:pt idx="54">
                  <c:v>9.9660553236512346</c:v>
                </c:pt>
                <c:pt idx="55">
                  <c:v>10.139000780865034</c:v>
                </c:pt>
                <c:pt idx="56">
                  <c:v>9.4836671025042474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'21.adat'!$B$12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'21.adat'!$C$12:$BG$12</c:f>
              <c:numCache>
                <c:formatCode>0.00</c:formatCode>
                <c:ptCount val="57"/>
                <c:pt idx="0">
                  <c:v>6.3282785409545017</c:v>
                </c:pt>
                <c:pt idx="1">
                  <c:v>6.0116806162196754</c:v>
                </c:pt>
                <c:pt idx="2">
                  <c:v>5.9186236688589027</c:v>
                </c:pt>
                <c:pt idx="3">
                  <c:v>6.3077309465314553</c:v>
                </c:pt>
                <c:pt idx="4">
                  <c:v>6.6950262775645433</c:v>
                </c:pt>
                <c:pt idx="5">
                  <c:v>6.393347580098875</c:v>
                </c:pt>
                <c:pt idx="6">
                  <c:v>6.165054444178355</c:v>
                </c:pt>
                <c:pt idx="7">
                  <c:v>6.2733727063028848</c:v>
                </c:pt>
                <c:pt idx="8">
                  <c:v>6.0879230299385529</c:v>
                </c:pt>
                <c:pt idx="9">
                  <c:v>6.6374518869423476</c:v>
                </c:pt>
                <c:pt idx="10">
                  <c:v>6.6336930840870538</c:v>
                </c:pt>
                <c:pt idx="11">
                  <c:v>6.7283291121590514</c:v>
                </c:pt>
                <c:pt idx="12">
                  <c:v>6.3239169729741906</c:v>
                </c:pt>
                <c:pt idx="13">
                  <c:v>6.4365178320519636</c:v>
                </c:pt>
                <c:pt idx="14">
                  <c:v>6.9512200867689211</c:v>
                </c:pt>
                <c:pt idx="15">
                  <c:v>7.4645981782990996</c:v>
                </c:pt>
                <c:pt idx="16">
                  <c:v>7.1114698280141937</c:v>
                </c:pt>
                <c:pt idx="17">
                  <c:v>7.0506630039845861</c:v>
                </c:pt>
                <c:pt idx="18">
                  <c:v>6.6302191739385385</c:v>
                </c:pt>
                <c:pt idx="19">
                  <c:v>7.0029573888541776</c:v>
                </c:pt>
                <c:pt idx="20">
                  <c:v>7.1227962083343614</c:v>
                </c:pt>
                <c:pt idx="21">
                  <c:v>7.2596534204064174</c:v>
                </c:pt>
                <c:pt idx="22">
                  <c:v>7.6138526266737605</c:v>
                </c:pt>
                <c:pt idx="23">
                  <c:v>7.9413384243161742</c:v>
                </c:pt>
                <c:pt idx="24">
                  <c:v>8.1652643749057479</c:v>
                </c:pt>
                <c:pt idx="25">
                  <c:v>8.2795620361702689</c:v>
                </c:pt>
                <c:pt idx="26">
                  <c:v>8.4955269440554613</c:v>
                </c:pt>
                <c:pt idx="27">
                  <c:v>8.7018162036887343</c:v>
                </c:pt>
                <c:pt idx="28">
                  <c:v>8.6612080910947196</c:v>
                </c:pt>
                <c:pt idx="29">
                  <c:v>9.0370672281232807</c:v>
                </c:pt>
                <c:pt idx="30">
                  <c:v>9.2801990236027923</c:v>
                </c:pt>
                <c:pt idx="31">
                  <c:v>9.4580740421107894</c:v>
                </c:pt>
                <c:pt idx="32">
                  <c:v>9.0281602458333872</c:v>
                </c:pt>
                <c:pt idx="33">
                  <c:v>9.2691164841317057</c:v>
                </c:pt>
                <c:pt idx="34">
                  <c:v>9.219676572333249</c:v>
                </c:pt>
                <c:pt idx="35">
                  <c:v>9.5001842654177509</c:v>
                </c:pt>
                <c:pt idx="36">
                  <c:v>9.2614690462046756</c:v>
                </c:pt>
                <c:pt idx="37">
                  <c:v>9.3942526704600091</c:v>
                </c:pt>
                <c:pt idx="38">
                  <c:v>9.4146728862526992</c:v>
                </c:pt>
                <c:pt idx="39">
                  <c:v>9.7008868609096179</c:v>
                </c:pt>
                <c:pt idx="40">
                  <c:v>9.7058759006355508</c:v>
                </c:pt>
                <c:pt idx="41">
                  <c:v>10.237970122947784</c:v>
                </c:pt>
                <c:pt idx="42">
                  <c:v>10.268724977580193</c:v>
                </c:pt>
                <c:pt idx="43">
                  <c:v>10.374918799211919</c:v>
                </c:pt>
                <c:pt idx="44">
                  <c:v>10.090617742514048</c:v>
                </c:pt>
                <c:pt idx="45">
                  <c:v>10.155963185093759</c:v>
                </c:pt>
                <c:pt idx="46">
                  <c:v>10.209979385524045</c:v>
                </c:pt>
                <c:pt idx="47">
                  <c:v>10.235789105168227</c:v>
                </c:pt>
                <c:pt idx="48">
                  <c:v>10.495249392251401</c:v>
                </c:pt>
                <c:pt idx="49">
                  <c:v>11.236876141746043</c:v>
                </c:pt>
                <c:pt idx="50">
                  <c:v>11.47695628131199</c:v>
                </c:pt>
                <c:pt idx="51">
                  <c:v>11.734817305934998</c:v>
                </c:pt>
                <c:pt idx="52">
                  <c:v>11.826983119021195</c:v>
                </c:pt>
                <c:pt idx="53">
                  <c:v>11.278866574980114</c:v>
                </c:pt>
                <c:pt idx="54">
                  <c:v>11.016430367504764</c:v>
                </c:pt>
                <c:pt idx="55">
                  <c:v>11.000820751624039</c:v>
                </c:pt>
                <c:pt idx="56">
                  <c:v>11.280697418779649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ser>
          <c:idx val="4"/>
          <c:order val="4"/>
          <c:tx>
            <c:strRef>
              <c:f>'21.adat'!$B$13</c:f>
              <c:strCache>
                <c:ptCount val="1"/>
                <c:pt idx="0">
                  <c:v>Listed shares</c:v>
                </c:pt>
              </c:strCache>
            </c:strRef>
          </c:tx>
          <c:marker>
            <c:symbol val="none"/>
          </c:marker>
          <c:cat>
            <c:strRef>
              <c:f>'21.adat'!$C$2:$BG$2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'21.adat'!$C$13:$BG$13</c:f>
              <c:numCache>
                <c:formatCode>0.00</c:formatCode>
                <c:ptCount val="57"/>
                <c:pt idx="0">
                  <c:v>1.6576430780075746</c:v>
                </c:pt>
                <c:pt idx="1">
                  <c:v>1.4832706920194978</c:v>
                </c:pt>
                <c:pt idx="2">
                  <c:v>1.4247395371534959</c:v>
                </c:pt>
                <c:pt idx="3">
                  <c:v>1.2540233551972197</c:v>
                </c:pt>
                <c:pt idx="4">
                  <c:v>1.2168265458127494</c:v>
                </c:pt>
                <c:pt idx="5">
                  <c:v>1.5232618621720104</c:v>
                </c:pt>
                <c:pt idx="6">
                  <c:v>1.6951598036619446</c:v>
                </c:pt>
                <c:pt idx="7">
                  <c:v>1.7775431743442749</c:v>
                </c:pt>
                <c:pt idx="8">
                  <c:v>1.8063268968879376</c:v>
                </c:pt>
                <c:pt idx="9">
                  <c:v>1.8225822951423085</c:v>
                </c:pt>
                <c:pt idx="10">
                  <c:v>1.9363071519523125</c:v>
                </c:pt>
                <c:pt idx="11">
                  <c:v>1.854430276397238</c:v>
                </c:pt>
                <c:pt idx="12">
                  <c:v>1.946027290279053</c:v>
                </c:pt>
                <c:pt idx="13">
                  <c:v>1.825526021637814</c:v>
                </c:pt>
                <c:pt idx="14">
                  <c:v>1.7163411046127373</c:v>
                </c:pt>
                <c:pt idx="15">
                  <c:v>1.7219033603105196</c:v>
                </c:pt>
                <c:pt idx="16">
                  <c:v>1.791061018775024</c:v>
                </c:pt>
                <c:pt idx="17">
                  <c:v>1.6342675492982426</c:v>
                </c:pt>
                <c:pt idx="18">
                  <c:v>1.6532180488660315</c:v>
                </c:pt>
                <c:pt idx="19">
                  <c:v>1.6121721840656096</c:v>
                </c:pt>
                <c:pt idx="20">
                  <c:v>1.5739721091276277</c:v>
                </c:pt>
                <c:pt idx="21">
                  <c:v>1.6148531195870275</c:v>
                </c:pt>
                <c:pt idx="22">
                  <c:v>1.5073543557747584</c:v>
                </c:pt>
                <c:pt idx="23">
                  <c:v>1.4750136046846685</c:v>
                </c:pt>
                <c:pt idx="24">
                  <c:v>1.5118329668697372</c:v>
                </c:pt>
                <c:pt idx="25">
                  <c:v>1.4247659241453594</c:v>
                </c:pt>
                <c:pt idx="26">
                  <c:v>1.4179296105515413</c:v>
                </c:pt>
                <c:pt idx="27">
                  <c:v>1.4180193957027303</c:v>
                </c:pt>
                <c:pt idx="28">
                  <c:v>1.442357327081695</c:v>
                </c:pt>
                <c:pt idx="29">
                  <c:v>1.4641088807413178</c:v>
                </c:pt>
                <c:pt idx="30">
                  <c:v>1.420129503728268</c:v>
                </c:pt>
                <c:pt idx="31">
                  <c:v>1.4442158101630143</c:v>
                </c:pt>
                <c:pt idx="32">
                  <c:v>1.4144920008720581</c:v>
                </c:pt>
                <c:pt idx="33">
                  <c:v>1.3983050491619722</c:v>
                </c:pt>
                <c:pt idx="34">
                  <c:v>1.4278486633537344</c:v>
                </c:pt>
                <c:pt idx="35">
                  <c:v>1.4720992666219801</c:v>
                </c:pt>
                <c:pt idx="36">
                  <c:v>1.5277659267014536</c:v>
                </c:pt>
                <c:pt idx="37">
                  <c:v>1.6045611224542913</c:v>
                </c:pt>
                <c:pt idx="38">
                  <c:v>1.7131778949005916</c:v>
                </c:pt>
                <c:pt idx="39">
                  <c:v>1.9566559271361221</c:v>
                </c:pt>
                <c:pt idx="40">
                  <c:v>1.8486194368257542</c:v>
                </c:pt>
                <c:pt idx="41">
                  <c:v>1.9086958035851112</c:v>
                </c:pt>
                <c:pt idx="42">
                  <c:v>1.8580818122686658</c:v>
                </c:pt>
                <c:pt idx="43">
                  <c:v>1.7229177914786806</c:v>
                </c:pt>
                <c:pt idx="44">
                  <c:v>1.8586554096751224</c:v>
                </c:pt>
                <c:pt idx="45">
                  <c:v>2.066316256130349</c:v>
                </c:pt>
                <c:pt idx="46">
                  <c:v>2.0153116131082891</c:v>
                </c:pt>
                <c:pt idx="47">
                  <c:v>1.9665179975598881</c:v>
                </c:pt>
                <c:pt idx="48">
                  <c:v>1.5178624583066791</c:v>
                </c:pt>
                <c:pt idx="49">
                  <c:v>2.0373842269643934</c:v>
                </c:pt>
                <c:pt idx="50">
                  <c:v>2.0614923675077366</c:v>
                </c:pt>
                <c:pt idx="51">
                  <c:v>2.3774119023837819</c:v>
                </c:pt>
                <c:pt idx="52">
                  <c:v>2.6121871286262772</c:v>
                </c:pt>
                <c:pt idx="53">
                  <c:v>2.6509646079671185</c:v>
                </c:pt>
                <c:pt idx="54">
                  <c:v>2.7589546595250765</c:v>
                </c:pt>
                <c:pt idx="55">
                  <c:v>2.8348632964984426</c:v>
                </c:pt>
                <c:pt idx="56">
                  <c:v>2.9227690719720467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F-4C9B-89D6-652CD9B9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5.2561665890216769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0.7699542633087304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474592822515953"/>
          <c:w val="0.98930552454041409"/>
          <c:h val="0.105254071774840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4759251890168E-2"/>
          <c:y val="8.4610973341599505E-2"/>
          <c:w val="0.8825053720652607"/>
          <c:h val="0.59239270833333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'22.adat'!$A$3</c:f>
              <c:strCache>
                <c:ptCount val="1"/>
                <c:pt idx="0">
                  <c:v>Pénzügyi számlák szerint (n.é.)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  <a:prstDash val="solid"/>
            </a:ln>
            <a:effectLst/>
          </c:spPr>
          <c:invertIfNegative val="0"/>
          <c:cat>
            <c:strRef>
              <c:f>'22.adat'!$C$1:$O$1</c:f>
              <c:strCache>
                <c:ptCount val="13"/>
                <c:pt idx="0">
                  <c:v>2019.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2020.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2021.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2022. I.</c:v>
                </c:pt>
              </c:strCache>
            </c:strRef>
          </c:cat>
          <c:val>
            <c:numRef>
              <c:f>'22.adat'!$C$3:$O$3</c:f>
              <c:numCache>
                <c:formatCode>General</c:formatCode>
                <c:ptCount val="13"/>
                <c:pt idx="0">
                  <c:v>448.13499999999999</c:v>
                </c:pt>
                <c:pt idx="1">
                  <c:v>1252.5980000000002</c:v>
                </c:pt>
                <c:pt idx="2">
                  <c:v>283.72900000000004</c:v>
                </c:pt>
                <c:pt idx="3">
                  <c:v>449.18299999999999</c:v>
                </c:pt>
                <c:pt idx="4">
                  <c:v>663.38800000000003</c:v>
                </c:pt>
                <c:pt idx="5">
                  <c:v>1442.915</c:v>
                </c:pt>
                <c:pt idx="6">
                  <c:v>275.27499999999998</c:v>
                </c:pt>
                <c:pt idx="7">
                  <c:v>798.49400000000003</c:v>
                </c:pt>
                <c:pt idx="8">
                  <c:v>1200.7090000000001</c:v>
                </c:pt>
                <c:pt idx="9">
                  <c:v>1304.085</c:v>
                </c:pt>
                <c:pt idx="10">
                  <c:v>134.56700000000001</c:v>
                </c:pt>
                <c:pt idx="11">
                  <c:v>965.59900000000005</c:v>
                </c:pt>
                <c:pt idx="12">
                  <c:v>778.54099999999994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0-4BAA-8541-BDE4F953C434}"/>
            </c:ext>
          </c:extLst>
        </c:ser>
        <c:ser>
          <c:idx val="1"/>
          <c:order val="1"/>
          <c:tx>
            <c:strRef>
              <c:f>'22.adat'!$A$4</c:f>
              <c:strCache>
                <c:ptCount val="1"/>
                <c:pt idx="0">
                  <c:v>Alapfolyamatok szerint (n.é.)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  <a:prstDash val="solid"/>
            </a:ln>
            <a:effectLst/>
          </c:spPr>
          <c:invertIfNegative val="0"/>
          <c:cat>
            <c:strRef>
              <c:f>'22.adat'!$C$1:$O$1</c:f>
              <c:strCache>
                <c:ptCount val="13"/>
                <c:pt idx="0">
                  <c:v>2019.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2020.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2021.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2022. I.</c:v>
                </c:pt>
              </c:strCache>
            </c:strRef>
          </c:cat>
          <c:val>
            <c:numRef>
              <c:f>'22.adat'!$C$4:$O$4</c:f>
              <c:numCache>
                <c:formatCode>0</c:formatCode>
                <c:ptCount val="13"/>
                <c:pt idx="0">
                  <c:v>448.13499999999999</c:v>
                </c:pt>
                <c:pt idx="1">
                  <c:v>1252.5980000000002</c:v>
                </c:pt>
                <c:pt idx="2">
                  <c:v>283.72900000000004</c:v>
                </c:pt>
                <c:pt idx="3">
                  <c:v>449.18299999999999</c:v>
                </c:pt>
                <c:pt idx="4">
                  <c:v>663.38800000000003</c:v>
                </c:pt>
                <c:pt idx="5">
                  <c:v>1442.915</c:v>
                </c:pt>
                <c:pt idx="6">
                  <c:v>275.27499999999998</c:v>
                </c:pt>
                <c:pt idx="7">
                  <c:v>798.49400000000003</c:v>
                </c:pt>
                <c:pt idx="8">
                  <c:v>1030.7090000000001</c:v>
                </c:pt>
                <c:pt idx="9">
                  <c:v>1134.085</c:v>
                </c:pt>
                <c:pt idx="10">
                  <c:v>-35.432999999999993</c:v>
                </c:pt>
                <c:pt idx="11">
                  <c:v>795.59900000000005</c:v>
                </c:pt>
                <c:pt idx="12">
                  <c:v>1138.5409999999999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B0-4BAA-8541-BDE4F953C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36407808"/>
        <c:axId val="1836413056"/>
      </c:barChart>
      <c:lineChart>
        <c:grouping val="standard"/>
        <c:varyColors val="0"/>
        <c:ser>
          <c:idx val="2"/>
          <c:order val="2"/>
          <c:tx>
            <c:strRef>
              <c:f>'22.adat'!$A$5</c:f>
              <c:strCache>
                <c:ptCount val="1"/>
                <c:pt idx="0">
                  <c:v>Pénzügyi számlák szerint (éves) (j.t.)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'22.adat'!$C$1:$O$1</c:f>
              <c:strCache>
                <c:ptCount val="13"/>
                <c:pt idx="0">
                  <c:v>2019.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2020.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2021.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2022. I.</c:v>
                </c:pt>
              </c:strCache>
            </c:strRef>
          </c:cat>
          <c:val>
            <c:numRef>
              <c:f>'22.adat'!$C$5:$O$5</c:f>
              <c:numCache>
                <c:formatCode>0.00</c:formatCode>
                <c:ptCount val="13"/>
                <c:pt idx="0">
                  <c:v>5.7011219357788487</c:v>
                </c:pt>
                <c:pt idx="1">
                  <c:v>5.328348578139944</c:v>
                </c:pt>
                <c:pt idx="2">
                  <c:v>5.1471738053634208</c:v>
                </c:pt>
                <c:pt idx="3">
                  <c:v>5.1201636166672397</c:v>
                </c:pt>
                <c:pt idx="4">
                  <c:v>5.4870193748335341</c:v>
                </c:pt>
                <c:pt idx="5">
                  <c:v>5.9812719678969692</c:v>
                </c:pt>
                <c:pt idx="6">
                  <c:v>5.9411001940853287</c:v>
                </c:pt>
                <c:pt idx="7">
                  <c:v>6.5872236481443318</c:v>
                </c:pt>
                <c:pt idx="8">
                  <c:v>7.6212515023062046</c:v>
                </c:pt>
                <c:pt idx="9">
                  <c:v>6.934944793501387</c:v>
                </c:pt>
                <c:pt idx="10">
                  <c:v>6.4524746377771809</c:v>
                </c:pt>
                <c:pt idx="11">
                  <c:v>6.5240271092712288</c:v>
                </c:pt>
                <c:pt idx="12">
                  <c:v>5.5544240248674353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B0-4BAA-8541-BDE4F953C434}"/>
            </c:ext>
          </c:extLst>
        </c:ser>
        <c:ser>
          <c:idx val="3"/>
          <c:order val="3"/>
          <c:tx>
            <c:strRef>
              <c:f>'22.adat'!$A$6</c:f>
              <c:strCache>
                <c:ptCount val="1"/>
                <c:pt idx="0">
                  <c:v>Alapfolyamatok szerint (éves) (j.t.)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'22.adat'!$C$1:$O$1</c:f>
              <c:strCache>
                <c:ptCount val="13"/>
                <c:pt idx="0">
                  <c:v>2019.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2020.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2021.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2022. I.</c:v>
                </c:pt>
              </c:strCache>
            </c:strRef>
          </c:cat>
          <c:val>
            <c:numRef>
              <c:f>'22.adat'!$C$6:$O$6</c:f>
              <c:numCache>
                <c:formatCode>0.00</c:formatCode>
                <c:ptCount val="13"/>
                <c:pt idx="0">
                  <c:v>5.7011219357788487</c:v>
                </c:pt>
                <c:pt idx="1">
                  <c:v>5.328348578139944</c:v>
                </c:pt>
                <c:pt idx="2">
                  <c:v>5.1471738053634208</c:v>
                </c:pt>
                <c:pt idx="3">
                  <c:v>5.1201636166672397</c:v>
                </c:pt>
                <c:pt idx="4">
                  <c:v>5.4870193748335341</c:v>
                </c:pt>
                <c:pt idx="5">
                  <c:v>5.9812719678969692</c:v>
                </c:pt>
                <c:pt idx="6">
                  <c:v>5.9411001940853287</c:v>
                </c:pt>
                <c:pt idx="7">
                  <c:v>6.5872236481443318</c:v>
                </c:pt>
                <c:pt idx="8">
                  <c:v>7.2727242534003036</c:v>
                </c:pt>
                <c:pt idx="9">
                  <c:v>6.2760542752150039</c:v>
                </c:pt>
                <c:pt idx="10">
                  <c:v>5.4952608910466276</c:v>
                </c:pt>
                <c:pt idx="11" formatCode="0.0000000">
                  <c:v>5.2934063993869476</c:v>
                </c:pt>
                <c:pt idx="12" formatCode="0.0000000">
                  <c:v>5.2926527235288265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B0-4BAA-8541-BDE4F953C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802920"/>
        <c:axId val="843489232"/>
      </c:lineChart>
      <c:catAx>
        <c:axId val="183640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36413056"/>
        <c:crosses val="autoZero"/>
        <c:auto val="0"/>
        <c:lblAlgn val="ctr"/>
        <c:lblOffset val="100"/>
        <c:tickLblSkip val="1"/>
        <c:noMultiLvlLbl val="0"/>
      </c:catAx>
      <c:valAx>
        <c:axId val="1836413056"/>
        <c:scaling>
          <c:orientation val="minMax"/>
          <c:max val="15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36407808"/>
        <c:crosses val="autoZero"/>
        <c:crossBetween val="between"/>
        <c:majorUnit val="200"/>
      </c:valAx>
      <c:valAx>
        <c:axId val="843489232"/>
        <c:scaling>
          <c:orientation val="minMax"/>
          <c:max val="9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35802920"/>
        <c:crosses val="max"/>
        <c:crossBetween val="between"/>
      </c:valAx>
      <c:catAx>
        <c:axId val="93580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34892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6943891762833267E-3"/>
          <c:y val="0.86221326720396774"/>
          <c:w val="0.98989255869478709"/>
          <c:h val="0.1376733965208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4759251890168E-2"/>
          <c:y val="8.4610973341599505E-2"/>
          <c:w val="0.8825053720652607"/>
          <c:h val="0.57034409722222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'22.adat'!$B$3</c:f>
              <c:strCache>
                <c:ptCount val="1"/>
                <c:pt idx="0">
                  <c:v>Financial accounts (quarter)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  <a:prstDash val="solid"/>
            </a:ln>
            <a:effectLst/>
          </c:spPr>
          <c:invertIfNegative val="0"/>
          <c:cat>
            <c:strRef>
              <c:f>'22.adat'!$C$2:$O$2</c:f>
              <c:strCache>
                <c:ptCount val="13"/>
                <c:pt idx="0">
                  <c:v>2019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2020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2021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2022 Q1</c:v>
                </c:pt>
              </c:strCache>
            </c:strRef>
          </c:cat>
          <c:val>
            <c:numRef>
              <c:f>'22.adat'!$C$3:$O$3</c:f>
              <c:numCache>
                <c:formatCode>General</c:formatCode>
                <c:ptCount val="13"/>
                <c:pt idx="0">
                  <c:v>448.13499999999999</c:v>
                </c:pt>
                <c:pt idx="1">
                  <c:v>1252.5980000000002</c:v>
                </c:pt>
                <c:pt idx="2">
                  <c:v>283.72900000000004</c:v>
                </c:pt>
                <c:pt idx="3">
                  <c:v>449.18299999999999</c:v>
                </c:pt>
                <c:pt idx="4">
                  <c:v>663.38800000000003</c:v>
                </c:pt>
                <c:pt idx="5">
                  <c:v>1442.915</c:v>
                </c:pt>
                <c:pt idx="6">
                  <c:v>275.27499999999998</c:v>
                </c:pt>
                <c:pt idx="7">
                  <c:v>798.49400000000003</c:v>
                </c:pt>
                <c:pt idx="8">
                  <c:v>1200.7090000000001</c:v>
                </c:pt>
                <c:pt idx="9">
                  <c:v>1304.085</c:v>
                </c:pt>
                <c:pt idx="10">
                  <c:v>134.56700000000001</c:v>
                </c:pt>
                <c:pt idx="11">
                  <c:v>965.59900000000005</c:v>
                </c:pt>
                <c:pt idx="12">
                  <c:v>778.54099999999994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A-4EBE-B15A-805FA4B715A2}"/>
            </c:ext>
          </c:extLst>
        </c:ser>
        <c:ser>
          <c:idx val="1"/>
          <c:order val="1"/>
          <c:tx>
            <c:strRef>
              <c:f>'22.adat'!$B$4</c:f>
              <c:strCache>
                <c:ptCount val="1"/>
                <c:pt idx="0">
                  <c:v>Base scenario (quarter)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  <a:prstDash val="solid"/>
            </a:ln>
            <a:effectLst/>
          </c:spPr>
          <c:invertIfNegative val="0"/>
          <c:cat>
            <c:strRef>
              <c:f>'22.adat'!$C$2:$O$2</c:f>
              <c:strCache>
                <c:ptCount val="13"/>
                <c:pt idx="0">
                  <c:v>2019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2020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2021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2022 Q1</c:v>
                </c:pt>
              </c:strCache>
            </c:strRef>
          </c:cat>
          <c:val>
            <c:numRef>
              <c:f>'22.adat'!$C$4:$O$4</c:f>
              <c:numCache>
                <c:formatCode>0</c:formatCode>
                <c:ptCount val="13"/>
                <c:pt idx="0">
                  <c:v>448.13499999999999</c:v>
                </c:pt>
                <c:pt idx="1">
                  <c:v>1252.5980000000002</c:v>
                </c:pt>
                <c:pt idx="2">
                  <c:v>283.72900000000004</c:v>
                </c:pt>
                <c:pt idx="3">
                  <c:v>449.18299999999999</c:v>
                </c:pt>
                <c:pt idx="4">
                  <c:v>663.38800000000003</c:v>
                </c:pt>
                <c:pt idx="5">
                  <c:v>1442.915</c:v>
                </c:pt>
                <c:pt idx="6">
                  <c:v>275.27499999999998</c:v>
                </c:pt>
                <c:pt idx="7">
                  <c:v>798.49400000000003</c:v>
                </c:pt>
                <c:pt idx="8">
                  <c:v>1030.7090000000001</c:v>
                </c:pt>
                <c:pt idx="9">
                  <c:v>1134.085</c:v>
                </c:pt>
                <c:pt idx="10">
                  <c:v>-35.432999999999993</c:v>
                </c:pt>
                <c:pt idx="11">
                  <c:v>795.59900000000005</c:v>
                </c:pt>
                <c:pt idx="12">
                  <c:v>1138.5409999999999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A-4EBE-B15A-805FA4B71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36407808"/>
        <c:axId val="1836413056"/>
      </c:barChart>
      <c:lineChart>
        <c:grouping val="standard"/>
        <c:varyColors val="0"/>
        <c:ser>
          <c:idx val="2"/>
          <c:order val="2"/>
          <c:tx>
            <c:strRef>
              <c:f>'22.adat'!$B$5</c:f>
              <c:strCache>
                <c:ptCount val="1"/>
                <c:pt idx="0">
                  <c:v>Financial accounts (annual) (r.h.s.)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'22.adat'!$C$2:$O$2</c:f>
              <c:strCache>
                <c:ptCount val="13"/>
                <c:pt idx="0">
                  <c:v>2019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2020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2021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2022 Q1</c:v>
                </c:pt>
              </c:strCache>
            </c:strRef>
          </c:cat>
          <c:val>
            <c:numRef>
              <c:f>'22.adat'!$C$5:$O$5</c:f>
              <c:numCache>
                <c:formatCode>0.00</c:formatCode>
                <c:ptCount val="13"/>
                <c:pt idx="0">
                  <c:v>5.7011219357788487</c:v>
                </c:pt>
                <c:pt idx="1">
                  <c:v>5.328348578139944</c:v>
                </c:pt>
                <c:pt idx="2">
                  <c:v>5.1471738053634208</c:v>
                </c:pt>
                <c:pt idx="3">
                  <c:v>5.1201636166672397</c:v>
                </c:pt>
                <c:pt idx="4">
                  <c:v>5.4870193748335341</c:v>
                </c:pt>
                <c:pt idx="5">
                  <c:v>5.9812719678969692</c:v>
                </c:pt>
                <c:pt idx="6">
                  <c:v>5.9411001940853287</c:v>
                </c:pt>
                <c:pt idx="7">
                  <c:v>6.5872236481443318</c:v>
                </c:pt>
                <c:pt idx="8">
                  <c:v>7.6212515023062046</c:v>
                </c:pt>
                <c:pt idx="9">
                  <c:v>6.934944793501387</c:v>
                </c:pt>
                <c:pt idx="10">
                  <c:v>6.4524746377771809</c:v>
                </c:pt>
                <c:pt idx="11">
                  <c:v>6.5240271092712288</c:v>
                </c:pt>
                <c:pt idx="12">
                  <c:v>5.5544240248674353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9A-4EBE-B15A-805FA4B715A2}"/>
            </c:ext>
          </c:extLst>
        </c:ser>
        <c:ser>
          <c:idx val="3"/>
          <c:order val="3"/>
          <c:tx>
            <c:strRef>
              <c:f>'22.adat'!$B$6</c:f>
              <c:strCache>
                <c:ptCount val="1"/>
                <c:pt idx="0">
                  <c:v>Base scenario (annual) (r.h.s.)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'22.adat'!$C$2:$O$2</c:f>
              <c:strCache>
                <c:ptCount val="13"/>
                <c:pt idx="0">
                  <c:v>2019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2020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2021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2022 Q1</c:v>
                </c:pt>
              </c:strCache>
            </c:strRef>
          </c:cat>
          <c:val>
            <c:numRef>
              <c:f>'22.adat'!$C$6:$O$6</c:f>
              <c:numCache>
                <c:formatCode>0.00</c:formatCode>
                <c:ptCount val="13"/>
                <c:pt idx="0">
                  <c:v>5.7011219357788487</c:v>
                </c:pt>
                <c:pt idx="1">
                  <c:v>5.328348578139944</c:v>
                </c:pt>
                <c:pt idx="2">
                  <c:v>5.1471738053634208</c:v>
                </c:pt>
                <c:pt idx="3">
                  <c:v>5.1201636166672397</c:v>
                </c:pt>
                <c:pt idx="4">
                  <c:v>5.4870193748335341</c:v>
                </c:pt>
                <c:pt idx="5">
                  <c:v>5.9812719678969692</c:v>
                </c:pt>
                <c:pt idx="6">
                  <c:v>5.9411001940853287</c:v>
                </c:pt>
                <c:pt idx="7">
                  <c:v>6.5872236481443318</c:v>
                </c:pt>
                <c:pt idx="8">
                  <c:v>7.2727242534003036</c:v>
                </c:pt>
                <c:pt idx="9">
                  <c:v>6.2760542752150039</c:v>
                </c:pt>
                <c:pt idx="10">
                  <c:v>5.4952608910466276</c:v>
                </c:pt>
                <c:pt idx="11" formatCode="0.0000000">
                  <c:v>5.2934063993869476</c:v>
                </c:pt>
                <c:pt idx="12" formatCode="0.0000000">
                  <c:v>5.2926527235288265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9A-4EBE-B15A-805FA4B71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802920"/>
        <c:axId val="843489232"/>
      </c:lineChart>
      <c:catAx>
        <c:axId val="183640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36413056"/>
        <c:crosses val="autoZero"/>
        <c:auto val="0"/>
        <c:lblAlgn val="ctr"/>
        <c:lblOffset val="100"/>
        <c:tickLblSkip val="1"/>
        <c:noMultiLvlLbl val="0"/>
      </c:catAx>
      <c:valAx>
        <c:axId val="1836413056"/>
        <c:scaling>
          <c:orientation val="minMax"/>
          <c:max val="15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36407808"/>
        <c:crosses val="autoZero"/>
        <c:crossBetween val="between"/>
        <c:majorUnit val="200"/>
      </c:valAx>
      <c:valAx>
        <c:axId val="843489232"/>
        <c:scaling>
          <c:orientation val="minMax"/>
          <c:max val="9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35802920"/>
        <c:crosses val="max"/>
        <c:crossBetween val="between"/>
      </c:valAx>
      <c:catAx>
        <c:axId val="93580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34892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6943891762833267E-3"/>
          <c:y val="0.86221326720396774"/>
          <c:w val="0.98989255869478709"/>
          <c:h val="0.1376733965208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0107441305212893E-2"/>
          <c:y val="6.2988220706757594E-2"/>
          <c:w val="0.98989255869478709"/>
          <c:h val="0.81954249280460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'23.adat'!$C$1</c:f>
              <c:strCache>
                <c:ptCount val="1"/>
                <c:pt idx="0">
                  <c:v>2022. január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  <a:prstDash val="solid"/>
            </a:ln>
            <a:effectLst/>
          </c:spPr>
          <c:invertIfNegative val="0"/>
          <c:cat>
            <c:strRef>
              <c:f>'23.adat'!$A$3:$A$6</c:f>
              <c:strCache>
                <c:ptCount val="4"/>
                <c:pt idx="0">
                  <c:v>Mindennapi kiadások</c:v>
                </c:pt>
                <c:pt idx="1">
                  <c:v>Egyszeri nagyobb vásárlás</c:v>
                </c:pt>
                <c:pt idx="2">
                  <c:v>Hiteltörlesztés</c:v>
                </c:pt>
                <c:pt idx="3">
                  <c:v>Megtakarítás</c:v>
                </c:pt>
              </c:strCache>
            </c:strRef>
          </c:cat>
          <c:val>
            <c:numRef>
              <c:f>'23.adat'!$C$3:$C$6</c:f>
              <c:numCache>
                <c:formatCode>General</c:formatCode>
                <c:ptCount val="4"/>
                <c:pt idx="0">
                  <c:v>30.2</c:v>
                </c:pt>
                <c:pt idx="1">
                  <c:v>27.2</c:v>
                </c:pt>
                <c:pt idx="2">
                  <c:v>10.8</c:v>
                </c:pt>
                <c:pt idx="3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6-4767-AD8E-86BB046C590F}"/>
            </c:ext>
          </c:extLst>
        </c:ser>
        <c:ser>
          <c:idx val="1"/>
          <c:order val="1"/>
          <c:tx>
            <c:strRef>
              <c:f>'23.adat'!$D$1</c:f>
              <c:strCache>
                <c:ptCount val="1"/>
                <c:pt idx="0">
                  <c:v>2022. április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  <a:prstDash val="solid"/>
            </a:ln>
            <a:effectLst/>
          </c:spPr>
          <c:invertIfNegative val="0"/>
          <c:cat>
            <c:strRef>
              <c:f>'23.adat'!$A$3:$A$6</c:f>
              <c:strCache>
                <c:ptCount val="4"/>
                <c:pt idx="0">
                  <c:v>Mindennapi kiadások</c:v>
                </c:pt>
                <c:pt idx="1">
                  <c:v>Egyszeri nagyobb vásárlás</c:v>
                </c:pt>
                <c:pt idx="2">
                  <c:v>Hiteltörlesztés</c:v>
                </c:pt>
                <c:pt idx="3">
                  <c:v>Megtakarítás</c:v>
                </c:pt>
              </c:strCache>
            </c:strRef>
          </c:cat>
          <c:val>
            <c:numRef>
              <c:f>'23.adat'!$D$3:$D$6</c:f>
              <c:numCache>
                <c:formatCode>0.0</c:formatCode>
                <c:ptCount val="4"/>
                <c:pt idx="0">
                  <c:v>34.776579217353067</c:v>
                </c:pt>
                <c:pt idx="1">
                  <c:v>29.120896966143924</c:v>
                </c:pt>
                <c:pt idx="2">
                  <c:v>15.531722116371098</c:v>
                </c:pt>
                <c:pt idx="3">
                  <c:v>14.070105525428698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06-4767-AD8E-86BB046C5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6941616"/>
        <c:axId val="846942272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rgbClr val="DA00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'23.adat'!$E$3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06-4767-AD8E-86BB046C5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052528"/>
        <c:axId val="1253306392"/>
      </c:lineChart>
      <c:catAx>
        <c:axId val="846941616"/>
        <c:scaling>
          <c:orientation val="minMax"/>
        </c:scaling>
        <c:delete val="0"/>
        <c:axPos val="b"/>
        <c:numFmt formatCode="mmm\.dd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942272"/>
        <c:crosses val="autoZero"/>
        <c:auto val="1"/>
        <c:lblAlgn val="ctr"/>
        <c:lblOffset val="100"/>
        <c:noMultiLvlLbl val="0"/>
      </c:catAx>
      <c:valAx>
        <c:axId val="84694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941616"/>
        <c:crosses val="autoZero"/>
        <c:crossBetween val="between"/>
      </c:valAx>
      <c:valAx>
        <c:axId val="1253306392"/>
        <c:scaling>
          <c:orientation val="minMax"/>
          <c:max val="4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1052528"/>
        <c:crosses val="max"/>
        <c:crossBetween val="between"/>
      </c:valAx>
      <c:catAx>
        <c:axId val="851052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2533063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0107441305212893E-2"/>
          <c:y val="0.89764414135151893"/>
          <c:w val="0.98989255869478709"/>
          <c:h val="8.0717606943583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39793076004778E-2"/>
          <c:y val="8.5496478788025465E-2"/>
          <c:w val="0.89402785515320338"/>
          <c:h val="0.66930648661294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'23.adat'!$C$2</c:f>
              <c:strCache>
                <c:ptCount val="1"/>
                <c:pt idx="0">
                  <c:v>2022. January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  <a:prstDash val="solid"/>
            </a:ln>
            <a:effectLst/>
          </c:spPr>
          <c:invertIfNegative val="0"/>
          <c:cat>
            <c:strRef>
              <c:f>'23.adat'!$B$3:$B$6</c:f>
              <c:strCache>
                <c:ptCount val="4"/>
                <c:pt idx="0">
                  <c:v>Everyday expenses</c:v>
                </c:pt>
                <c:pt idx="1">
                  <c:v>
Large one-time purchase</c:v>
                </c:pt>
                <c:pt idx="2">
                  <c:v>
Loan repayment</c:v>
                </c:pt>
                <c:pt idx="3">
                  <c:v>Savings</c:v>
                </c:pt>
              </c:strCache>
            </c:strRef>
          </c:cat>
          <c:val>
            <c:numRef>
              <c:f>'23.adat'!$C$3:$C$6</c:f>
              <c:numCache>
                <c:formatCode>General</c:formatCode>
                <c:ptCount val="4"/>
                <c:pt idx="0">
                  <c:v>30.2</c:v>
                </c:pt>
                <c:pt idx="1">
                  <c:v>27.2</c:v>
                </c:pt>
                <c:pt idx="2">
                  <c:v>10.8</c:v>
                </c:pt>
                <c:pt idx="3">
                  <c:v>31.7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8-4241-A5F3-78D493B4BE15}"/>
            </c:ext>
          </c:extLst>
        </c:ser>
        <c:ser>
          <c:idx val="1"/>
          <c:order val="1"/>
          <c:tx>
            <c:strRef>
              <c:f>'23.adat'!$D$2</c:f>
              <c:strCache>
                <c:ptCount val="1"/>
                <c:pt idx="0">
                  <c:v>2022. April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  <a:prstDash val="solid"/>
            </a:ln>
            <a:effectLst/>
          </c:spPr>
          <c:invertIfNegative val="0"/>
          <c:cat>
            <c:strRef>
              <c:f>'23.adat'!$B$3:$B$6</c:f>
              <c:strCache>
                <c:ptCount val="4"/>
                <c:pt idx="0">
                  <c:v>Everyday expenses</c:v>
                </c:pt>
                <c:pt idx="1">
                  <c:v>
Large one-time purchase</c:v>
                </c:pt>
                <c:pt idx="2">
                  <c:v>
Loan repayment</c:v>
                </c:pt>
                <c:pt idx="3">
                  <c:v>Savings</c:v>
                </c:pt>
              </c:strCache>
            </c:strRef>
          </c:cat>
          <c:val>
            <c:numRef>
              <c:f>'23.adat'!$D$3:$D$6</c:f>
              <c:numCache>
                <c:formatCode>0.0</c:formatCode>
                <c:ptCount val="4"/>
                <c:pt idx="0">
                  <c:v>34.776579217353067</c:v>
                </c:pt>
                <c:pt idx="1">
                  <c:v>29.120896966143924</c:v>
                </c:pt>
                <c:pt idx="2">
                  <c:v>15.531722116371098</c:v>
                </c:pt>
                <c:pt idx="3">
                  <c:v>14.070105525428698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38-4241-A5F3-78D493B4B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6941616"/>
        <c:axId val="846942272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rgbClr val="DA00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'23.adat'!$E$3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38-4241-A5F3-78D493B4B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052528"/>
        <c:axId val="1253306392"/>
      </c:lineChart>
      <c:catAx>
        <c:axId val="846941616"/>
        <c:scaling>
          <c:orientation val="minMax"/>
        </c:scaling>
        <c:delete val="0"/>
        <c:axPos val="b"/>
        <c:numFmt formatCode="mmm\.dd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942272"/>
        <c:crosses val="autoZero"/>
        <c:auto val="1"/>
        <c:lblAlgn val="ctr"/>
        <c:lblOffset val="100"/>
        <c:noMultiLvlLbl val="0"/>
      </c:catAx>
      <c:valAx>
        <c:axId val="84694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941616"/>
        <c:crosses val="autoZero"/>
        <c:crossBetween val="between"/>
      </c:valAx>
      <c:valAx>
        <c:axId val="1253306392"/>
        <c:scaling>
          <c:orientation val="minMax"/>
          <c:max val="4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1052528"/>
        <c:crosses val="max"/>
        <c:crossBetween val="between"/>
      </c:valAx>
      <c:catAx>
        <c:axId val="851052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2533063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0107441305212893E-2"/>
          <c:y val="0.91813428200350089"/>
          <c:w val="0.98989255869478709"/>
          <c:h val="8.0717606943583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0107441305212893E-2"/>
          <c:y val="6.2988220706757594E-2"/>
          <c:w val="0.98989255869478709"/>
          <c:h val="0.739423441690103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'24.adat'!$A$3</c:f>
              <c:strCache>
                <c:ptCount val="1"/>
                <c:pt idx="0">
                  <c:v>Készpénz (szez. ig.)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  <a:prstDash val="solid"/>
            </a:ln>
            <a:effectLst/>
          </c:spPr>
          <c:invertIfNegative val="0"/>
          <c:cat>
            <c:numRef>
              <c:f>'24.adat'!$C$1:$AP$1</c:f>
              <c:numCache>
                <c:formatCode>mmm</c:formatCode>
                <c:ptCount val="40"/>
                <c:pt idx="0" formatCode="yyyy/mmm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 formatCode="yyyy/mmm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 formatCode="yyyy/mmm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 formatCode="yyyy/mmm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</c:numCache>
            </c:numRef>
          </c:cat>
          <c:val>
            <c:numRef>
              <c:f>'24.adat'!$C$3:$AP$3</c:f>
              <c:numCache>
                <c:formatCode>#,##0</c:formatCode>
                <c:ptCount val="40"/>
                <c:pt idx="0">
                  <c:v>-18.377098231341833</c:v>
                </c:pt>
                <c:pt idx="1">
                  <c:v>19.702445135735374</c:v>
                </c:pt>
                <c:pt idx="2">
                  <c:v>25.847894260019817</c:v>
                </c:pt>
                <c:pt idx="3">
                  <c:v>10.495275592648582</c:v>
                </c:pt>
                <c:pt idx="4">
                  <c:v>57.277704439472899</c:v>
                </c:pt>
                <c:pt idx="5">
                  <c:v>32.400236570394597</c:v>
                </c:pt>
                <c:pt idx="6">
                  <c:v>21.317779203742514</c:v>
                </c:pt>
                <c:pt idx="7">
                  <c:v>43.296583138964358</c:v>
                </c:pt>
                <c:pt idx="8">
                  <c:v>65.091158766048693</c:v>
                </c:pt>
                <c:pt idx="9">
                  <c:v>19.312374387666097</c:v>
                </c:pt>
                <c:pt idx="10">
                  <c:v>35.966081710361841</c:v>
                </c:pt>
                <c:pt idx="11">
                  <c:v>10.20754994835384</c:v>
                </c:pt>
                <c:pt idx="12">
                  <c:v>57.637112110763354</c:v>
                </c:pt>
                <c:pt idx="13">
                  <c:v>61.384726600604537</c:v>
                </c:pt>
                <c:pt idx="14">
                  <c:v>175.03469981811102</c:v>
                </c:pt>
                <c:pt idx="15">
                  <c:v>139.00083343448</c:v>
                </c:pt>
                <c:pt idx="16">
                  <c:v>68.923826324380201</c:v>
                </c:pt>
                <c:pt idx="17">
                  <c:v>31.462504810033558</c:v>
                </c:pt>
                <c:pt idx="18">
                  <c:v>69.442515256357865</c:v>
                </c:pt>
                <c:pt idx="19">
                  <c:v>51.638052182496267</c:v>
                </c:pt>
                <c:pt idx="20">
                  <c:v>54.707678876315768</c:v>
                </c:pt>
                <c:pt idx="21">
                  <c:v>75.404245635646419</c:v>
                </c:pt>
                <c:pt idx="22">
                  <c:v>21.744940150800744</c:v>
                </c:pt>
                <c:pt idx="23">
                  <c:v>34.405645797016476</c:v>
                </c:pt>
                <c:pt idx="24">
                  <c:v>67.411896422799501</c:v>
                </c:pt>
                <c:pt idx="25">
                  <c:v>43.140682679410233</c:v>
                </c:pt>
                <c:pt idx="26">
                  <c:v>33.361675749195065</c:v>
                </c:pt>
                <c:pt idx="27">
                  <c:v>9.8621474095551385</c:v>
                </c:pt>
                <c:pt idx="28">
                  <c:v>24.188505436114966</c:v>
                </c:pt>
                <c:pt idx="29">
                  <c:v>30.39191930374394</c:v>
                </c:pt>
                <c:pt idx="30">
                  <c:v>24.056227454661098</c:v>
                </c:pt>
                <c:pt idx="31">
                  <c:v>26.076498631646423</c:v>
                </c:pt>
                <c:pt idx="32">
                  <c:v>19.493556075700241</c:v>
                </c:pt>
                <c:pt idx="33">
                  <c:v>39.473823970389873</c:v>
                </c:pt>
                <c:pt idx="34">
                  <c:v>83.729744937973095</c:v>
                </c:pt>
                <c:pt idx="35">
                  <c:v>33.696690528747339</c:v>
                </c:pt>
                <c:pt idx="36">
                  <c:v>25.607405864031122</c:v>
                </c:pt>
                <c:pt idx="37">
                  <c:v>205.27667725537589</c:v>
                </c:pt>
                <c:pt idx="38">
                  <c:v>190.99464100268946</c:v>
                </c:pt>
                <c:pt idx="39">
                  <c:v>-23.610875683701792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6-4ED9-BAE7-72C0B5FC8AA5}"/>
            </c:ext>
          </c:extLst>
        </c:ser>
        <c:ser>
          <c:idx val="1"/>
          <c:order val="1"/>
          <c:tx>
            <c:strRef>
              <c:f>'24.adat'!$A$4</c:f>
              <c:strCache>
                <c:ptCount val="1"/>
                <c:pt idx="0">
                  <c:v>Betét (szez. ig.)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  <a:prstDash val="solid"/>
            </a:ln>
            <a:effectLst/>
          </c:spPr>
          <c:invertIfNegative val="0"/>
          <c:cat>
            <c:numRef>
              <c:f>'24.adat'!$C$1:$AP$1</c:f>
              <c:numCache>
                <c:formatCode>mmm</c:formatCode>
                <c:ptCount val="40"/>
                <c:pt idx="0" formatCode="yyyy/mmm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 formatCode="yyyy/mmm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 formatCode="yyyy/mmm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 formatCode="yyyy/mmm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</c:numCache>
            </c:numRef>
          </c:cat>
          <c:val>
            <c:numRef>
              <c:f>'24.adat'!$C$4:$AP$4</c:f>
              <c:numCache>
                <c:formatCode>#,##0</c:formatCode>
                <c:ptCount val="40"/>
                <c:pt idx="0">
                  <c:v>27.554043779718729</c:v>
                </c:pt>
                <c:pt idx="1">
                  <c:v>53.294298620898267</c:v>
                </c:pt>
                <c:pt idx="2">
                  <c:v>36.12917123133569</c:v>
                </c:pt>
                <c:pt idx="3">
                  <c:v>70.689802452669184</c:v>
                </c:pt>
                <c:pt idx="4">
                  <c:v>297.90570476898478</c:v>
                </c:pt>
                <c:pt idx="5">
                  <c:v>-219.93114275364346</c:v>
                </c:pt>
                <c:pt idx="6">
                  <c:v>-20.09765591972964</c:v>
                </c:pt>
                <c:pt idx="7">
                  <c:v>77.193131370637857</c:v>
                </c:pt>
                <c:pt idx="8">
                  <c:v>85.49258344492668</c:v>
                </c:pt>
                <c:pt idx="9">
                  <c:v>95.882717733607265</c:v>
                </c:pt>
                <c:pt idx="10">
                  <c:v>55.194946639492962</c:v>
                </c:pt>
                <c:pt idx="11">
                  <c:v>49.137139452440479</c:v>
                </c:pt>
                <c:pt idx="12">
                  <c:v>47.851441008408699</c:v>
                </c:pt>
                <c:pt idx="13">
                  <c:v>56.31548684035355</c:v>
                </c:pt>
                <c:pt idx="14">
                  <c:v>156.72550743034827</c:v>
                </c:pt>
                <c:pt idx="15">
                  <c:v>366.39949397794936</c:v>
                </c:pt>
                <c:pt idx="16">
                  <c:v>124.10891377845446</c:v>
                </c:pt>
                <c:pt idx="17">
                  <c:v>33.366479727743943</c:v>
                </c:pt>
                <c:pt idx="18">
                  <c:v>162.2039020888738</c:v>
                </c:pt>
                <c:pt idx="19">
                  <c:v>105.27079641099354</c:v>
                </c:pt>
                <c:pt idx="20">
                  <c:v>79.885718661579304</c:v>
                </c:pt>
                <c:pt idx="21">
                  <c:v>139.04345286033191</c:v>
                </c:pt>
                <c:pt idx="22">
                  <c:v>135.54045355253157</c:v>
                </c:pt>
                <c:pt idx="23">
                  <c:v>165.36238690797117</c:v>
                </c:pt>
                <c:pt idx="24">
                  <c:v>139.42880664934066</c:v>
                </c:pt>
                <c:pt idx="25">
                  <c:v>183.59753382946724</c:v>
                </c:pt>
                <c:pt idx="26">
                  <c:v>107.30834999392042</c:v>
                </c:pt>
                <c:pt idx="27">
                  <c:v>100.44090803516571</c:v>
                </c:pt>
                <c:pt idx="28">
                  <c:v>120.0661258662988</c:v>
                </c:pt>
                <c:pt idx="29">
                  <c:v>108.09009806178977</c:v>
                </c:pt>
                <c:pt idx="30">
                  <c:v>114.78623385751983</c:v>
                </c:pt>
                <c:pt idx="31">
                  <c:v>174.0737472882922</c:v>
                </c:pt>
                <c:pt idx="32">
                  <c:v>26.263219695442658</c:v>
                </c:pt>
                <c:pt idx="33">
                  <c:v>158.34046793790668</c:v>
                </c:pt>
                <c:pt idx="34">
                  <c:v>140.02649139604205</c:v>
                </c:pt>
                <c:pt idx="35">
                  <c:v>184.94627214794508</c:v>
                </c:pt>
                <c:pt idx="36">
                  <c:v>-95.575989478952707</c:v>
                </c:pt>
                <c:pt idx="37">
                  <c:v>313.87929055802175</c:v>
                </c:pt>
                <c:pt idx="38">
                  <c:v>-22.194761867515691</c:v>
                </c:pt>
                <c:pt idx="39">
                  <c:v>36.983881478043799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6-4ED9-BAE7-72C0B5FC8AA5}"/>
            </c:ext>
          </c:extLst>
        </c:ser>
        <c:ser>
          <c:idx val="2"/>
          <c:order val="2"/>
          <c:tx>
            <c:strRef>
              <c:f>'24.adat'!$A$5</c:f>
              <c:strCache>
                <c:ptCount val="1"/>
                <c:pt idx="0">
                  <c:v>Állampapír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  <a:prstDash val="solid"/>
            </a:ln>
            <a:effectLst/>
          </c:spPr>
          <c:invertIfNegative val="0"/>
          <c:cat>
            <c:numRef>
              <c:f>'24.adat'!$C$1:$AP$1</c:f>
              <c:numCache>
                <c:formatCode>mmm</c:formatCode>
                <c:ptCount val="40"/>
                <c:pt idx="0" formatCode="yyyy/mmm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 formatCode="yyyy/mmm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 formatCode="yyyy/mmm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 formatCode="yyyy/mmm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</c:numCache>
            </c:numRef>
          </c:cat>
          <c:val>
            <c:numRef>
              <c:f>'24.adat'!$C$5:$AP$5</c:f>
              <c:numCache>
                <c:formatCode>0</c:formatCode>
                <c:ptCount val="40"/>
                <c:pt idx="0">
                  <c:v>125</c:v>
                </c:pt>
                <c:pt idx="1">
                  <c:v>12</c:v>
                </c:pt>
                <c:pt idx="2">
                  <c:v>104.5</c:v>
                </c:pt>
                <c:pt idx="3">
                  <c:v>73.3</c:v>
                </c:pt>
                <c:pt idx="4">
                  <c:v>-192.6</c:v>
                </c:pt>
                <c:pt idx="5">
                  <c:v>677.6</c:v>
                </c:pt>
                <c:pt idx="6">
                  <c:v>362</c:v>
                </c:pt>
                <c:pt idx="7">
                  <c:v>161.6</c:v>
                </c:pt>
                <c:pt idx="8">
                  <c:v>295.3</c:v>
                </c:pt>
                <c:pt idx="9">
                  <c:v>102</c:v>
                </c:pt>
                <c:pt idx="10">
                  <c:v>258.2</c:v>
                </c:pt>
                <c:pt idx="11">
                  <c:v>286.762</c:v>
                </c:pt>
                <c:pt idx="12">
                  <c:v>166.07400000000001</c:v>
                </c:pt>
                <c:pt idx="13">
                  <c:v>181.56899999999999</c:v>
                </c:pt>
                <c:pt idx="14">
                  <c:v>-40.908999999999999</c:v>
                </c:pt>
                <c:pt idx="15">
                  <c:v>-125.03</c:v>
                </c:pt>
                <c:pt idx="16">
                  <c:v>119.69799999999999</c:v>
                </c:pt>
                <c:pt idx="17">
                  <c:v>148.922</c:v>
                </c:pt>
                <c:pt idx="18">
                  <c:v>-37.165000000000006</c:v>
                </c:pt>
                <c:pt idx="19">
                  <c:v>131.548</c:v>
                </c:pt>
                <c:pt idx="20">
                  <c:v>123.733</c:v>
                </c:pt>
                <c:pt idx="21">
                  <c:v>60.045000000000002</c:v>
                </c:pt>
                <c:pt idx="22">
                  <c:v>205.41499999999999</c:v>
                </c:pt>
                <c:pt idx="23">
                  <c:v>138.97900000000001</c:v>
                </c:pt>
                <c:pt idx="24">
                  <c:v>87.197000000000003</c:v>
                </c:pt>
                <c:pt idx="25">
                  <c:v>119.631</c:v>
                </c:pt>
                <c:pt idx="26">
                  <c:v>108.58</c:v>
                </c:pt>
                <c:pt idx="27">
                  <c:v>73.438999999999993</c:v>
                </c:pt>
                <c:pt idx="28">
                  <c:v>53.673000000000002</c:v>
                </c:pt>
                <c:pt idx="29">
                  <c:v>63.656999999999996</c:v>
                </c:pt>
                <c:pt idx="30">
                  <c:v>92.918000000000006</c:v>
                </c:pt>
                <c:pt idx="31">
                  <c:v>-62.764000000000003</c:v>
                </c:pt>
                <c:pt idx="32">
                  <c:v>94.241</c:v>
                </c:pt>
                <c:pt idx="33">
                  <c:v>51.154000000000003</c:v>
                </c:pt>
                <c:pt idx="34">
                  <c:v>165.61600000000001</c:v>
                </c:pt>
                <c:pt idx="35">
                  <c:v>118.846</c:v>
                </c:pt>
                <c:pt idx="36">
                  <c:v>109.363</c:v>
                </c:pt>
                <c:pt idx="37">
                  <c:v>72.185000000000002</c:v>
                </c:pt>
                <c:pt idx="38">
                  <c:v>-238.82</c:v>
                </c:pt>
                <c:pt idx="39">
                  <c:v>141.047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6-4ED9-BAE7-72C0B5FC8AA5}"/>
            </c:ext>
          </c:extLst>
        </c:ser>
        <c:ser>
          <c:idx val="3"/>
          <c:order val="3"/>
          <c:tx>
            <c:strRef>
              <c:f>'24.adat'!$A$6</c:f>
              <c:strCache>
                <c:ptCount val="1"/>
                <c:pt idx="0">
                  <c:v>Hazai befektetési alap, részvény</c:v>
                </c:pt>
              </c:strCache>
            </c:strRef>
          </c:tx>
          <c:spPr>
            <a:solidFill>
              <a:srgbClr val="F6A800"/>
            </a:solidFill>
            <a:ln>
              <a:solidFill>
                <a:srgbClr val="F6A800"/>
              </a:solidFill>
              <a:prstDash val="solid"/>
            </a:ln>
            <a:effectLst/>
          </c:spPr>
          <c:invertIfNegative val="0"/>
          <c:cat>
            <c:numRef>
              <c:f>'24.adat'!$C$1:$AP$1</c:f>
              <c:numCache>
                <c:formatCode>mmm</c:formatCode>
                <c:ptCount val="40"/>
                <c:pt idx="0" formatCode="yyyy/mmm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 formatCode="yyyy/mmm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 formatCode="yyyy/mmm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 formatCode="yyyy/mmm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</c:numCache>
            </c:numRef>
          </c:cat>
          <c:val>
            <c:numRef>
              <c:f>'24.adat'!$C$6:$AP$6</c:f>
              <c:numCache>
                <c:formatCode>0</c:formatCode>
                <c:ptCount val="40"/>
                <c:pt idx="0">
                  <c:v>-25.200000000000003</c:v>
                </c:pt>
                <c:pt idx="1">
                  <c:v>10.8</c:v>
                </c:pt>
                <c:pt idx="2">
                  <c:v>-14.6</c:v>
                </c:pt>
                <c:pt idx="3">
                  <c:v>-11.299999999999999</c:v>
                </c:pt>
                <c:pt idx="4">
                  <c:v>43.9</c:v>
                </c:pt>
                <c:pt idx="5">
                  <c:v>-124.20000000000002</c:v>
                </c:pt>
                <c:pt idx="6">
                  <c:v>-69.099999999999994</c:v>
                </c:pt>
                <c:pt idx="7">
                  <c:v>-27</c:v>
                </c:pt>
                <c:pt idx="8">
                  <c:v>-67.3</c:v>
                </c:pt>
                <c:pt idx="9">
                  <c:v>-47.2</c:v>
                </c:pt>
                <c:pt idx="10">
                  <c:v>-13</c:v>
                </c:pt>
                <c:pt idx="11">
                  <c:v>3.9929999999999986</c:v>
                </c:pt>
                <c:pt idx="12">
                  <c:v>18.713999999999999</c:v>
                </c:pt>
                <c:pt idx="13">
                  <c:v>36.159000000000006</c:v>
                </c:pt>
                <c:pt idx="14">
                  <c:v>-119.032</c:v>
                </c:pt>
                <c:pt idx="15">
                  <c:v>28.896000000000001</c:v>
                </c:pt>
                <c:pt idx="16">
                  <c:v>69.397999999999996</c:v>
                </c:pt>
                <c:pt idx="17">
                  <c:v>40.631999999999998</c:v>
                </c:pt>
                <c:pt idx="18">
                  <c:v>39.25</c:v>
                </c:pt>
                <c:pt idx="19">
                  <c:v>22.641000000000002</c:v>
                </c:pt>
                <c:pt idx="20">
                  <c:v>32.597999999999999</c:v>
                </c:pt>
                <c:pt idx="21">
                  <c:v>25.919</c:v>
                </c:pt>
                <c:pt idx="22">
                  <c:v>-26.576999999999998</c:v>
                </c:pt>
                <c:pt idx="23">
                  <c:v>50.825999999999993</c:v>
                </c:pt>
                <c:pt idx="24">
                  <c:v>2.2070000000000003</c:v>
                </c:pt>
                <c:pt idx="25">
                  <c:v>32.079000000000001</c:v>
                </c:pt>
                <c:pt idx="26">
                  <c:v>14.166999999999998</c:v>
                </c:pt>
                <c:pt idx="27">
                  <c:v>41.39</c:v>
                </c:pt>
                <c:pt idx="28">
                  <c:v>38.792999999999999</c:v>
                </c:pt>
                <c:pt idx="29">
                  <c:v>9.6860000000000017</c:v>
                </c:pt>
                <c:pt idx="30">
                  <c:v>41.721000000000004</c:v>
                </c:pt>
                <c:pt idx="31">
                  <c:v>5.9920000000000009</c:v>
                </c:pt>
                <c:pt idx="32">
                  <c:v>46.926000000000002</c:v>
                </c:pt>
                <c:pt idx="33">
                  <c:v>25.865999999999996</c:v>
                </c:pt>
                <c:pt idx="34">
                  <c:v>42.559000000000005</c:v>
                </c:pt>
                <c:pt idx="35">
                  <c:v>67.441000000000003</c:v>
                </c:pt>
                <c:pt idx="36">
                  <c:v>5.6589999999999989</c:v>
                </c:pt>
                <c:pt idx="37">
                  <c:v>33.321999999999996</c:v>
                </c:pt>
                <c:pt idx="38">
                  <c:v>79.435999999999993</c:v>
                </c:pt>
                <c:pt idx="39">
                  <c:v>79.542000000000002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6-4ED9-BAE7-72C0B5FC8AA5}"/>
            </c:ext>
          </c:extLst>
        </c:ser>
        <c:ser>
          <c:idx val="4"/>
          <c:order val="4"/>
          <c:tx>
            <c:strRef>
              <c:f>'24.adat'!$A$8</c:f>
              <c:strCache>
                <c:ptCount val="1"/>
                <c:pt idx="0">
                  <c:v>Külföldi befektetési alap, részvény</c:v>
                </c:pt>
              </c:strCache>
            </c:strRef>
          </c:tx>
          <c:spPr>
            <a:solidFill>
              <a:srgbClr val="669933"/>
            </a:solidFill>
            <a:ln>
              <a:solidFill>
                <a:srgbClr val="669933"/>
              </a:solidFill>
              <a:prstDash val="solid"/>
            </a:ln>
            <a:effectLst/>
          </c:spPr>
          <c:invertIfNegative val="0"/>
          <c:cat>
            <c:numRef>
              <c:f>'24.adat'!$C$1:$AP$1</c:f>
              <c:numCache>
                <c:formatCode>mmm</c:formatCode>
                <c:ptCount val="40"/>
                <c:pt idx="0" formatCode="yyyy/mmm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 formatCode="yyyy/mmm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 formatCode="yyyy/mmm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 formatCode="yyyy/mmm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</c:numCache>
            </c:numRef>
          </c:cat>
          <c:val>
            <c:numRef>
              <c:f>'24.adat'!$C$8:$AP$8</c:f>
              <c:numCache>
                <c:formatCode>0</c:formatCode>
                <c:ptCount val="40"/>
                <c:pt idx="0">
                  <c:v>-1.673</c:v>
                </c:pt>
                <c:pt idx="1">
                  <c:v>-2.4239999999999999</c:v>
                </c:pt>
                <c:pt idx="2">
                  <c:v>2.968</c:v>
                </c:pt>
                <c:pt idx="3">
                  <c:v>1.952</c:v>
                </c:pt>
                <c:pt idx="4">
                  <c:v>0</c:v>
                </c:pt>
                <c:pt idx="5">
                  <c:v>0</c:v>
                </c:pt>
                <c:pt idx="6">
                  <c:v>-0.80299999999999994</c:v>
                </c:pt>
                <c:pt idx="7">
                  <c:v>5.407</c:v>
                </c:pt>
                <c:pt idx="8">
                  <c:v>-8.472999999999999</c:v>
                </c:pt>
                <c:pt idx="9">
                  <c:v>0.9139999999999997</c:v>
                </c:pt>
                <c:pt idx="10">
                  <c:v>4.0460000000000003</c:v>
                </c:pt>
                <c:pt idx="11">
                  <c:v>5.1070000000000002</c:v>
                </c:pt>
                <c:pt idx="12">
                  <c:v>3.879</c:v>
                </c:pt>
                <c:pt idx="13">
                  <c:v>2.9410000000000003</c:v>
                </c:pt>
                <c:pt idx="14">
                  <c:v>8.5609999999999999</c:v>
                </c:pt>
                <c:pt idx="15">
                  <c:v>27.518000000000001</c:v>
                </c:pt>
                <c:pt idx="16">
                  <c:v>20.655000000000001</c:v>
                </c:pt>
                <c:pt idx="17">
                  <c:v>3.694</c:v>
                </c:pt>
                <c:pt idx="18">
                  <c:v>8.5190000000000001</c:v>
                </c:pt>
                <c:pt idx="19">
                  <c:v>6.1550000000000002</c:v>
                </c:pt>
                <c:pt idx="20">
                  <c:v>16.155000000000001</c:v>
                </c:pt>
                <c:pt idx="21">
                  <c:v>11.875</c:v>
                </c:pt>
                <c:pt idx="22">
                  <c:v>21.689</c:v>
                </c:pt>
                <c:pt idx="23">
                  <c:v>34.042000000000002</c:v>
                </c:pt>
                <c:pt idx="24">
                  <c:v>60.363</c:v>
                </c:pt>
                <c:pt idx="25">
                  <c:v>32.430999999999997</c:v>
                </c:pt>
                <c:pt idx="26">
                  <c:v>41.628</c:v>
                </c:pt>
                <c:pt idx="27">
                  <c:v>28.104999999999997</c:v>
                </c:pt>
                <c:pt idx="28">
                  <c:v>31.916</c:v>
                </c:pt>
                <c:pt idx="29">
                  <c:v>22.431999999999999</c:v>
                </c:pt>
                <c:pt idx="30">
                  <c:v>26.917999999999999</c:v>
                </c:pt>
                <c:pt idx="31">
                  <c:v>19.914999999999999</c:v>
                </c:pt>
                <c:pt idx="32">
                  <c:v>30.220999999999997</c:v>
                </c:pt>
                <c:pt idx="33">
                  <c:v>17.209</c:v>
                </c:pt>
                <c:pt idx="34">
                  <c:v>38.948999999999998</c:v>
                </c:pt>
                <c:pt idx="35">
                  <c:v>48.183</c:v>
                </c:pt>
                <c:pt idx="36">
                  <c:v>21.18</c:v>
                </c:pt>
                <c:pt idx="37">
                  <c:v>29.718</c:v>
                </c:pt>
                <c:pt idx="38">
                  <c:v>8.593</c:v>
                </c:pt>
                <c:pt idx="39">
                  <c:v>19.407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6-4ED9-BAE7-72C0B5FC8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750943"/>
        <c:axId val="99746023"/>
      </c:bar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FD6-4ED9-BAE7-72C0B5FC8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141216"/>
        <c:axId val="2139132032"/>
      </c:lineChart>
      <c:catAx>
        <c:axId val="99750943"/>
        <c:scaling>
          <c:orientation val="minMax"/>
        </c:scaling>
        <c:delete val="0"/>
        <c:axPos val="b"/>
        <c:numFmt formatCode="yyyy/mmm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9746023"/>
        <c:crosses val="autoZero"/>
        <c:auto val="0"/>
        <c:lblAlgn val="ctr"/>
        <c:lblOffset val="100"/>
        <c:noMultiLvlLbl val="0"/>
      </c:catAx>
      <c:valAx>
        <c:axId val="99746023"/>
        <c:scaling>
          <c:orientation val="minMax"/>
          <c:max val="800"/>
          <c:min val="-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9750943"/>
        <c:crosses val="autoZero"/>
        <c:crossBetween val="between"/>
        <c:majorUnit val="200"/>
      </c:valAx>
      <c:valAx>
        <c:axId val="2139132032"/>
        <c:scaling>
          <c:orientation val="minMax"/>
          <c:max val="800"/>
          <c:min val="-40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39141216"/>
        <c:crosses val="max"/>
        <c:crossBetween val="between"/>
        <c:majorUnit val="200"/>
      </c:valAx>
      <c:catAx>
        <c:axId val="2139141216"/>
        <c:scaling>
          <c:orientation val="minMax"/>
        </c:scaling>
        <c:delete val="1"/>
        <c:axPos val="b"/>
        <c:majorTickMark val="out"/>
        <c:minorTickMark val="none"/>
        <c:tickLblPos val="nextTo"/>
        <c:crossAx val="21391320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0107441305212893E-2"/>
          <c:y val="0.84237638888888877"/>
          <c:w val="0.98989255869478709"/>
          <c:h val="0.155258680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0107441305212893E-2"/>
          <c:y val="6.2988220706757594E-2"/>
          <c:w val="0.98989255869478709"/>
          <c:h val="0.739423441690103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'24.adat'!$B$3</c:f>
              <c:strCache>
                <c:ptCount val="1"/>
                <c:pt idx="0">
                  <c:v>Currency in circulation (s.a.)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  <a:prstDash val="solid"/>
            </a:ln>
            <a:effectLst/>
          </c:spPr>
          <c:invertIfNegative val="0"/>
          <c:cat>
            <c:strRef>
              <c:f>'24.adat'!$C$2:$AP$2</c:f>
              <c:strCache>
                <c:ptCount val="40"/>
                <c:pt idx="0">
                  <c:v>2019. Jan.</c:v>
                </c:pt>
                <c:pt idx="1">
                  <c:v>Feb.</c:v>
                </c:pt>
                <c:pt idx="2">
                  <c:v>March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2020. Jan.</c:v>
                </c:pt>
                <c:pt idx="13">
                  <c:v>Feb.</c:v>
                </c:pt>
                <c:pt idx="14">
                  <c:v>March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2021. Jan.</c:v>
                </c:pt>
                <c:pt idx="25">
                  <c:v>Feb.</c:v>
                </c:pt>
                <c:pt idx="26">
                  <c:v>March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August</c:v>
                </c:pt>
                <c:pt idx="32">
                  <c:v>Sept.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2022. Jan.</c:v>
                </c:pt>
                <c:pt idx="37">
                  <c:v>Feb.</c:v>
                </c:pt>
                <c:pt idx="38">
                  <c:v>March</c:v>
                </c:pt>
                <c:pt idx="39">
                  <c:v>Apr.</c:v>
                </c:pt>
              </c:strCache>
            </c:strRef>
          </c:cat>
          <c:val>
            <c:numRef>
              <c:f>'24.adat'!$C$3:$AP$3</c:f>
              <c:numCache>
                <c:formatCode>#,##0</c:formatCode>
                <c:ptCount val="40"/>
                <c:pt idx="0">
                  <c:v>-18.377098231341833</c:v>
                </c:pt>
                <c:pt idx="1">
                  <c:v>19.702445135735374</c:v>
                </c:pt>
                <c:pt idx="2">
                  <c:v>25.847894260019817</c:v>
                </c:pt>
                <c:pt idx="3">
                  <c:v>10.495275592648582</c:v>
                </c:pt>
                <c:pt idx="4">
                  <c:v>57.277704439472899</c:v>
                </c:pt>
                <c:pt idx="5">
                  <c:v>32.400236570394597</c:v>
                </c:pt>
                <c:pt idx="6">
                  <c:v>21.317779203742514</c:v>
                </c:pt>
                <c:pt idx="7">
                  <c:v>43.296583138964358</c:v>
                </c:pt>
                <c:pt idx="8">
                  <c:v>65.091158766048693</c:v>
                </c:pt>
                <c:pt idx="9">
                  <c:v>19.312374387666097</c:v>
                </c:pt>
                <c:pt idx="10">
                  <c:v>35.966081710361841</c:v>
                </c:pt>
                <c:pt idx="11">
                  <c:v>10.20754994835384</c:v>
                </c:pt>
                <c:pt idx="12">
                  <c:v>57.637112110763354</c:v>
                </c:pt>
                <c:pt idx="13">
                  <c:v>61.384726600604537</c:v>
                </c:pt>
                <c:pt idx="14">
                  <c:v>175.03469981811102</c:v>
                </c:pt>
                <c:pt idx="15">
                  <c:v>139.00083343448</c:v>
                </c:pt>
                <c:pt idx="16">
                  <c:v>68.923826324380201</c:v>
                </c:pt>
                <c:pt idx="17">
                  <c:v>31.462504810033558</c:v>
                </c:pt>
                <c:pt idx="18">
                  <c:v>69.442515256357865</c:v>
                </c:pt>
                <c:pt idx="19">
                  <c:v>51.638052182496267</c:v>
                </c:pt>
                <c:pt idx="20">
                  <c:v>54.707678876315768</c:v>
                </c:pt>
                <c:pt idx="21">
                  <c:v>75.404245635646419</c:v>
                </c:pt>
                <c:pt idx="22">
                  <c:v>21.744940150800744</c:v>
                </c:pt>
                <c:pt idx="23">
                  <c:v>34.405645797016476</c:v>
                </c:pt>
                <c:pt idx="24">
                  <c:v>67.411896422799501</c:v>
                </c:pt>
                <c:pt idx="25">
                  <c:v>43.140682679410233</c:v>
                </c:pt>
                <c:pt idx="26">
                  <c:v>33.361675749195065</c:v>
                </c:pt>
                <c:pt idx="27">
                  <c:v>9.8621474095551385</c:v>
                </c:pt>
                <c:pt idx="28">
                  <c:v>24.188505436114966</c:v>
                </c:pt>
                <c:pt idx="29">
                  <c:v>30.39191930374394</c:v>
                </c:pt>
                <c:pt idx="30">
                  <c:v>24.056227454661098</c:v>
                </c:pt>
                <c:pt idx="31">
                  <c:v>26.076498631646423</c:v>
                </c:pt>
                <c:pt idx="32">
                  <c:v>19.493556075700241</c:v>
                </c:pt>
                <c:pt idx="33">
                  <c:v>39.473823970389873</c:v>
                </c:pt>
                <c:pt idx="34">
                  <c:v>83.729744937973095</c:v>
                </c:pt>
                <c:pt idx="35">
                  <c:v>33.696690528747339</c:v>
                </c:pt>
                <c:pt idx="36">
                  <c:v>25.607405864031122</c:v>
                </c:pt>
                <c:pt idx="37">
                  <c:v>205.27667725537589</c:v>
                </c:pt>
                <c:pt idx="38">
                  <c:v>190.99464100268946</c:v>
                </c:pt>
                <c:pt idx="39">
                  <c:v>-23.610875683701792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4-4355-AF32-E49069F844D9}"/>
            </c:ext>
          </c:extLst>
        </c:ser>
        <c:ser>
          <c:idx val="1"/>
          <c:order val="1"/>
          <c:tx>
            <c:strRef>
              <c:f>'24.adat'!$B$4</c:f>
              <c:strCache>
                <c:ptCount val="1"/>
                <c:pt idx="0">
                  <c:v>Deposits (s.a.)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  <a:prstDash val="solid"/>
            </a:ln>
            <a:effectLst/>
          </c:spPr>
          <c:invertIfNegative val="0"/>
          <c:cat>
            <c:strRef>
              <c:f>'24.adat'!$C$2:$AP$2</c:f>
              <c:strCache>
                <c:ptCount val="40"/>
                <c:pt idx="0">
                  <c:v>2019. Jan.</c:v>
                </c:pt>
                <c:pt idx="1">
                  <c:v>Feb.</c:v>
                </c:pt>
                <c:pt idx="2">
                  <c:v>March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2020. Jan.</c:v>
                </c:pt>
                <c:pt idx="13">
                  <c:v>Feb.</c:v>
                </c:pt>
                <c:pt idx="14">
                  <c:v>March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2021. Jan.</c:v>
                </c:pt>
                <c:pt idx="25">
                  <c:v>Feb.</c:v>
                </c:pt>
                <c:pt idx="26">
                  <c:v>March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August</c:v>
                </c:pt>
                <c:pt idx="32">
                  <c:v>Sept.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2022. Jan.</c:v>
                </c:pt>
                <c:pt idx="37">
                  <c:v>Feb.</c:v>
                </c:pt>
                <c:pt idx="38">
                  <c:v>March</c:v>
                </c:pt>
                <c:pt idx="39">
                  <c:v>Apr.</c:v>
                </c:pt>
              </c:strCache>
            </c:strRef>
          </c:cat>
          <c:val>
            <c:numRef>
              <c:f>'24.adat'!$C$4:$AP$4</c:f>
              <c:numCache>
                <c:formatCode>#,##0</c:formatCode>
                <c:ptCount val="40"/>
                <c:pt idx="0">
                  <c:v>27.554043779718729</c:v>
                </c:pt>
                <c:pt idx="1">
                  <c:v>53.294298620898267</c:v>
                </c:pt>
                <c:pt idx="2">
                  <c:v>36.12917123133569</c:v>
                </c:pt>
                <c:pt idx="3">
                  <c:v>70.689802452669184</c:v>
                </c:pt>
                <c:pt idx="4">
                  <c:v>297.90570476898478</c:v>
                </c:pt>
                <c:pt idx="5">
                  <c:v>-219.93114275364346</c:v>
                </c:pt>
                <c:pt idx="6">
                  <c:v>-20.09765591972964</c:v>
                </c:pt>
                <c:pt idx="7">
                  <c:v>77.193131370637857</c:v>
                </c:pt>
                <c:pt idx="8">
                  <c:v>85.49258344492668</c:v>
                </c:pt>
                <c:pt idx="9">
                  <c:v>95.882717733607265</c:v>
                </c:pt>
                <c:pt idx="10">
                  <c:v>55.194946639492962</c:v>
                </c:pt>
                <c:pt idx="11">
                  <c:v>49.137139452440479</c:v>
                </c:pt>
                <c:pt idx="12">
                  <c:v>47.851441008408699</c:v>
                </c:pt>
                <c:pt idx="13">
                  <c:v>56.31548684035355</c:v>
                </c:pt>
                <c:pt idx="14">
                  <c:v>156.72550743034827</c:v>
                </c:pt>
                <c:pt idx="15">
                  <c:v>366.39949397794936</c:v>
                </c:pt>
                <c:pt idx="16">
                  <c:v>124.10891377845446</c:v>
                </c:pt>
                <c:pt idx="17">
                  <c:v>33.366479727743943</c:v>
                </c:pt>
                <c:pt idx="18">
                  <c:v>162.2039020888738</c:v>
                </c:pt>
                <c:pt idx="19">
                  <c:v>105.27079641099354</c:v>
                </c:pt>
                <c:pt idx="20">
                  <c:v>79.885718661579304</c:v>
                </c:pt>
                <c:pt idx="21">
                  <c:v>139.04345286033191</c:v>
                </c:pt>
                <c:pt idx="22">
                  <c:v>135.54045355253157</c:v>
                </c:pt>
                <c:pt idx="23">
                  <c:v>165.36238690797117</c:v>
                </c:pt>
                <c:pt idx="24">
                  <c:v>139.42880664934066</c:v>
                </c:pt>
                <c:pt idx="25">
                  <c:v>183.59753382946724</c:v>
                </c:pt>
                <c:pt idx="26">
                  <c:v>107.30834999392042</c:v>
                </c:pt>
                <c:pt idx="27">
                  <c:v>100.44090803516571</c:v>
                </c:pt>
                <c:pt idx="28">
                  <c:v>120.0661258662988</c:v>
                </c:pt>
                <c:pt idx="29">
                  <c:v>108.09009806178977</c:v>
                </c:pt>
                <c:pt idx="30">
                  <c:v>114.78623385751983</c:v>
                </c:pt>
                <c:pt idx="31">
                  <c:v>174.0737472882922</c:v>
                </c:pt>
                <c:pt idx="32">
                  <c:v>26.263219695442658</c:v>
                </c:pt>
                <c:pt idx="33">
                  <c:v>158.34046793790668</c:v>
                </c:pt>
                <c:pt idx="34">
                  <c:v>140.02649139604205</c:v>
                </c:pt>
                <c:pt idx="35">
                  <c:v>184.94627214794508</c:v>
                </c:pt>
                <c:pt idx="36">
                  <c:v>-95.575989478952707</c:v>
                </c:pt>
                <c:pt idx="37">
                  <c:v>313.87929055802175</c:v>
                </c:pt>
                <c:pt idx="38">
                  <c:v>-22.194761867515691</c:v>
                </c:pt>
                <c:pt idx="39">
                  <c:v>36.983881478043799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A4-4355-AF32-E49069F844D9}"/>
            </c:ext>
          </c:extLst>
        </c:ser>
        <c:ser>
          <c:idx val="2"/>
          <c:order val="2"/>
          <c:tx>
            <c:strRef>
              <c:f>'24.adat'!$B$5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  <a:prstDash val="solid"/>
            </a:ln>
            <a:effectLst/>
          </c:spPr>
          <c:invertIfNegative val="0"/>
          <c:cat>
            <c:strRef>
              <c:f>'24.adat'!$C$2:$AP$2</c:f>
              <c:strCache>
                <c:ptCount val="40"/>
                <c:pt idx="0">
                  <c:v>2019. Jan.</c:v>
                </c:pt>
                <c:pt idx="1">
                  <c:v>Feb.</c:v>
                </c:pt>
                <c:pt idx="2">
                  <c:v>March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2020. Jan.</c:v>
                </c:pt>
                <c:pt idx="13">
                  <c:v>Feb.</c:v>
                </c:pt>
                <c:pt idx="14">
                  <c:v>March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2021. Jan.</c:v>
                </c:pt>
                <c:pt idx="25">
                  <c:v>Feb.</c:v>
                </c:pt>
                <c:pt idx="26">
                  <c:v>March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August</c:v>
                </c:pt>
                <c:pt idx="32">
                  <c:v>Sept.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2022. Jan.</c:v>
                </c:pt>
                <c:pt idx="37">
                  <c:v>Feb.</c:v>
                </c:pt>
                <c:pt idx="38">
                  <c:v>March</c:v>
                </c:pt>
                <c:pt idx="39">
                  <c:v>Apr.</c:v>
                </c:pt>
              </c:strCache>
            </c:strRef>
          </c:cat>
          <c:val>
            <c:numRef>
              <c:f>'24.adat'!$C$5:$AP$5</c:f>
              <c:numCache>
                <c:formatCode>0</c:formatCode>
                <c:ptCount val="40"/>
                <c:pt idx="0">
                  <c:v>125</c:v>
                </c:pt>
                <c:pt idx="1">
                  <c:v>12</c:v>
                </c:pt>
                <c:pt idx="2">
                  <c:v>104.5</c:v>
                </c:pt>
                <c:pt idx="3">
                  <c:v>73.3</c:v>
                </c:pt>
                <c:pt idx="4">
                  <c:v>-192.6</c:v>
                </c:pt>
                <c:pt idx="5">
                  <c:v>677.6</c:v>
                </c:pt>
                <c:pt idx="6">
                  <c:v>362</c:v>
                </c:pt>
                <c:pt idx="7">
                  <c:v>161.6</c:v>
                </c:pt>
                <c:pt idx="8">
                  <c:v>295.3</c:v>
                </c:pt>
                <c:pt idx="9">
                  <c:v>102</c:v>
                </c:pt>
                <c:pt idx="10">
                  <c:v>258.2</c:v>
                </c:pt>
                <c:pt idx="11">
                  <c:v>286.762</c:v>
                </c:pt>
                <c:pt idx="12">
                  <c:v>166.07400000000001</c:v>
                </c:pt>
                <c:pt idx="13">
                  <c:v>181.56899999999999</c:v>
                </c:pt>
                <c:pt idx="14">
                  <c:v>-40.908999999999999</c:v>
                </c:pt>
                <c:pt idx="15">
                  <c:v>-125.03</c:v>
                </c:pt>
                <c:pt idx="16">
                  <c:v>119.69799999999999</c:v>
                </c:pt>
                <c:pt idx="17">
                  <c:v>148.922</c:v>
                </c:pt>
                <c:pt idx="18">
                  <c:v>-37.165000000000006</c:v>
                </c:pt>
                <c:pt idx="19">
                  <c:v>131.548</c:v>
                </c:pt>
                <c:pt idx="20">
                  <c:v>123.733</c:v>
                </c:pt>
                <c:pt idx="21">
                  <c:v>60.045000000000002</c:v>
                </c:pt>
                <c:pt idx="22">
                  <c:v>205.41499999999999</c:v>
                </c:pt>
                <c:pt idx="23">
                  <c:v>138.97900000000001</c:v>
                </c:pt>
                <c:pt idx="24">
                  <c:v>87.197000000000003</c:v>
                </c:pt>
                <c:pt idx="25">
                  <c:v>119.631</c:v>
                </c:pt>
                <c:pt idx="26">
                  <c:v>108.58</c:v>
                </c:pt>
                <c:pt idx="27">
                  <c:v>73.438999999999993</c:v>
                </c:pt>
                <c:pt idx="28">
                  <c:v>53.673000000000002</c:v>
                </c:pt>
                <c:pt idx="29">
                  <c:v>63.656999999999996</c:v>
                </c:pt>
                <c:pt idx="30">
                  <c:v>92.918000000000006</c:v>
                </c:pt>
                <c:pt idx="31">
                  <c:v>-62.764000000000003</c:v>
                </c:pt>
                <c:pt idx="32">
                  <c:v>94.241</c:v>
                </c:pt>
                <c:pt idx="33">
                  <c:v>51.154000000000003</c:v>
                </c:pt>
                <c:pt idx="34">
                  <c:v>165.61600000000001</c:v>
                </c:pt>
                <c:pt idx="35">
                  <c:v>118.846</c:v>
                </c:pt>
                <c:pt idx="36">
                  <c:v>109.363</c:v>
                </c:pt>
                <c:pt idx="37">
                  <c:v>72.185000000000002</c:v>
                </c:pt>
                <c:pt idx="38">
                  <c:v>-238.82</c:v>
                </c:pt>
                <c:pt idx="39">
                  <c:v>141.047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A4-4355-AF32-E49069F844D9}"/>
            </c:ext>
          </c:extLst>
        </c:ser>
        <c:ser>
          <c:idx val="3"/>
          <c:order val="3"/>
          <c:tx>
            <c:strRef>
              <c:f>'24.adat'!$B$6</c:f>
              <c:strCache>
                <c:ptCount val="1"/>
                <c:pt idx="0">
                  <c:v>Domestic investment fund, shares</c:v>
                </c:pt>
              </c:strCache>
            </c:strRef>
          </c:tx>
          <c:spPr>
            <a:solidFill>
              <a:srgbClr val="F6A800"/>
            </a:solidFill>
            <a:ln>
              <a:solidFill>
                <a:srgbClr val="F6A800"/>
              </a:solidFill>
              <a:prstDash val="solid"/>
            </a:ln>
            <a:effectLst/>
          </c:spPr>
          <c:invertIfNegative val="0"/>
          <c:cat>
            <c:strRef>
              <c:f>'24.adat'!$C$2:$AP$2</c:f>
              <c:strCache>
                <c:ptCount val="40"/>
                <c:pt idx="0">
                  <c:v>2019. Jan.</c:v>
                </c:pt>
                <c:pt idx="1">
                  <c:v>Feb.</c:v>
                </c:pt>
                <c:pt idx="2">
                  <c:v>March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2020. Jan.</c:v>
                </c:pt>
                <c:pt idx="13">
                  <c:v>Feb.</c:v>
                </c:pt>
                <c:pt idx="14">
                  <c:v>March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2021. Jan.</c:v>
                </c:pt>
                <c:pt idx="25">
                  <c:v>Feb.</c:v>
                </c:pt>
                <c:pt idx="26">
                  <c:v>March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August</c:v>
                </c:pt>
                <c:pt idx="32">
                  <c:v>Sept.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2022. Jan.</c:v>
                </c:pt>
                <c:pt idx="37">
                  <c:v>Feb.</c:v>
                </c:pt>
                <c:pt idx="38">
                  <c:v>March</c:v>
                </c:pt>
                <c:pt idx="39">
                  <c:v>Apr.</c:v>
                </c:pt>
              </c:strCache>
            </c:strRef>
          </c:cat>
          <c:val>
            <c:numRef>
              <c:f>'24.adat'!$C$6:$AP$6</c:f>
              <c:numCache>
                <c:formatCode>0</c:formatCode>
                <c:ptCount val="40"/>
                <c:pt idx="0">
                  <c:v>-25.200000000000003</c:v>
                </c:pt>
                <c:pt idx="1">
                  <c:v>10.8</c:v>
                </c:pt>
                <c:pt idx="2">
                  <c:v>-14.6</c:v>
                </c:pt>
                <c:pt idx="3">
                  <c:v>-11.299999999999999</c:v>
                </c:pt>
                <c:pt idx="4">
                  <c:v>43.9</c:v>
                </c:pt>
                <c:pt idx="5">
                  <c:v>-124.20000000000002</c:v>
                </c:pt>
                <c:pt idx="6">
                  <c:v>-69.099999999999994</c:v>
                </c:pt>
                <c:pt idx="7">
                  <c:v>-27</c:v>
                </c:pt>
                <c:pt idx="8">
                  <c:v>-67.3</c:v>
                </c:pt>
                <c:pt idx="9">
                  <c:v>-47.2</c:v>
                </c:pt>
                <c:pt idx="10">
                  <c:v>-13</c:v>
                </c:pt>
                <c:pt idx="11">
                  <c:v>3.9929999999999986</c:v>
                </c:pt>
                <c:pt idx="12">
                  <c:v>18.713999999999999</c:v>
                </c:pt>
                <c:pt idx="13">
                  <c:v>36.159000000000006</c:v>
                </c:pt>
                <c:pt idx="14">
                  <c:v>-119.032</c:v>
                </c:pt>
                <c:pt idx="15">
                  <c:v>28.896000000000001</c:v>
                </c:pt>
                <c:pt idx="16">
                  <c:v>69.397999999999996</c:v>
                </c:pt>
                <c:pt idx="17">
                  <c:v>40.631999999999998</c:v>
                </c:pt>
                <c:pt idx="18">
                  <c:v>39.25</c:v>
                </c:pt>
                <c:pt idx="19">
                  <c:v>22.641000000000002</c:v>
                </c:pt>
                <c:pt idx="20">
                  <c:v>32.597999999999999</c:v>
                </c:pt>
                <c:pt idx="21">
                  <c:v>25.919</c:v>
                </c:pt>
                <c:pt idx="22">
                  <c:v>-26.576999999999998</c:v>
                </c:pt>
                <c:pt idx="23">
                  <c:v>50.825999999999993</c:v>
                </c:pt>
                <c:pt idx="24">
                  <c:v>2.2070000000000003</c:v>
                </c:pt>
                <c:pt idx="25">
                  <c:v>32.079000000000001</c:v>
                </c:pt>
                <c:pt idx="26">
                  <c:v>14.166999999999998</c:v>
                </c:pt>
                <c:pt idx="27">
                  <c:v>41.39</c:v>
                </c:pt>
                <c:pt idx="28">
                  <c:v>38.792999999999999</c:v>
                </c:pt>
                <c:pt idx="29">
                  <c:v>9.6860000000000017</c:v>
                </c:pt>
                <c:pt idx="30">
                  <c:v>41.721000000000004</c:v>
                </c:pt>
                <c:pt idx="31">
                  <c:v>5.9920000000000009</c:v>
                </c:pt>
                <c:pt idx="32">
                  <c:v>46.926000000000002</c:v>
                </c:pt>
                <c:pt idx="33">
                  <c:v>25.865999999999996</c:v>
                </c:pt>
                <c:pt idx="34">
                  <c:v>42.559000000000005</c:v>
                </c:pt>
                <c:pt idx="35">
                  <c:v>67.441000000000003</c:v>
                </c:pt>
                <c:pt idx="36">
                  <c:v>5.6589999999999989</c:v>
                </c:pt>
                <c:pt idx="37">
                  <c:v>33.321999999999996</c:v>
                </c:pt>
                <c:pt idx="38">
                  <c:v>79.435999999999993</c:v>
                </c:pt>
                <c:pt idx="39">
                  <c:v>79.542000000000002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A4-4355-AF32-E49069F844D9}"/>
            </c:ext>
          </c:extLst>
        </c:ser>
        <c:ser>
          <c:idx val="4"/>
          <c:order val="4"/>
          <c:tx>
            <c:strRef>
              <c:f>'24.adat'!$B$8</c:f>
              <c:strCache>
                <c:ptCount val="1"/>
                <c:pt idx="0">
                  <c:v>Foreign investment fund, shares</c:v>
                </c:pt>
              </c:strCache>
            </c:strRef>
          </c:tx>
          <c:spPr>
            <a:solidFill>
              <a:srgbClr val="669933"/>
            </a:solidFill>
            <a:ln>
              <a:solidFill>
                <a:srgbClr val="669933"/>
              </a:solidFill>
              <a:prstDash val="solid"/>
            </a:ln>
            <a:effectLst/>
          </c:spPr>
          <c:invertIfNegative val="0"/>
          <c:cat>
            <c:strRef>
              <c:f>'24.adat'!$C$2:$AP$2</c:f>
              <c:strCache>
                <c:ptCount val="40"/>
                <c:pt idx="0">
                  <c:v>2019. Jan.</c:v>
                </c:pt>
                <c:pt idx="1">
                  <c:v>Feb.</c:v>
                </c:pt>
                <c:pt idx="2">
                  <c:v>March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2020. Jan.</c:v>
                </c:pt>
                <c:pt idx="13">
                  <c:v>Feb.</c:v>
                </c:pt>
                <c:pt idx="14">
                  <c:v>March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2021. Jan.</c:v>
                </c:pt>
                <c:pt idx="25">
                  <c:v>Feb.</c:v>
                </c:pt>
                <c:pt idx="26">
                  <c:v>March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August</c:v>
                </c:pt>
                <c:pt idx="32">
                  <c:v>Sept.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2022. Jan.</c:v>
                </c:pt>
                <c:pt idx="37">
                  <c:v>Feb.</c:v>
                </c:pt>
                <c:pt idx="38">
                  <c:v>March</c:v>
                </c:pt>
                <c:pt idx="39">
                  <c:v>Apr.</c:v>
                </c:pt>
              </c:strCache>
            </c:strRef>
          </c:cat>
          <c:val>
            <c:numRef>
              <c:f>'24.adat'!$C$8:$AP$8</c:f>
              <c:numCache>
                <c:formatCode>0</c:formatCode>
                <c:ptCount val="40"/>
                <c:pt idx="0">
                  <c:v>-1.673</c:v>
                </c:pt>
                <c:pt idx="1">
                  <c:v>-2.4239999999999999</c:v>
                </c:pt>
                <c:pt idx="2">
                  <c:v>2.968</c:v>
                </c:pt>
                <c:pt idx="3">
                  <c:v>1.952</c:v>
                </c:pt>
                <c:pt idx="4">
                  <c:v>0</c:v>
                </c:pt>
                <c:pt idx="5">
                  <c:v>0</c:v>
                </c:pt>
                <c:pt idx="6">
                  <c:v>-0.80299999999999994</c:v>
                </c:pt>
                <c:pt idx="7">
                  <c:v>5.407</c:v>
                </c:pt>
                <c:pt idx="8">
                  <c:v>-8.472999999999999</c:v>
                </c:pt>
                <c:pt idx="9">
                  <c:v>0.9139999999999997</c:v>
                </c:pt>
                <c:pt idx="10">
                  <c:v>4.0460000000000003</c:v>
                </c:pt>
                <c:pt idx="11">
                  <c:v>5.1070000000000002</c:v>
                </c:pt>
                <c:pt idx="12">
                  <c:v>3.879</c:v>
                </c:pt>
                <c:pt idx="13">
                  <c:v>2.9410000000000003</c:v>
                </c:pt>
                <c:pt idx="14">
                  <c:v>8.5609999999999999</c:v>
                </c:pt>
                <c:pt idx="15">
                  <c:v>27.518000000000001</c:v>
                </c:pt>
                <c:pt idx="16">
                  <c:v>20.655000000000001</c:v>
                </c:pt>
                <c:pt idx="17">
                  <c:v>3.694</c:v>
                </c:pt>
                <c:pt idx="18">
                  <c:v>8.5190000000000001</c:v>
                </c:pt>
                <c:pt idx="19">
                  <c:v>6.1550000000000002</c:v>
                </c:pt>
                <c:pt idx="20">
                  <c:v>16.155000000000001</c:v>
                </c:pt>
                <c:pt idx="21">
                  <c:v>11.875</c:v>
                </c:pt>
                <c:pt idx="22">
                  <c:v>21.689</c:v>
                </c:pt>
                <c:pt idx="23">
                  <c:v>34.042000000000002</c:v>
                </c:pt>
                <c:pt idx="24">
                  <c:v>60.363</c:v>
                </c:pt>
                <c:pt idx="25">
                  <c:v>32.430999999999997</c:v>
                </c:pt>
                <c:pt idx="26">
                  <c:v>41.628</c:v>
                </c:pt>
                <c:pt idx="27">
                  <c:v>28.104999999999997</c:v>
                </c:pt>
                <c:pt idx="28">
                  <c:v>31.916</c:v>
                </c:pt>
                <c:pt idx="29">
                  <c:v>22.431999999999999</c:v>
                </c:pt>
                <c:pt idx="30">
                  <c:v>26.917999999999999</c:v>
                </c:pt>
                <c:pt idx="31">
                  <c:v>19.914999999999999</c:v>
                </c:pt>
                <c:pt idx="32">
                  <c:v>30.220999999999997</c:v>
                </c:pt>
                <c:pt idx="33">
                  <c:v>17.209</c:v>
                </c:pt>
                <c:pt idx="34">
                  <c:v>38.948999999999998</c:v>
                </c:pt>
                <c:pt idx="35">
                  <c:v>48.183</c:v>
                </c:pt>
                <c:pt idx="36">
                  <c:v>21.18</c:v>
                </c:pt>
                <c:pt idx="37">
                  <c:v>29.718</c:v>
                </c:pt>
                <c:pt idx="38">
                  <c:v>8.593</c:v>
                </c:pt>
                <c:pt idx="39">
                  <c:v>19.407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A4-4355-AF32-E49069F84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750943"/>
        <c:axId val="99746023"/>
      </c:bar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FA4-4355-AF32-E49069F84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141216"/>
        <c:axId val="2139132032"/>
      </c:lineChart>
      <c:catAx>
        <c:axId val="99750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9746023"/>
        <c:crosses val="autoZero"/>
        <c:auto val="0"/>
        <c:lblAlgn val="ctr"/>
        <c:lblOffset val="100"/>
        <c:noMultiLvlLbl val="0"/>
      </c:catAx>
      <c:valAx>
        <c:axId val="99746023"/>
        <c:scaling>
          <c:orientation val="minMax"/>
          <c:max val="800"/>
          <c:min val="-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9750943"/>
        <c:crosses val="autoZero"/>
        <c:crossBetween val="between"/>
        <c:majorUnit val="200"/>
      </c:valAx>
      <c:valAx>
        <c:axId val="2139132032"/>
        <c:scaling>
          <c:orientation val="minMax"/>
          <c:max val="800"/>
          <c:min val="-40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39141216"/>
        <c:crosses val="max"/>
        <c:crossBetween val="between"/>
        <c:majorUnit val="200"/>
      </c:valAx>
      <c:catAx>
        <c:axId val="2139141216"/>
        <c:scaling>
          <c:orientation val="minMax"/>
        </c:scaling>
        <c:delete val="1"/>
        <c:axPos val="b"/>
        <c:majorTickMark val="out"/>
        <c:minorTickMark val="none"/>
        <c:tickLblPos val="nextTo"/>
        <c:crossAx val="21391320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0107441305212893E-2"/>
          <c:y val="0.84237638888888877"/>
          <c:w val="0.98989255869478709"/>
          <c:h val="0.155258680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39793076004778E-2"/>
          <c:y val="8.7208680555555557E-2"/>
          <c:w val="0.89402785515320338"/>
          <c:h val="0.72572465277777787"/>
        </c:manualLayout>
      </c:layout>
      <c:lineChart>
        <c:grouping val="standard"/>
        <c:varyColors val="0"/>
        <c:ser>
          <c:idx val="1"/>
          <c:order val="0"/>
          <c:tx>
            <c:strRef>
              <c:f>'25.adat'!$A$3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'25.adat'!$C$1:$BG$1</c:f>
              <c:numCache>
                <c:formatCode>m/d/yyyy</c:formatCode>
                <c:ptCount val="5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</c:numCache>
            </c:numRef>
          </c:cat>
          <c:val>
            <c:numRef>
              <c:f>'25.adat'!$C$3:$BG$3</c:f>
              <c:numCache>
                <c:formatCode>0.0</c:formatCode>
                <c:ptCount val="57"/>
                <c:pt idx="0">
                  <c:v>0.32703366313971571</c:v>
                </c:pt>
                <c:pt idx="1">
                  <c:v>0.15993054744515736</c:v>
                </c:pt>
                <c:pt idx="2">
                  <c:v>-0.29483472579246012</c:v>
                </c:pt>
                <c:pt idx="3">
                  <c:v>4.1684703957071023E-2</c:v>
                </c:pt>
                <c:pt idx="4">
                  <c:v>0.74303283721637758</c:v>
                </c:pt>
                <c:pt idx="5">
                  <c:v>1.3413366876483825</c:v>
                </c:pt>
                <c:pt idx="6">
                  <c:v>2.0655411270557189</c:v>
                </c:pt>
                <c:pt idx="7">
                  <c:v>1.6229835375031527</c:v>
                </c:pt>
                <c:pt idx="8">
                  <c:v>1.703534994819033</c:v>
                </c:pt>
                <c:pt idx="9">
                  <c:v>2.7779617387451014</c:v>
                </c:pt>
                <c:pt idx="10">
                  <c:v>3.2131367359850329</c:v>
                </c:pt>
                <c:pt idx="11">
                  <c:v>3.4417153582796303</c:v>
                </c:pt>
                <c:pt idx="12">
                  <c:v>3.7556385655744657</c:v>
                </c:pt>
                <c:pt idx="13">
                  <c:v>3.6217500639587819</c:v>
                </c:pt>
                <c:pt idx="14">
                  <c:v>4.2475522319645682</c:v>
                </c:pt>
                <c:pt idx="15">
                  <c:v>4.751016019889267</c:v>
                </c:pt>
                <c:pt idx="16">
                  <c:v>3.9813424533615263</c:v>
                </c:pt>
                <c:pt idx="17">
                  <c:v>4.5741921403908075</c:v>
                </c:pt>
                <c:pt idx="18">
                  <c:v>4.487719155933382</c:v>
                </c:pt>
                <c:pt idx="19">
                  <c:v>4.5796795189298498</c:v>
                </c:pt>
                <c:pt idx="20">
                  <c:v>5.3364826295140979</c:v>
                </c:pt>
                <c:pt idx="21">
                  <c:v>5.4529292703747752</c:v>
                </c:pt>
                <c:pt idx="22">
                  <c:v>5.0171903160741538</c:v>
                </c:pt>
                <c:pt idx="23">
                  <c:v>4.910560828527025</c:v>
                </c:pt>
                <c:pt idx="24">
                  <c:v>5.2356646551117905</c:v>
                </c:pt>
                <c:pt idx="25">
                  <c:v>5.4223491410166851</c:v>
                </c:pt>
                <c:pt idx="26">
                  <c:v>5.433394088654171</c:v>
                </c:pt>
                <c:pt idx="27">
                  <c:v>5.1512489316309962</c:v>
                </c:pt>
                <c:pt idx="28">
                  <c:v>5.2567341610222567</c:v>
                </c:pt>
                <c:pt idx="29">
                  <c:v>5.4422804616320395</c:v>
                </c:pt>
                <c:pt idx="30">
                  <c:v>5.6155718009386968</c:v>
                </c:pt>
                <c:pt idx="31">
                  <c:v>5.7981325285066081</c:v>
                </c:pt>
                <c:pt idx="32">
                  <c:v>5.4586392656076077</c:v>
                </c:pt>
                <c:pt idx="33">
                  <c:v>5.6143461982574614</c:v>
                </c:pt>
                <c:pt idx="34">
                  <c:v>5.1154396809390406</c:v>
                </c:pt>
                <c:pt idx="35">
                  <c:v>4.7775883547569604</c:v>
                </c:pt>
                <c:pt idx="36">
                  <c:v>4.4264000906831376</c:v>
                </c:pt>
                <c:pt idx="37">
                  <c:v>4.5541617150215714</c:v>
                </c:pt>
                <c:pt idx="38">
                  <c:v>4.5561515526156473</c:v>
                </c:pt>
                <c:pt idx="39">
                  <c:v>4.9262885699188041</c:v>
                </c:pt>
                <c:pt idx="40">
                  <c:v>5.594635101440069</c:v>
                </c:pt>
                <c:pt idx="41">
                  <c:v>6.432841341497161</c:v>
                </c:pt>
                <c:pt idx="42">
                  <c:v>6.6905148003867616</c:v>
                </c:pt>
                <c:pt idx="43">
                  <c:v>6.2408664957182856</c:v>
                </c:pt>
                <c:pt idx="44">
                  <c:v>5.7011219357788487</c:v>
                </c:pt>
                <c:pt idx="45">
                  <c:v>5.328348578139944</c:v>
                </c:pt>
                <c:pt idx="46">
                  <c:v>5.1471738053634208</c:v>
                </c:pt>
                <c:pt idx="47">
                  <c:v>5.1201636166672397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5.2926527235288265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A-476D-B49E-BE55617ABC7D}"/>
            </c:ext>
          </c:extLst>
        </c:ser>
        <c:ser>
          <c:idx val="0"/>
          <c:order val="1"/>
          <c:tx>
            <c:strRef>
              <c:f>'25.adat'!$A$2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solidFill>
                <a:srgbClr val="009EE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'25.adat'!$C$1:$BG$1</c:f>
              <c:numCache>
                <c:formatCode>m/d/yyyy</c:formatCode>
                <c:ptCount val="5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</c:numCache>
            </c:numRef>
          </c:cat>
          <c:val>
            <c:numRef>
              <c:f>'25.adat'!$C$2:$BG$2</c:f>
              <c:numCache>
                <c:formatCode>0.0</c:formatCode>
                <c:ptCount val="57"/>
                <c:pt idx="0">
                  <c:v>0.51455320578726593</c:v>
                </c:pt>
                <c:pt idx="1">
                  <c:v>-0.19948530150023483</c:v>
                </c:pt>
                <c:pt idx="2">
                  <c:v>-0.61826426176966776</c:v>
                </c:pt>
                <c:pt idx="3">
                  <c:v>0.59409481469606207</c:v>
                </c:pt>
                <c:pt idx="4">
                  <c:v>-0.29527034358103738</c:v>
                </c:pt>
                <c:pt idx="5">
                  <c:v>-0.31205232135149352</c:v>
                </c:pt>
                <c:pt idx="6">
                  <c:v>0.47783049445414361</c:v>
                </c:pt>
                <c:pt idx="7">
                  <c:v>1.7768158487673082</c:v>
                </c:pt>
                <c:pt idx="8">
                  <c:v>0.95880074649675306</c:v>
                </c:pt>
                <c:pt idx="9">
                  <c:v>1.6017003685431817</c:v>
                </c:pt>
                <c:pt idx="10">
                  <c:v>1.5384556109514309</c:v>
                </c:pt>
                <c:pt idx="11">
                  <c:v>3.4041171660814782</c:v>
                </c:pt>
                <c:pt idx="12">
                  <c:v>3.4604879073012165</c:v>
                </c:pt>
                <c:pt idx="13">
                  <c:v>3.0862925791181892</c:v>
                </c:pt>
                <c:pt idx="14">
                  <c:v>3.2515725403917535</c:v>
                </c:pt>
                <c:pt idx="15">
                  <c:v>1.4856796201736144</c:v>
                </c:pt>
                <c:pt idx="16">
                  <c:v>2.1391885418372114</c:v>
                </c:pt>
                <c:pt idx="17">
                  <c:v>1.6491846730894721</c:v>
                </c:pt>
                <c:pt idx="18">
                  <c:v>1.9532652660248377</c:v>
                </c:pt>
                <c:pt idx="19">
                  <c:v>3.3005805449174948</c:v>
                </c:pt>
                <c:pt idx="20">
                  <c:v>3.2402377808605345</c:v>
                </c:pt>
                <c:pt idx="21">
                  <c:v>3.1215689102703594</c:v>
                </c:pt>
                <c:pt idx="22">
                  <c:v>2.6334582108860323</c:v>
                </c:pt>
                <c:pt idx="23">
                  <c:v>0.72059017257278324</c:v>
                </c:pt>
                <c:pt idx="24">
                  <c:v>0.8778537032559004</c:v>
                </c:pt>
                <c:pt idx="25">
                  <c:v>1.3249572757769481</c:v>
                </c:pt>
                <c:pt idx="26">
                  <c:v>1.6931000876922109</c:v>
                </c:pt>
                <c:pt idx="27">
                  <c:v>4.5863432438597824</c:v>
                </c:pt>
                <c:pt idx="28">
                  <c:v>5.3499132807853229</c:v>
                </c:pt>
                <c:pt idx="29">
                  <c:v>5.9218620687961527</c:v>
                </c:pt>
                <c:pt idx="30">
                  <c:v>5.8825865473830916</c:v>
                </c:pt>
                <c:pt idx="31">
                  <c:v>3.5479960567339761</c:v>
                </c:pt>
                <c:pt idx="32">
                  <c:v>3.4767123733080649</c:v>
                </c:pt>
                <c:pt idx="33">
                  <c:v>2.8299364592475293</c:v>
                </c:pt>
                <c:pt idx="34">
                  <c:v>2.8258133078735077</c:v>
                </c:pt>
                <c:pt idx="35">
                  <c:v>3.6717402245200113</c:v>
                </c:pt>
                <c:pt idx="36">
                  <c:v>2.341685989393258</c:v>
                </c:pt>
                <c:pt idx="37">
                  <c:v>2.2416624989409875</c:v>
                </c:pt>
                <c:pt idx="38">
                  <c:v>1.8654008627385883</c:v>
                </c:pt>
                <c:pt idx="39">
                  <c:v>1.9474029911854822</c:v>
                </c:pt>
                <c:pt idx="40">
                  <c:v>2.7031034689353546</c:v>
                </c:pt>
                <c:pt idx="41">
                  <c:v>2.8168038196265766</c:v>
                </c:pt>
                <c:pt idx="42">
                  <c:v>2.5884865500443932</c:v>
                </c:pt>
                <c:pt idx="43">
                  <c:v>2.8374256038823731</c:v>
                </c:pt>
                <c:pt idx="44">
                  <c:v>3.1717180982045829</c:v>
                </c:pt>
                <c:pt idx="45">
                  <c:v>3.6387623638320141</c:v>
                </c:pt>
                <c:pt idx="46">
                  <c:v>4.0530487242670388</c:v>
                </c:pt>
                <c:pt idx="47">
                  <c:v>4.7585061033996041</c:v>
                </c:pt>
                <c:pt idx="48">
                  <c:v>4.7168527838769938</c:v>
                </c:pt>
                <c:pt idx="49">
                  <c:v>5.9713257714742625</c:v>
                </c:pt>
                <c:pt idx="50">
                  <c:v>6.2385431365245259</c:v>
                </c:pt>
                <c:pt idx="51">
                  <c:v>6.6497206792145009</c:v>
                </c:pt>
                <c:pt idx="52">
                  <c:v>8.0983289125655187</c:v>
                </c:pt>
                <c:pt idx="53">
                  <c:v>7.9055058698209102</c:v>
                </c:pt>
                <c:pt idx="54">
                  <c:v>6.5014534770914594</c:v>
                </c:pt>
                <c:pt idx="55">
                  <c:v>3.9488895802391801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A-476D-B49E-BE55617ABC7D}"/>
            </c:ext>
          </c:extLst>
        </c:ser>
        <c:ser>
          <c:idx val="2"/>
          <c:order val="2"/>
          <c:tx>
            <c:strRef>
              <c:f>'25.adat'!$A$4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'25.adat'!$C$1:$BG$1</c:f>
              <c:numCache>
                <c:formatCode>m/d/yyyy</c:formatCode>
                <c:ptCount val="5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</c:numCache>
            </c:numRef>
          </c:cat>
          <c:val>
            <c:numRef>
              <c:f>'25.adat'!$C$4:$BG$4</c:f>
              <c:numCache>
                <c:formatCode>0.0</c:formatCode>
                <c:ptCount val="57"/>
                <c:pt idx="0">
                  <c:v>0.6437308101153788</c:v>
                </c:pt>
                <c:pt idx="1">
                  <c:v>-5.0352941722214117</c:v>
                </c:pt>
                <c:pt idx="2">
                  <c:v>-3.8774558312448755</c:v>
                </c:pt>
                <c:pt idx="3">
                  <c:v>-3.0478657095838826</c:v>
                </c:pt>
                <c:pt idx="4">
                  <c:v>-5.5161474385448317</c:v>
                </c:pt>
                <c:pt idx="5">
                  <c:v>-0.4069279930177937</c:v>
                </c:pt>
                <c:pt idx="6">
                  <c:v>0.80415213406251418</c:v>
                </c:pt>
                <c:pt idx="7">
                  <c:v>3.3504922649475</c:v>
                </c:pt>
                <c:pt idx="8">
                  <c:v>6.8618211892892651</c:v>
                </c:pt>
                <c:pt idx="9">
                  <c:v>4.4287909357544519</c:v>
                </c:pt>
                <c:pt idx="10">
                  <c:v>4.8066092797509743</c:v>
                </c:pt>
                <c:pt idx="11">
                  <c:v>2.7461746890175096</c:v>
                </c:pt>
                <c:pt idx="12">
                  <c:v>1.0303932782064555</c:v>
                </c:pt>
                <c:pt idx="13">
                  <c:v>0.79524313474903185</c:v>
                </c:pt>
                <c:pt idx="14">
                  <c:v>0.56023185978501933</c:v>
                </c:pt>
                <c:pt idx="15">
                  <c:v>2.0773224403742256</c:v>
                </c:pt>
                <c:pt idx="16">
                  <c:v>2.7119900359885056</c:v>
                </c:pt>
                <c:pt idx="17">
                  <c:v>4.0916622224683579</c:v>
                </c:pt>
                <c:pt idx="18">
                  <c:v>4.0508418489431239</c:v>
                </c:pt>
                <c:pt idx="19">
                  <c:v>4.1266739008873987</c:v>
                </c:pt>
                <c:pt idx="20">
                  <c:v>3.990899504424906</c:v>
                </c:pt>
                <c:pt idx="21">
                  <c:v>3.1645256463358149</c:v>
                </c:pt>
                <c:pt idx="22">
                  <c:v>3.9125905021314424</c:v>
                </c:pt>
                <c:pt idx="23">
                  <c:v>2.9785321009263441</c:v>
                </c:pt>
                <c:pt idx="24">
                  <c:v>3.9112892331474312</c:v>
                </c:pt>
                <c:pt idx="25">
                  <c:v>4.4867321921281587</c:v>
                </c:pt>
                <c:pt idx="26">
                  <c:v>3.4459238160246208</c:v>
                </c:pt>
                <c:pt idx="27">
                  <c:v>3.4559533108567817</c:v>
                </c:pt>
                <c:pt idx="28">
                  <c:v>3.4901287453897591</c:v>
                </c:pt>
                <c:pt idx="29">
                  <c:v>3.9355953604855429</c:v>
                </c:pt>
                <c:pt idx="30">
                  <c:v>2.5544490984457084</c:v>
                </c:pt>
                <c:pt idx="31">
                  <c:v>2.7987002590326213</c:v>
                </c:pt>
                <c:pt idx="32">
                  <c:v>1.8231662463891913</c:v>
                </c:pt>
                <c:pt idx="33">
                  <c:v>2.9726193474326617</c:v>
                </c:pt>
                <c:pt idx="34">
                  <c:v>2.9393716220619059</c:v>
                </c:pt>
                <c:pt idx="35">
                  <c:v>4.512941371525212</c:v>
                </c:pt>
                <c:pt idx="36">
                  <c:v>4.0278441877835149</c:v>
                </c:pt>
                <c:pt idx="37">
                  <c:v>0.99663505095722127</c:v>
                </c:pt>
                <c:pt idx="38">
                  <c:v>1.6253046362224732</c:v>
                </c:pt>
                <c:pt idx="39">
                  <c:v>-0.37575884043494384</c:v>
                </c:pt>
                <c:pt idx="40">
                  <c:v>-0.94382475307980052</c:v>
                </c:pt>
                <c:pt idx="41">
                  <c:v>0.8129333937082307</c:v>
                </c:pt>
                <c:pt idx="42">
                  <c:v>1.7608608345220125</c:v>
                </c:pt>
                <c:pt idx="43">
                  <c:v>2.9731411161441459</c:v>
                </c:pt>
                <c:pt idx="44">
                  <c:v>3.4822856949924081</c:v>
                </c:pt>
                <c:pt idx="45">
                  <c:v>3.3078704577828457</c:v>
                </c:pt>
                <c:pt idx="46">
                  <c:v>2.5474873657467278</c:v>
                </c:pt>
                <c:pt idx="47">
                  <c:v>1.544239775023535</c:v>
                </c:pt>
                <c:pt idx="48">
                  <c:v>2.2531102420068234</c:v>
                </c:pt>
                <c:pt idx="49">
                  <c:v>6.6528344595379609</c:v>
                </c:pt>
                <c:pt idx="50">
                  <c:v>6.6563483846430156</c:v>
                </c:pt>
                <c:pt idx="51">
                  <c:v>10.167620309136328</c:v>
                </c:pt>
                <c:pt idx="52">
                  <c:v>9.5835966076463599</c:v>
                </c:pt>
                <c:pt idx="53">
                  <c:v>4.8189857378146561</c:v>
                </c:pt>
                <c:pt idx="54">
                  <c:v>4.1947830676379123</c:v>
                </c:pt>
                <c:pt idx="55">
                  <c:v>1.7165609560892514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A-476D-B49E-BE55617ABC7D}"/>
            </c:ext>
          </c:extLst>
        </c:ser>
        <c:ser>
          <c:idx val="3"/>
          <c:order val="3"/>
          <c:tx>
            <c:strRef>
              <c:f>'25.adat'!$A$5</c:f>
              <c:strCache>
                <c:ptCount val="1"/>
                <c:pt idx="0">
                  <c:v>Románia</c:v>
                </c:pt>
              </c:strCache>
            </c:strRef>
          </c:tx>
          <c:spPr>
            <a:ln w="28575" cap="rnd">
              <a:solidFill>
                <a:srgbClr val="F6A8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'25.adat'!$C$1:$BG$1</c:f>
              <c:numCache>
                <c:formatCode>m/d/yyyy</c:formatCode>
                <c:ptCount val="5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</c:numCache>
            </c:numRef>
          </c:cat>
          <c:val>
            <c:numRef>
              <c:f>'25.adat'!$C$5:$BG$5</c:f>
              <c:numCache>
                <c:formatCode>0.0</c:formatCode>
                <c:ptCount val="57"/>
                <c:pt idx="0">
                  <c:v>2.8642723668018779</c:v>
                </c:pt>
                <c:pt idx="1">
                  <c:v>2.3830530619435253</c:v>
                </c:pt>
                <c:pt idx="2">
                  <c:v>0.75901288292154268</c:v>
                </c:pt>
                <c:pt idx="3">
                  <c:v>-2.6667986672492905</c:v>
                </c:pt>
                <c:pt idx="4">
                  <c:v>-0.76633984526206933</c:v>
                </c:pt>
                <c:pt idx="5">
                  <c:v>-0.18564777114193259</c:v>
                </c:pt>
                <c:pt idx="6">
                  <c:v>1.8295107538355018</c:v>
                </c:pt>
                <c:pt idx="7">
                  <c:v>6.6911256175299441</c:v>
                </c:pt>
                <c:pt idx="8">
                  <c:v>6.2407535142592101</c:v>
                </c:pt>
                <c:pt idx="9">
                  <c:v>5.5623085371245828</c:v>
                </c:pt>
                <c:pt idx="10">
                  <c:v>5.598410259613841</c:v>
                </c:pt>
                <c:pt idx="11">
                  <c:v>1.6933695458607276</c:v>
                </c:pt>
                <c:pt idx="12">
                  <c:v>1.2634548792601363</c:v>
                </c:pt>
                <c:pt idx="13">
                  <c:v>0.84057429381170401</c:v>
                </c:pt>
                <c:pt idx="14">
                  <c:v>0.91963459688635363</c:v>
                </c:pt>
                <c:pt idx="15">
                  <c:v>2.0349155137529391</c:v>
                </c:pt>
                <c:pt idx="16">
                  <c:v>2.3306129301575802</c:v>
                </c:pt>
                <c:pt idx="17">
                  <c:v>3.5567763231815261</c:v>
                </c:pt>
                <c:pt idx="18">
                  <c:v>3.6995596704031417</c:v>
                </c:pt>
                <c:pt idx="19">
                  <c:v>4.4096211563936372</c:v>
                </c:pt>
                <c:pt idx="20">
                  <c:v>4.3563335612063074</c:v>
                </c:pt>
                <c:pt idx="21">
                  <c:v>3.709510764648563</c:v>
                </c:pt>
                <c:pt idx="22">
                  <c:v>3.4140844424245116</c:v>
                </c:pt>
                <c:pt idx="23">
                  <c:v>2.0438469709370155</c:v>
                </c:pt>
                <c:pt idx="24">
                  <c:v>1.7354797914355908</c:v>
                </c:pt>
                <c:pt idx="25">
                  <c:v>1.8520313173943668</c:v>
                </c:pt>
                <c:pt idx="26">
                  <c:v>1.487111698612029</c:v>
                </c:pt>
                <c:pt idx="27">
                  <c:v>4.4249459559971438</c:v>
                </c:pt>
                <c:pt idx="28">
                  <c:v>1.8587423567698578</c:v>
                </c:pt>
                <c:pt idx="29">
                  <c:v>2.0185823370812672</c:v>
                </c:pt>
                <c:pt idx="30">
                  <c:v>4.6280098230154829</c:v>
                </c:pt>
                <c:pt idx="31">
                  <c:v>-0.92867445505235635</c:v>
                </c:pt>
                <c:pt idx="32">
                  <c:v>1.5986305238593068</c:v>
                </c:pt>
                <c:pt idx="33">
                  <c:v>1.7481657468830907</c:v>
                </c:pt>
                <c:pt idx="34">
                  <c:v>-1.5381023348832801</c:v>
                </c:pt>
                <c:pt idx="35">
                  <c:v>0.4864285722686319</c:v>
                </c:pt>
                <c:pt idx="36">
                  <c:v>0.29550640359786962</c:v>
                </c:pt>
                <c:pt idx="37">
                  <c:v>0.27814277356300893</c:v>
                </c:pt>
                <c:pt idx="38">
                  <c:v>1.584982371438554</c:v>
                </c:pt>
                <c:pt idx="39">
                  <c:v>2.2654157425957462</c:v>
                </c:pt>
                <c:pt idx="40">
                  <c:v>2.3987718237711388</c:v>
                </c:pt>
                <c:pt idx="41">
                  <c:v>2.2969247575567073</c:v>
                </c:pt>
                <c:pt idx="42">
                  <c:v>2.2317112876612111</c:v>
                </c:pt>
                <c:pt idx="43">
                  <c:v>2.2029881751280116</c:v>
                </c:pt>
                <c:pt idx="44">
                  <c:v>2.229467570072476</c:v>
                </c:pt>
                <c:pt idx="45">
                  <c:v>2.0917440061417958</c:v>
                </c:pt>
                <c:pt idx="46">
                  <c:v>1.6561394893525843</c:v>
                </c:pt>
                <c:pt idx="47">
                  <c:v>3.3427612204556763</c:v>
                </c:pt>
                <c:pt idx="48">
                  <c:v>3.5389332686378707</c:v>
                </c:pt>
                <c:pt idx="49">
                  <c:v>4.6015608391380161</c:v>
                </c:pt>
                <c:pt idx="50">
                  <c:v>5.3962629382468252</c:v>
                </c:pt>
                <c:pt idx="51">
                  <c:v>5.2574519549521943</c:v>
                </c:pt>
                <c:pt idx="52">
                  <c:v>5.4444105382788228</c:v>
                </c:pt>
                <c:pt idx="53">
                  <c:v>4.3572676388217237</c:v>
                </c:pt>
                <c:pt idx="54">
                  <c:v>3.914423386020025</c:v>
                </c:pt>
                <c:pt idx="55">
                  <c:v>3.0574194319935231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A-476D-B49E-BE55617ABC7D}"/>
            </c:ext>
          </c:extLst>
        </c:ser>
        <c:ser>
          <c:idx val="4"/>
          <c:order val="4"/>
          <c:tx>
            <c:strRef>
              <c:f>'25.adat'!$A$6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'25.adat'!$C$1:$BG$1</c:f>
              <c:numCache>
                <c:formatCode>m/d/yyyy</c:formatCode>
                <c:ptCount val="5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</c:numCache>
            </c:numRef>
          </c:cat>
          <c:val>
            <c:numRef>
              <c:f>'25.adat'!$C$6:$BG$6</c:f>
              <c:numCache>
                <c:formatCode>0.0</c:formatCode>
                <c:ptCount val="57"/>
                <c:pt idx="0">
                  <c:v>3.0851279742260744</c:v>
                </c:pt>
                <c:pt idx="1">
                  <c:v>1.7373692570112813</c:v>
                </c:pt>
                <c:pt idx="2">
                  <c:v>0.37557136945083186</c:v>
                </c:pt>
                <c:pt idx="3">
                  <c:v>0.85668629150895781</c:v>
                </c:pt>
                <c:pt idx="4">
                  <c:v>4.7698557043746392</c:v>
                </c:pt>
                <c:pt idx="5">
                  <c:v>3.9939060547177907</c:v>
                </c:pt>
                <c:pt idx="6">
                  <c:v>4.8805502396409182</c:v>
                </c:pt>
                <c:pt idx="7">
                  <c:v>4.8527512028906825</c:v>
                </c:pt>
                <c:pt idx="8">
                  <c:v>0.65674512063954837</c:v>
                </c:pt>
                <c:pt idx="9">
                  <c:v>2.1343006324414904</c:v>
                </c:pt>
                <c:pt idx="10">
                  <c:v>1.0051586170869544</c:v>
                </c:pt>
                <c:pt idx="11">
                  <c:v>1.0388044186053305</c:v>
                </c:pt>
                <c:pt idx="12">
                  <c:v>1.8172394522800912</c:v>
                </c:pt>
                <c:pt idx="13">
                  <c:v>1.9088150417142156</c:v>
                </c:pt>
                <c:pt idx="14">
                  <c:v>1.5501219308407137</c:v>
                </c:pt>
                <c:pt idx="15">
                  <c:v>-0.86937056675573965</c:v>
                </c:pt>
                <c:pt idx="16">
                  <c:v>-2.2961151845828498</c:v>
                </c:pt>
                <c:pt idx="17">
                  <c:v>-1.8222214258837865</c:v>
                </c:pt>
                <c:pt idx="18">
                  <c:v>-0.61357916621074515</c:v>
                </c:pt>
                <c:pt idx="19">
                  <c:v>1.6886379529149727</c:v>
                </c:pt>
                <c:pt idx="20">
                  <c:v>2.5255202598920743</c:v>
                </c:pt>
                <c:pt idx="21">
                  <c:v>1.5124025955549292</c:v>
                </c:pt>
                <c:pt idx="22">
                  <c:v>1.3745411889355585</c:v>
                </c:pt>
                <c:pt idx="23">
                  <c:v>0.83524887694799343</c:v>
                </c:pt>
                <c:pt idx="24">
                  <c:v>1.6909715609937961</c:v>
                </c:pt>
                <c:pt idx="25">
                  <c:v>2.3940852012674569</c:v>
                </c:pt>
                <c:pt idx="26">
                  <c:v>3.0900680545972938</c:v>
                </c:pt>
                <c:pt idx="27">
                  <c:v>2.7053843535582254</c:v>
                </c:pt>
                <c:pt idx="28">
                  <c:v>2.3991440553760768</c:v>
                </c:pt>
                <c:pt idx="29">
                  <c:v>2.1277006247274777</c:v>
                </c:pt>
                <c:pt idx="30">
                  <c:v>1.4484285509236379</c:v>
                </c:pt>
                <c:pt idx="31">
                  <c:v>2.2333739317870869</c:v>
                </c:pt>
                <c:pt idx="32">
                  <c:v>1.4875446169946367</c:v>
                </c:pt>
                <c:pt idx="33">
                  <c:v>2.1600679399202827</c:v>
                </c:pt>
                <c:pt idx="34">
                  <c:v>1.8035655245942437</c:v>
                </c:pt>
                <c:pt idx="35">
                  <c:v>2.2155375230515149</c:v>
                </c:pt>
                <c:pt idx="36">
                  <c:v>1.7413551310214972</c:v>
                </c:pt>
                <c:pt idx="37">
                  <c:v>1.4352052399309341</c:v>
                </c:pt>
                <c:pt idx="38">
                  <c:v>1.7595420396304482</c:v>
                </c:pt>
                <c:pt idx="39">
                  <c:v>0.47073173620075071</c:v>
                </c:pt>
                <c:pt idx="40">
                  <c:v>0.32822769905016252</c:v>
                </c:pt>
                <c:pt idx="41">
                  <c:v>-3.2813876239875181E-2</c:v>
                </c:pt>
                <c:pt idx="42">
                  <c:v>-0.17411406169162338</c:v>
                </c:pt>
                <c:pt idx="43">
                  <c:v>0.30358906005919706</c:v>
                </c:pt>
                <c:pt idx="44">
                  <c:v>1.6416599140360766</c:v>
                </c:pt>
                <c:pt idx="45">
                  <c:v>2.2862398366691994</c:v>
                </c:pt>
                <c:pt idx="46">
                  <c:v>2.4105401776436857</c:v>
                </c:pt>
                <c:pt idx="47">
                  <c:v>2.4177015991833959</c:v>
                </c:pt>
                <c:pt idx="48">
                  <c:v>1.8374160665149937</c:v>
                </c:pt>
                <c:pt idx="49">
                  <c:v>1.7302961156706602</c:v>
                </c:pt>
                <c:pt idx="50">
                  <c:v>2.3910989224885522</c:v>
                </c:pt>
                <c:pt idx="51">
                  <c:v>3.0665958581353241</c:v>
                </c:pt>
                <c:pt idx="52">
                  <c:v>4.1015485272406815</c:v>
                </c:pt>
                <c:pt idx="53">
                  <c:v>4.6085831947948925</c:v>
                </c:pt>
                <c:pt idx="54">
                  <c:v>3.659765529644706</c:v>
                </c:pt>
                <c:pt idx="55">
                  <c:v>3.5084558161085231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A-476D-B49E-BE55617AB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420464"/>
        <c:axId val="2100418168"/>
      </c:line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F5A-476D-B49E-BE55617AB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736104"/>
        <c:axId val="489733152"/>
      </c:lineChart>
      <c:dateAx>
        <c:axId val="21004204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0418168"/>
        <c:crosses val="autoZero"/>
        <c:auto val="0"/>
        <c:lblOffset val="100"/>
        <c:baseTimeUnit val="months"/>
        <c:majorUnit val="12"/>
        <c:majorTimeUnit val="months"/>
      </c:dateAx>
      <c:valAx>
        <c:axId val="2100418168"/>
        <c:scaling>
          <c:orientation val="minMax"/>
          <c:max val="12"/>
          <c:min val="-6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0420464"/>
        <c:crosses val="autoZero"/>
        <c:crossBetween val="between"/>
        <c:majorUnit val="3"/>
      </c:valAx>
      <c:valAx>
        <c:axId val="489733152"/>
        <c:scaling>
          <c:orientation val="minMax"/>
          <c:max val="12"/>
          <c:min val="-6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9736104"/>
        <c:crosses val="max"/>
        <c:crossBetween val="between"/>
        <c:majorUnit val="3"/>
      </c:valAx>
      <c:catAx>
        <c:axId val="489736104"/>
        <c:scaling>
          <c:orientation val="minMax"/>
        </c:scaling>
        <c:delete val="1"/>
        <c:axPos val="b"/>
        <c:majorTickMark val="out"/>
        <c:minorTickMark val="none"/>
        <c:tickLblPos val="nextTo"/>
        <c:crossAx val="4897331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0107441305212893E-2"/>
          <c:y val="0.9204993055555557"/>
          <c:w val="0.98989255869478709"/>
          <c:h val="7.61552083333333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808659714714190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'2. 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'3. adat'!$C$7:$BG$7</c:f>
              <c:numCache>
                <c:formatCode>0.0</c:formatCode>
                <c:ptCount val="57"/>
                <c:pt idx="0">
                  <c:v>1.5003021722623373</c:v>
                </c:pt>
                <c:pt idx="1">
                  <c:v>-1.3934452441853864</c:v>
                </c:pt>
                <c:pt idx="2">
                  <c:v>0.24646788631999073</c:v>
                </c:pt>
                <c:pt idx="3">
                  <c:v>2.6303398541982261</c:v>
                </c:pt>
                <c:pt idx="4">
                  <c:v>2.7145775204204909</c:v>
                </c:pt>
                <c:pt idx="5">
                  <c:v>6.0104489204892388</c:v>
                </c:pt>
                <c:pt idx="6">
                  <c:v>3.9513960793063632</c:v>
                </c:pt>
                <c:pt idx="7">
                  <c:v>0.8022029101765753</c:v>
                </c:pt>
                <c:pt idx="8">
                  <c:v>2.0767462182947867</c:v>
                </c:pt>
                <c:pt idx="9">
                  <c:v>0.61085813345185613</c:v>
                </c:pt>
                <c:pt idx="10">
                  <c:v>0.15929689658989332</c:v>
                </c:pt>
                <c:pt idx="11">
                  <c:v>2.469737192721368</c:v>
                </c:pt>
                <c:pt idx="12">
                  <c:v>1.3474857930571602</c:v>
                </c:pt>
                <c:pt idx="13">
                  <c:v>0.97133242782226148</c:v>
                </c:pt>
                <c:pt idx="14">
                  <c:v>3.4340105553323497</c:v>
                </c:pt>
                <c:pt idx="15">
                  <c:v>3.3912229973166177</c:v>
                </c:pt>
                <c:pt idx="16">
                  <c:v>1.2828391989677215</c:v>
                </c:pt>
                <c:pt idx="17">
                  <c:v>3.0828689533940405</c:v>
                </c:pt>
                <c:pt idx="18">
                  <c:v>2.4332208368294488</c:v>
                </c:pt>
                <c:pt idx="19">
                  <c:v>-0.9434530110776933</c:v>
                </c:pt>
                <c:pt idx="20">
                  <c:v>1.1093849521581518</c:v>
                </c:pt>
                <c:pt idx="21">
                  <c:v>-2.5230213338212906</c:v>
                </c:pt>
                <c:pt idx="22">
                  <c:v>1.3247910041831119</c:v>
                </c:pt>
                <c:pt idx="23">
                  <c:v>6.975735307038633E-2</c:v>
                </c:pt>
                <c:pt idx="24">
                  <c:v>-0.1155244043059156</c:v>
                </c:pt>
                <c:pt idx="25">
                  <c:v>-2.6159109400023226</c:v>
                </c:pt>
                <c:pt idx="26">
                  <c:v>-3.2253217142414599</c:v>
                </c:pt>
                <c:pt idx="27">
                  <c:v>-0.85198858124265087</c:v>
                </c:pt>
                <c:pt idx="28">
                  <c:v>2.4097512950673661</c:v>
                </c:pt>
                <c:pt idx="29">
                  <c:v>2.4135800864413284</c:v>
                </c:pt>
                <c:pt idx="30">
                  <c:v>0.54321269922368742</c:v>
                </c:pt>
                <c:pt idx="31">
                  <c:v>1.4716873647051756</c:v>
                </c:pt>
                <c:pt idx="32">
                  <c:v>-2.128855035158935</c:v>
                </c:pt>
                <c:pt idx="33">
                  <c:v>2.2346943352532236</c:v>
                </c:pt>
                <c:pt idx="34">
                  <c:v>0.94529551173300774</c:v>
                </c:pt>
                <c:pt idx="35">
                  <c:v>0.10954603562288412</c:v>
                </c:pt>
                <c:pt idx="36">
                  <c:v>-2.1322941811473868</c:v>
                </c:pt>
                <c:pt idx="37">
                  <c:v>-0.73248721718229604</c:v>
                </c:pt>
                <c:pt idx="38">
                  <c:v>-3.2216800411641344</c:v>
                </c:pt>
                <c:pt idx="39">
                  <c:v>-1.5791687189687593</c:v>
                </c:pt>
                <c:pt idx="40">
                  <c:v>-0.33078892202671284</c:v>
                </c:pt>
                <c:pt idx="41">
                  <c:v>-2.5756774037642884</c:v>
                </c:pt>
                <c:pt idx="42">
                  <c:v>-3.9626781999932206</c:v>
                </c:pt>
                <c:pt idx="43">
                  <c:v>-1.0377129260657512</c:v>
                </c:pt>
                <c:pt idx="44">
                  <c:v>-1.726066082598976</c:v>
                </c:pt>
                <c:pt idx="45">
                  <c:v>-2.3172964927770039</c:v>
                </c:pt>
                <c:pt idx="46">
                  <c:v>-1.845401473399221</c:v>
                </c:pt>
                <c:pt idx="47">
                  <c:v>-5.0298746620222374</c:v>
                </c:pt>
                <c:pt idx="48">
                  <c:v>-2.6384641773422288</c:v>
                </c:pt>
                <c:pt idx="49">
                  <c:v>-7.629094064569415</c:v>
                </c:pt>
                <c:pt idx="50">
                  <c:v>0.91024376236535431</c:v>
                </c:pt>
                <c:pt idx="51">
                  <c:v>1.1625032526655019</c:v>
                </c:pt>
                <c:pt idx="52">
                  <c:v>3.0956721852054017</c:v>
                </c:pt>
                <c:pt idx="53">
                  <c:v>9.4818747737727307</c:v>
                </c:pt>
                <c:pt idx="54">
                  <c:v>-4.1627760481710823</c:v>
                </c:pt>
                <c:pt idx="55">
                  <c:v>0.56569883274808319</c:v>
                </c:pt>
                <c:pt idx="56">
                  <c:v>-3.1095385149184978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'2. 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'3. adat'!$C$3:$BG$3</c:f>
              <c:numCache>
                <c:formatCode>0.0</c:formatCode>
                <c:ptCount val="57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4.6196468885757724</c:v>
                </c:pt>
                <c:pt idx="41">
                  <c:v>6.2762338214812416</c:v>
                </c:pt>
                <c:pt idx="42">
                  <c:v>2.2662664071529122</c:v>
                </c:pt>
                <c:pt idx="43">
                  <c:v>6.7244240095336636</c:v>
                </c:pt>
                <c:pt idx="44">
                  <c:v>6.6652973398669104</c:v>
                </c:pt>
                <c:pt idx="45">
                  <c:v>3.2543975722466598</c:v>
                </c:pt>
                <c:pt idx="46">
                  <c:v>9.6389652776446724</c:v>
                </c:pt>
                <c:pt idx="47">
                  <c:v>2.430820427828067</c:v>
                </c:pt>
                <c:pt idx="48">
                  <c:v>0.27024577012444695</c:v>
                </c:pt>
                <c:pt idx="49">
                  <c:v>-23.925239620413905</c:v>
                </c:pt>
                <c:pt idx="50" formatCode="0.0000">
                  <c:v>-3.8906388167499273</c:v>
                </c:pt>
                <c:pt idx="51" formatCode="0.0000">
                  <c:v>3.439260549867214</c:v>
                </c:pt>
                <c:pt idx="52" formatCode="0.0000">
                  <c:v>5.5730909210670774</c:v>
                </c:pt>
                <c:pt idx="53" formatCode="0.0000">
                  <c:v>36.139664619618941</c:v>
                </c:pt>
                <c:pt idx="54" formatCode="0.0000">
                  <c:v>2.8189357271258757</c:v>
                </c:pt>
                <c:pt idx="55" formatCode="0.0000">
                  <c:v>2.5722917610297031</c:v>
                </c:pt>
                <c:pt idx="56" formatCode="0.0000">
                  <c:v>5.2014511257380605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'3.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'2. adat'!$C$1:$BG$1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'3. adat'!$C$4:$BG$4</c:f>
              <c:numCache>
                <c:formatCode>0.0</c:formatCode>
                <c:ptCount val="57"/>
                <c:pt idx="0">
                  <c:v>14.373463451815866</c:v>
                </c:pt>
                <c:pt idx="1">
                  <c:v>12.179603413526124</c:v>
                </c:pt>
                <c:pt idx="2">
                  <c:v>4.6914705778121117</c:v>
                </c:pt>
                <c:pt idx="3">
                  <c:v>-6.0783187242028305</c:v>
                </c:pt>
                <c:pt idx="4">
                  <c:v>-20.910858668762174</c:v>
                </c:pt>
                <c:pt idx="5">
                  <c:v>-21.333769081663618</c:v>
                </c:pt>
                <c:pt idx="6">
                  <c:v>-13.002682833582014</c:v>
                </c:pt>
                <c:pt idx="7">
                  <c:v>-0.54064268919272251</c:v>
                </c:pt>
                <c:pt idx="8">
                  <c:v>8.1578976832832097</c:v>
                </c:pt>
                <c:pt idx="9">
                  <c:v>12.760615276521079</c:v>
                </c:pt>
                <c:pt idx="10">
                  <c:v>11.00200615617959</c:v>
                </c:pt>
                <c:pt idx="11">
                  <c:v>7.3443483264655356</c:v>
                </c:pt>
                <c:pt idx="12">
                  <c:v>11.546916386923783</c:v>
                </c:pt>
                <c:pt idx="13">
                  <c:v>5.1459297985734196</c:v>
                </c:pt>
                <c:pt idx="14">
                  <c:v>1.1449251007185524</c:v>
                </c:pt>
                <c:pt idx="15">
                  <c:v>-0.54252506788496646</c:v>
                </c:pt>
                <c:pt idx="16">
                  <c:v>-1.957849908828905</c:v>
                </c:pt>
                <c:pt idx="17">
                  <c:v>-2.7429918278906058</c:v>
                </c:pt>
                <c:pt idx="18">
                  <c:v>-3.6987839416626258</c:v>
                </c:pt>
                <c:pt idx="19">
                  <c:v>-4.1095207344291538</c:v>
                </c:pt>
                <c:pt idx="20">
                  <c:v>-1.9189252293854651</c:v>
                </c:pt>
                <c:pt idx="21">
                  <c:v>5.1703447563685927</c:v>
                </c:pt>
                <c:pt idx="22">
                  <c:v>4.4221394699317784</c:v>
                </c:pt>
                <c:pt idx="23">
                  <c:v>8.689804309160138</c:v>
                </c:pt>
                <c:pt idx="24">
                  <c:v>11.120634914393904</c:v>
                </c:pt>
                <c:pt idx="25">
                  <c:v>12.187980944290388</c:v>
                </c:pt>
                <c:pt idx="26">
                  <c:v>12.008300356260506</c:v>
                </c:pt>
                <c:pt idx="27">
                  <c:v>8.473751229330361</c:v>
                </c:pt>
                <c:pt idx="28">
                  <c:v>4.8807139247558666</c:v>
                </c:pt>
                <c:pt idx="29">
                  <c:v>4.4137366157829661</c:v>
                </c:pt>
                <c:pt idx="30">
                  <c:v>5.914419869361808</c:v>
                </c:pt>
                <c:pt idx="31">
                  <c:v>7.3877144959221681</c:v>
                </c:pt>
                <c:pt idx="32">
                  <c:v>5.2083135256422395</c:v>
                </c:pt>
                <c:pt idx="33">
                  <c:v>5.3632153843765025</c:v>
                </c:pt>
                <c:pt idx="34">
                  <c:v>3.0943876966140351</c:v>
                </c:pt>
                <c:pt idx="35">
                  <c:v>0.51843530434582874</c:v>
                </c:pt>
                <c:pt idx="36">
                  <c:v>11.088680525756061</c:v>
                </c:pt>
                <c:pt idx="37">
                  <c:v>5.849976153876085</c:v>
                </c:pt>
                <c:pt idx="38">
                  <c:v>8.2502761589177993</c:v>
                </c:pt>
                <c:pt idx="39">
                  <c:v>8.5646797851847651</c:v>
                </c:pt>
                <c:pt idx="40">
                  <c:v>4.9504358106024853</c:v>
                </c:pt>
                <c:pt idx="41">
                  <c:v>8.8519112252455301</c:v>
                </c:pt>
                <c:pt idx="42">
                  <c:v>6.2289446071461327</c:v>
                </c:pt>
                <c:pt idx="43">
                  <c:v>7.7621369355994148</c:v>
                </c:pt>
                <c:pt idx="44">
                  <c:v>8.3913634224658864</c:v>
                </c:pt>
                <c:pt idx="45">
                  <c:v>5.5716940650236637</c:v>
                </c:pt>
                <c:pt idx="46">
                  <c:v>11.484366751043893</c:v>
                </c:pt>
                <c:pt idx="47">
                  <c:v>7.4606950898503044</c:v>
                </c:pt>
                <c:pt idx="48">
                  <c:v>2.9087099474666758</c:v>
                </c:pt>
                <c:pt idx="49">
                  <c:v>-16.29614555584449</c:v>
                </c:pt>
                <c:pt idx="50" formatCode="0.0000">
                  <c:v>-4.8008825791152816</c:v>
                </c:pt>
                <c:pt idx="51" formatCode="0.0000">
                  <c:v>2.276757297201712</c:v>
                </c:pt>
                <c:pt idx="52" formatCode="0.0000">
                  <c:v>2.4774187358616757</c:v>
                </c:pt>
                <c:pt idx="53" formatCode="0.0000">
                  <c:v>26.65778984584621</c:v>
                </c:pt>
                <c:pt idx="54" formatCode="0.0000">
                  <c:v>6.981711775296958</c:v>
                </c:pt>
                <c:pt idx="55" formatCode="0.0000">
                  <c:v>2.0065929282816199</c:v>
                </c:pt>
                <c:pt idx="56" formatCode="0.0000">
                  <c:v>8.3109896406565582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8388616681585E-2"/>
              <c:y val="2.5864053290552088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8444845479281"/>
              <c:y val="4.9663446447877795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217269102763E-2"/>
          <c:y val="0.93150524884037245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39793076004778E-2"/>
          <c:y val="8.7208680555555557E-2"/>
          <c:w val="0.89402785515320338"/>
          <c:h val="0.72572465277777787"/>
        </c:manualLayout>
      </c:layout>
      <c:lineChart>
        <c:grouping val="standard"/>
        <c:varyColors val="0"/>
        <c:ser>
          <c:idx val="1"/>
          <c:order val="0"/>
          <c:tx>
            <c:strRef>
              <c:f>'25.adat'!$B$3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'25.adat'!$C$1:$BG$1</c:f>
              <c:numCache>
                <c:formatCode>m/d/yyyy</c:formatCode>
                <c:ptCount val="5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</c:numCache>
            </c:numRef>
          </c:cat>
          <c:val>
            <c:numRef>
              <c:f>'25.adat'!$C$3:$BG$3</c:f>
              <c:numCache>
                <c:formatCode>0.0</c:formatCode>
                <c:ptCount val="57"/>
                <c:pt idx="0">
                  <c:v>0.32703366313971571</c:v>
                </c:pt>
                <c:pt idx="1">
                  <c:v>0.15993054744515736</c:v>
                </c:pt>
                <c:pt idx="2">
                  <c:v>-0.29483472579246012</c:v>
                </c:pt>
                <c:pt idx="3">
                  <c:v>4.1684703957071023E-2</c:v>
                </c:pt>
                <c:pt idx="4">
                  <c:v>0.74303283721637758</c:v>
                </c:pt>
                <c:pt idx="5">
                  <c:v>1.3413366876483825</c:v>
                </c:pt>
                <c:pt idx="6">
                  <c:v>2.0655411270557189</c:v>
                </c:pt>
                <c:pt idx="7">
                  <c:v>1.6229835375031527</c:v>
                </c:pt>
                <c:pt idx="8">
                  <c:v>1.703534994819033</c:v>
                </c:pt>
                <c:pt idx="9">
                  <c:v>2.7779617387451014</c:v>
                </c:pt>
                <c:pt idx="10">
                  <c:v>3.2131367359850329</c:v>
                </c:pt>
                <c:pt idx="11">
                  <c:v>3.4417153582796303</c:v>
                </c:pt>
                <c:pt idx="12">
                  <c:v>3.7556385655744657</c:v>
                </c:pt>
                <c:pt idx="13">
                  <c:v>3.6217500639587819</c:v>
                </c:pt>
                <c:pt idx="14">
                  <c:v>4.2475522319645682</c:v>
                </c:pt>
                <c:pt idx="15">
                  <c:v>4.751016019889267</c:v>
                </c:pt>
                <c:pt idx="16">
                  <c:v>3.9813424533615263</c:v>
                </c:pt>
                <c:pt idx="17">
                  <c:v>4.5741921403908075</c:v>
                </c:pt>
                <c:pt idx="18">
                  <c:v>4.487719155933382</c:v>
                </c:pt>
                <c:pt idx="19">
                  <c:v>4.5796795189298498</c:v>
                </c:pt>
                <c:pt idx="20">
                  <c:v>5.3364826295140979</c:v>
                </c:pt>
                <c:pt idx="21">
                  <c:v>5.4529292703747752</c:v>
                </c:pt>
                <c:pt idx="22">
                  <c:v>5.0171903160741538</c:v>
                </c:pt>
                <c:pt idx="23">
                  <c:v>4.910560828527025</c:v>
                </c:pt>
                <c:pt idx="24">
                  <c:v>5.2356646551117905</c:v>
                </c:pt>
                <c:pt idx="25">
                  <c:v>5.4223491410166851</c:v>
                </c:pt>
                <c:pt idx="26">
                  <c:v>5.433394088654171</c:v>
                </c:pt>
                <c:pt idx="27">
                  <c:v>5.1512489316309962</c:v>
                </c:pt>
                <c:pt idx="28">
                  <c:v>5.2567341610222567</c:v>
                </c:pt>
                <c:pt idx="29">
                  <c:v>5.4422804616320395</c:v>
                </c:pt>
                <c:pt idx="30">
                  <c:v>5.6155718009386968</c:v>
                </c:pt>
                <c:pt idx="31">
                  <c:v>5.7981325285066081</c:v>
                </c:pt>
                <c:pt idx="32">
                  <c:v>5.4586392656076077</c:v>
                </c:pt>
                <c:pt idx="33">
                  <c:v>5.6143461982574614</c:v>
                </c:pt>
                <c:pt idx="34">
                  <c:v>5.1154396809390406</c:v>
                </c:pt>
                <c:pt idx="35">
                  <c:v>4.7775883547569604</c:v>
                </c:pt>
                <c:pt idx="36">
                  <c:v>4.4264000906831376</c:v>
                </c:pt>
                <c:pt idx="37">
                  <c:v>4.5541617150215714</c:v>
                </c:pt>
                <c:pt idx="38">
                  <c:v>4.5561515526156473</c:v>
                </c:pt>
                <c:pt idx="39">
                  <c:v>4.9262885699188041</c:v>
                </c:pt>
                <c:pt idx="40">
                  <c:v>5.594635101440069</c:v>
                </c:pt>
                <c:pt idx="41">
                  <c:v>6.432841341497161</c:v>
                </c:pt>
                <c:pt idx="42">
                  <c:v>6.6905148003867616</c:v>
                </c:pt>
                <c:pt idx="43">
                  <c:v>6.2408664957182856</c:v>
                </c:pt>
                <c:pt idx="44">
                  <c:v>5.7011219357788487</c:v>
                </c:pt>
                <c:pt idx="45">
                  <c:v>5.328348578139944</c:v>
                </c:pt>
                <c:pt idx="46">
                  <c:v>5.1471738053634208</c:v>
                </c:pt>
                <c:pt idx="47">
                  <c:v>5.1201636166672397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5.2926527235288265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0B-40E4-BFCA-24EB86FB3B40}"/>
            </c:ext>
          </c:extLst>
        </c:ser>
        <c:ser>
          <c:idx val="0"/>
          <c:order val="1"/>
          <c:tx>
            <c:strRef>
              <c:f>'25.adat'!$B$2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rgbClr val="009EE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'25.adat'!$C$1:$BG$1</c:f>
              <c:numCache>
                <c:formatCode>m/d/yyyy</c:formatCode>
                <c:ptCount val="5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</c:numCache>
            </c:numRef>
          </c:cat>
          <c:val>
            <c:numRef>
              <c:f>'25.adat'!$C$2:$BG$2</c:f>
              <c:numCache>
                <c:formatCode>0.0</c:formatCode>
                <c:ptCount val="57"/>
                <c:pt idx="0">
                  <c:v>0.51455320578726593</c:v>
                </c:pt>
                <c:pt idx="1">
                  <c:v>-0.19948530150023483</c:v>
                </c:pt>
                <c:pt idx="2">
                  <c:v>-0.61826426176966776</c:v>
                </c:pt>
                <c:pt idx="3">
                  <c:v>0.59409481469606207</c:v>
                </c:pt>
                <c:pt idx="4">
                  <c:v>-0.29527034358103738</c:v>
                </c:pt>
                <c:pt idx="5">
                  <c:v>-0.31205232135149352</c:v>
                </c:pt>
                <c:pt idx="6">
                  <c:v>0.47783049445414361</c:v>
                </c:pt>
                <c:pt idx="7">
                  <c:v>1.7768158487673082</c:v>
                </c:pt>
                <c:pt idx="8">
                  <c:v>0.95880074649675306</c:v>
                </c:pt>
                <c:pt idx="9">
                  <c:v>1.6017003685431817</c:v>
                </c:pt>
                <c:pt idx="10">
                  <c:v>1.5384556109514309</c:v>
                </c:pt>
                <c:pt idx="11">
                  <c:v>3.4041171660814782</c:v>
                </c:pt>
                <c:pt idx="12">
                  <c:v>3.4604879073012165</c:v>
                </c:pt>
                <c:pt idx="13">
                  <c:v>3.0862925791181892</c:v>
                </c:pt>
                <c:pt idx="14">
                  <c:v>3.2515725403917535</c:v>
                </c:pt>
                <c:pt idx="15">
                  <c:v>1.4856796201736144</c:v>
                </c:pt>
                <c:pt idx="16">
                  <c:v>2.1391885418372114</c:v>
                </c:pt>
                <c:pt idx="17">
                  <c:v>1.6491846730894721</c:v>
                </c:pt>
                <c:pt idx="18">
                  <c:v>1.9532652660248377</c:v>
                </c:pt>
                <c:pt idx="19">
                  <c:v>3.3005805449174948</c:v>
                </c:pt>
                <c:pt idx="20">
                  <c:v>3.2402377808605345</c:v>
                </c:pt>
                <c:pt idx="21">
                  <c:v>3.1215689102703594</c:v>
                </c:pt>
                <c:pt idx="22">
                  <c:v>2.6334582108860323</c:v>
                </c:pt>
                <c:pt idx="23">
                  <c:v>0.72059017257278324</c:v>
                </c:pt>
                <c:pt idx="24">
                  <c:v>0.8778537032559004</c:v>
                </c:pt>
                <c:pt idx="25">
                  <c:v>1.3249572757769481</c:v>
                </c:pt>
                <c:pt idx="26">
                  <c:v>1.6931000876922109</c:v>
                </c:pt>
                <c:pt idx="27">
                  <c:v>4.5863432438597824</c:v>
                </c:pt>
                <c:pt idx="28">
                  <c:v>5.3499132807853229</c:v>
                </c:pt>
                <c:pt idx="29">
                  <c:v>5.9218620687961527</c:v>
                </c:pt>
                <c:pt idx="30">
                  <c:v>5.8825865473830916</c:v>
                </c:pt>
                <c:pt idx="31">
                  <c:v>3.5479960567339761</c:v>
                </c:pt>
                <c:pt idx="32">
                  <c:v>3.4767123733080649</c:v>
                </c:pt>
                <c:pt idx="33">
                  <c:v>2.8299364592475293</c:v>
                </c:pt>
                <c:pt idx="34">
                  <c:v>2.8258133078735077</c:v>
                </c:pt>
                <c:pt idx="35">
                  <c:v>3.6717402245200113</c:v>
                </c:pt>
                <c:pt idx="36">
                  <c:v>2.341685989393258</c:v>
                </c:pt>
                <c:pt idx="37">
                  <c:v>2.2416624989409875</c:v>
                </c:pt>
                <c:pt idx="38">
                  <c:v>1.8654008627385883</c:v>
                </c:pt>
                <c:pt idx="39">
                  <c:v>1.9474029911854822</c:v>
                </c:pt>
                <c:pt idx="40">
                  <c:v>2.7031034689353546</c:v>
                </c:pt>
                <c:pt idx="41">
                  <c:v>2.8168038196265766</c:v>
                </c:pt>
                <c:pt idx="42">
                  <c:v>2.5884865500443932</c:v>
                </c:pt>
                <c:pt idx="43">
                  <c:v>2.8374256038823731</c:v>
                </c:pt>
                <c:pt idx="44">
                  <c:v>3.1717180982045829</c:v>
                </c:pt>
                <c:pt idx="45">
                  <c:v>3.6387623638320141</c:v>
                </c:pt>
                <c:pt idx="46">
                  <c:v>4.0530487242670388</c:v>
                </c:pt>
                <c:pt idx="47">
                  <c:v>4.7585061033996041</c:v>
                </c:pt>
                <c:pt idx="48">
                  <c:v>4.7168527838769938</c:v>
                </c:pt>
                <c:pt idx="49">
                  <c:v>5.9713257714742625</c:v>
                </c:pt>
                <c:pt idx="50">
                  <c:v>6.2385431365245259</c:v>
                </c:pt>
                <c:pt idx="51">
                  <c:v>6.6497206792145009</c:v>
                </c:pt>
                <c:pt idx="52">
                  <c:v>8.0983289125655187</c:v>
                </c:pt>
                <c:pt idx="53">
                  <c:v>7.9055058698209102</c:v>
                </c:pt>
                <c:pt idx="54">
                  <c:v>6.5014534770914594</c:v>
                </c:pt>
                <c:pt idx="55">
                  <c:v>3.9488895802391801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0B-40E4-BFCA-24EB86FB3B40}"/>
            </c:ext>
          </c:extLst>
        </c:ser>
        <c:ser>
          <c:idx val="2"/>
          <c:order val="2"/>
          <c:tx>
            <c:strRef>
              <c:f>'25.adat'!$B$4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'25.adat'!$C$1:$BG$1</c:f>
              <c:numCache>
                <c:formatCode>m/d/yyyy</c:formatCode>
                <c:ptCount val="5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</c:numCache>
            </c:numRef>
          </c:cat>
          <c:val>
            <c:numRef>
              <c:f>'25.adat'!$C$4:$BG$4</c:f>
              <c:numCache>
                <c:formatCode>0.0</c:formatCode>
                <c:ptCount val="57"/>
                <c:pt idx="0">
                  <c:v>0.6437308101153788</c:v>
                </c:pt>
                <c:pt idx="1">
                  <c:v>-5.0352941722214117</c:v>
                </c:pt>
                <c:pt idx="2">
                  <c:v>-3.8774558312448755</c:v>
                </c:pt>
                <c:pt idx="3">
                  <c:v>-3.0478657095838826</c:v>
                </c:pt>
                <c:pt idx="4">
                  <c:v>-5.5161474385448317</c:v>
                </c:pt>
                <c:pt idx="5">
                  <c:v>-0.4069279930177937</c:v>
                </c:pt>
                <c:pt idx="6">
                  <c:v>0.80415213406251418</c:v>
                </c:pt>
                <c:pt idx="7">
                  <c:v>3.3504922649475</c:v>
                </c:pt>
                <c:pt idx="8">
                  <c:v>6.8618211892892651</c:v>
                </c:pt>
                <c:pt idx="9">
                  <c:v>4.4287909357544519</c:v>
                </c:pt>
                <c:pt idx="10">
                  <c:v>4.8066092797509743</c:v>
                </c:pt>
                <c:pt idx="11">
                  <c:v>2.7461746890175096</c:v>
                </c:pt>
                <c:pt idx="12">
                  <c:v>1.0303932782064555</c:v>
                </c:pt>
                <c:pt idx="13">
                  <c:v>0.79524313474903185</c:v>
                </c:pt>
                <c:pt idx="14">
                  <c:v>0.56023185978501933</c:v>
                </c:pt>
                <c:pt idx="15">
                  <c:v>2.0773224403742256</c:v>
                </c:pt>
                <c:pt idx="16">
                  <c:v>2.7119900359885056</c:v>
                </c:pt>
                <c:pt idx="17">
                  <c:v>4.0916622224683579</c:v>
                </c:pt>
                <c:pt idx="18">
                  <c:v>4.0508418489431239</c:v>
                </c:pt>
                <c:pt idx="19">
                  <c:v>4.1266739008873987</c:v>
                </c:pt>
                <c:pt idx="20">
                  <c:v>3.990899504424906</c:v>
                </c:pt>
                <c:pt idx="21">
                  <c:v>3.1645256463358149</c:v>
                </c:pt>
                <c:pt idx="22">
                  <c:v>3.9125905021314424</c:v>
                </c:pt>
                <c:pt idx="23">
                  <c:v>2.9785321009263441</c:v>
                </c:pt>
                <c:pt idx="24">
                  <c:v>3.9112892331474312</c:v>
                </c:pt>
                <c:pt idx="25">
                  <c:v>4.4867321921281587</c:v>
                </c:pt>
                <c:pt idx="26">
                  <c:v>3.4459238160246208</c:v>
                </c:pt>
                <c:pt idx="27">
                  <c:v>3.4559533108567817</c:v>
                </c:pt>
                <c:pt idx="28">
                  <c:v>3.4901287453897591</c:v>
                </c:pt>
                <c:pt idx="29">
                  <c:v>3.9355953604855429</c:v>
                </c:pt>
                <c:pt idx="30">
                  <c:v>2.5544490984457084</c:v>
                </c:pt>
                <c:pt idx="31">
                  <c:v>2.7987002590326213</c:v>
                </c:pt>
                <c:pt idx="32">
                  <c:v>1.8231662463891913</c:v>
                </c:pt>
                <c:pt idx="33">
                  <c:v>2.9726193474326617</c:v>
                </c:pt>
                <c:pt idx="34">
                  <c:v>2.9393716220619059</c:v>
                </c:pt>
                <c:pt idx="35">
                  <c:v>4.512941371525212</c:v>
                </c:pt>
                <c:pt idx="36">
                  <c:v>4.0278441877835149</c:v>
                </c:pt>
                <c:pt idx="37">
                  <c:v>0.99663505095722127</c:v>
                </c:pt>
                <c:pt idx="38">
                  <c:v>1.6253046362224732</c:v>
                </c:pt>
                <c:pt idx="39">
                  <c:v>-0.37575884043494384</c:v>
                </c:pt>
                <c:pt idx="40">
                  <c:v>-0.94382475307980052</c:v>
                </c:pt>
                <c:pt idx="41">
                  <c:v>0.8129333937082307</c:v>
                </c:pt>
                <c:pt idx="42">
                  <c:v>1.7608608345220125</c:v>
                </c:pt>
                <c:pt idx="43">
                  <c:v>2.9731411161441459</c:v>
                </c:pt>
                <c:pt idx="44">
                  <c:v>3.4822856949924081</c:v>
                </c:pt>
                <c:pt idx="45">
                  <c:v>3.3078704577828457</c:v>
                </c:pt>
                <c:pt idx="46">
                  <c:v>2.5474873657467278</c:v>
                </c:pt>
                <c:pt idx="47">
                  <c:v>1.544239775023535</c:v>
                </c:pt>
                <c:pt idx="48">
                  <c:v>2.2531102420068234</c:v>
                </c:pt>
                <c:pt idx="49">
                  <c:v>6.6528344595379609</c:v>
                </c:pt>
                <c:pt idx="50">
                  <c:v>6.6563483846430156</c:v>
                </c:pt>
                <c:pt idx="51">
                  <c:v>10.167620309136328</c:v>
                </c:pt>
                <c:pt idx="52">
                  <c:v>9.5835966076463599</c:v>
                </c:pt>
                <c:pt idx="53">
                  <c:v>4.8189857378146561</c:v>
                </c:pt>
                <c:pt idx="54">
                  <c:v>4.1947830676379123</c:v>
                </c:pt>
                <c:pt idx="55">
                  <c:v>1.7165609560892514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0B-40E4-BFCA-24EB86FB3B40}"/>
            </c:ext>
          </c:extLst>
        </c:ser>
        <c:ser>
          <c:idx val="3"/>
          <c:order val="3"/>
          <c:tx>
            <c:strRef>
              <c:f>'25.adat'!$B$5</c:f>
              <c:strCache>
                <c:ptCount val="1"/>
                <c:pt idx="0">
                  <c:v>Romania</c:v>
                </c:pt>
              </c:strCache>
            </c:strRef>
          </c:tx>
          <c:spPr>
            <a:ln w="28575" cap="rnd">
              <a:solidFill>
                <a:srgbClr val="F6A8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'25.adat'!$C$1:$BG$1</c:f>
              <c:numCache>
                <c:formatCode>m/d/yyyy</c:formatCode>
                <c:ptCount val="5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</c:numCache>
            </c:numRef>
          </c:cat>
          <c:val>
            <c:numRef>
              <c:f>'25.adat'!$C$5:$BG$5</c:f>
              <c:numCache>
                <c:formatCode>0.0</c:formatCode>
                <c:ptCount val="57"/>
                <c:pt idx="0">
                  <c:v>2.8642723668018779</c:v>
                </c:pt>
                <c:pt idx="1">
                  <c:v>2.3830530619435253</c:v>
                </c:pt>
                <c:pt idx="2">
                  <c:v>0.75901288292154268</c:v>
                </c:pt>
                <c:pt idx="3">
                  <c:v>-2.6667986672492905</c:v>
                </c:pt>
                <c:pt idx="4">
                  <c:v>-0.76633984526206933</c:v>
                </c:pt>
                <c:pt idx="5">
                  <c:v>-0.18564777114193259</c:v>
                </c:pt>
                <c:pt idx="6">
                  <c:v>1.8295107538355018</c:v>
                </c:pt>
                <c:pt idx="7">
                  <c:v>6.6911256175299441</c:v>
                </c:pt>
                <c:pt idx="8">
                  <c:v>6.2407535142592101</c:v>
                </c:pt>
                <c:pt idx="9">
                  <c:v>5.5623085371245828</c:v>
                </c:pt>
                <c:pt idx="10">
                  <c:v>5.598410259613841</c:v>
                </c:pt>
                <c:pt idx="11">
                  <c:v>1.6933695458607276</c:v>
                </c:pt>
                <c:pt idx="12">
                  <c:v>1.2634548792601363</c:v>
                </c:pt>
                <c:pt idx="13">
                  <c:v>0.84057429381170401</c:v>
                </c:pt>
                <c:pt idx="14">
                  <c:v>0.91963459688635363</c:v>
                </c:pt>
                <c:pt idx="15">
                  <c:v>2.0349155137529391</c:v>
                </c:pt>
                <c:pt idx="16">
                  <c:v>2.3306129301575802</c:v>
                </c:pt>
                <c:pt idx="17">
                  <c:v>3.5567763231815261</c:v>
                </c:pt>
                <c:pt idx="18">
                  <c:v>3.6995596704031417</c:v>
                </c:pt>
                <c:pt idx="19">
                  <c:v>4.4096211563936372</c:v>
                </c:pt>
                <c:pt idx="20">
                  <c:v>4.3563335612063074</c:v>
                </c:pt>
                <c:pt idx="21">
                  <c:v>3.709510764648563</c:v>
                </c:pt>
                <c:pt idx="22">
                  <c:v>3.4140844424245116</c:v>
                </c:pt>
                <c:pt idx="23">
                  <c:v>2.0438469709370155</c:v>
                </c:pt>
                <c:pt idx="24">
                  <c:v>1.7354797914355908</c:v>
                </c:pt>
                <c:pt idx="25">
                  <c:v>1.8520313173943668</c:v>
                </c:pt>
                <c:pt idx="26">
                  <c:v>1.487111698612029</c:v>
                </c:pt>
                <c:pt idx="27">
                  <c:v>4.4249459559971438</c:v>
                </c:pt>
                <c:pt idx="28">
                  <c:v>1.8587423567698578</c:v>
                </c:pt>
                <c:pt idx="29">
                  <c:v>2.0185823370812672</c:v>
                </c:pt>
                <c:pt idx="30">
                  <c:v>4.6280098230154829</c:v>
                </c:pt>
                <c:pt idx="31">
                  <c:v>-0.92867445505235635</c:v>
                </c:pt>
                <c:pt idx="32">
                  <c:v>1.5986305238593068</c:v>
                </c:pt>
                <c:pt idx="33">
                  <c:v>1.7481657468830907</c:v>
                </c:pt>
                <c:pt idx="34">
                  <c:v>-1.5381023348832801</c:v>
                </c:pt>
                <c:pt idx="35">
                  <c:v>0.4864285722686319</c:v>
                </c:pt>
                <c:pt idx="36">
                  <c:v>0.29550640359786962</c:v>
                </c:pt>
                <c:pt idx="37">
                  <c:v>0.27814277356300893</c:v>
                </c:pt>
                <c:pt idx="38">
                  <c:v>1.584982371438554</c:v>
                </c:pt>
                <c:pt idx="39">
                  <c:v>2.2654157425957462</c:v>
                </c:pt>
                <c:pt idx="40">
                  <c:v>2.3987718237711388</c:v>
                </c:pt>
                <c:pt idx="41">
                  <c:v>2.2969247575567073</c:v>
                </c:pt>
                <c:pt idx="42">
                  <c:v>2.2317112876612111</c:v>
                </c:pt>
                <c:pt idx="43">
                  <c:v>2.2029881751280116</c:v>
                </c:pt>
                <c:pt idx="44">
                  <c:v>2.229467570072476</c:v>
                </c:pt>
                <c:pt idx="45">
                  <c:v>2.0917440061417958</c:v>
                </c:pt>
                <c:pt idx="46">
                  <c:v>1.6561394893525843</c:v>
                </c:pt>
                <c:pt idx="47">
                  <c:v>3.3427612204556763</c:v>
                </c:pt>
                <c:pt idx="48">
                  <c:v>3.5389332686378707</c:v>
                </c:pt>
                <c:pt idx="49">
                  <c:v>4.6015608391380161</c:v>
                </c:pt>
                <c:pt idx="50">
                  <c:v>5.3962629382468252</c:v>
                </c:pt>
                <c:pt idx="51">
                  <c:v>5.2574519549521943</c:v>
                </c:pt>
                <c:pt idx="52">
                  <c:v>5.4444105382788228</c:v>
                </c:pt>
                <c:pt idx="53">
                  <c:v>4.3572676388217237</c:v>
                </c:pt>
                <c:pt idx="54">
                  <c:v>3.914423386020025</c:v>
                </c:pt>
                <c:pt idx="55">
                  <c:v>3.0574194319935231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0B-40E4-BFCA-24EB86FB3B40}"/>
            </c:ext>
          </c:extLst>
        </c:ser>
        <c:ser>
          <c:idx val="4"/>
          <c:order val="4"/>
          <c:tx>
            <c:strRef>
              <c:f>'25.adat'!$B$6</c:f>
              <c:strCache>
                <c:ptCount val="1"/>
                <c:pt idx="0">
                  <c:v>Slovak Republic</c:v>
                </c:pt>
              </c:strCache>
            </c:strRef>
          </c:tx>
          <c:spPr>
            <a:ln w="28575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'25.adat'!$C$1:$BG$1</c:f>
              <c:numCache>
                <c:formatCode>m/d/yyyy</c:formatCode>
                <c:ptCount val="57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</c:numCache>
            </c:numRef>
          </c:cat>
          <c:val>
            <c:numRef>
              <c:f>'25.adat'!$C$6:$BG$6</c:f>
              <c:numCache>
                <c:formatCode>0.0</c:formatCode>
                <c:ptCount val="57"/>
                <c:pt idx="0">
                  <c:v>3.0851279742260744</c:v>
                </c:pt>
                <c:pt idx="1">
                  <c:v>1.7373692570112813</c:v>
                </c:pt>
                <c:pt idx="2">
                  <c:v>0.37557136945083186</c:v>
                </c:pt>
                <c:pt idx="3">
                  <c:v>0.85668629150895781</c:v>
                </c:pt>
                <c:pt idx="4">
                  <c:v>4.7698557043746392</c:v>
                </c:pt>
                <c:pt idx="5">
                  <c:v>3.9939060547177907</c:v>
                </c:pt>
                <c:pt idx="6">
                  <c:v>4.8805502396409182</c:v>
                </c:pt>
                <c:pt idx="7">
                  <c:v>4.8527512028906825</c:v>
                </c:pt>
                <c:pt idx="8">
                  <c:v>0.65674512063954837</c:v>
                </c:pt>
                <c:pt idx="9">
                  <c:v>2.1343006324414904</c:v>
                </c:pt>
                <c:pt idx="10">
                  <c:v>1.0051586170869544</c:v>
                </c:pt>
                <c:pt idx="11">
                  <c:v>1.0388044186053305</c:v>
                </c:pt>
                <c:pt idx="12">
                  <c:v>1.8172394522800912</c:v>
                </c:pt>
                <c:pt idx="13">
                  <c:v>1.9088150417142156</c:v>
                </c:pt>
                <c:pt idx="14">
                  <c:v>1.5501219308407137</c:v>
                </c:pt>
                <c:pt idx="15">
                  <c:v>-0.86937056675573965</c:v>
                </c:pt>
                <c:pt idx="16">
                  <c:v>-2.2961151845828498</c:v>
                </c:pt>
                <c:pt idx="17">
                  <c:v>-1.8222214258837865</c:v>
                </c:pt>
                <c:pt idx="18">
                  <c:v>-0.61357916621074515</c:v>
                </c:pt>
                <c:pt idx="19">
                  <c:v>1.6886379529149727</c:v>
                </c:pt>
                <c:pt idx="20">
                  <c:v>2.5255202598920743</c:v>
                </c:pt>
                <c:pt idx="21">
                  <c:v>1.5124025955549292</c:v>
                </c:pt>
                <c:pt idx="22">
                  <c:v>1.3745411889355585</c:v>
                </c:pt>
                <c:pt idx="23">
                  <c:v>0.83524887694799343</c:v>
                </c:pt>
                <c:pt idx="24">
                  <c:v>1.6909715609937961</c:v>
                </c:pt>
                <c:pt idx="25">
                  <c:v>2.3940852012674569</c:v>
                </c:pt>
                <c:pt idx="26">
                  <c:v>3.0900680545972938</c:v>
                </c:pt>
                <c:pt idx="27">
                  <c:v>2.7053843535582254</c:v>
                </c:pt>
                <c:pt idx="28">
                  <c:v>2.3991440553760768</c:v>
                </c:pt>
                <c:pt idx="29">
                  <c:v>2.1277006247274777</c:v>
                </c:pt>
                <c:pt idx="30">
                  <c:v>1.4484285509236379</c:v>
                </c:pt>
                <c:pt idx="31">
                  <c:v>2.2333739317870869</c:v>
                </c:pt>
                <c:pt idx="32">
                  <c:v>1.4875446169946367</c:v>
                </c:pt>
                <c:pt idx="33">
                  <c:v>2.1600679399202827</c:v>
                </c:pt>
                <c:pt idx="34">
                  <c:v>1.8035655245942437</c:v>
                </c:pt>
                <c:pt idx="35">
                  <c:v>2.2155375230515149</c:v>
                </c:pt>
                <c:pt idx="36">
                  <c:v>1.7413551310214972</c:v>
                </c:pt>
                <c:pt idx="37">
                  <c:v>1.4352052399309341</c:v>
                </c:pt>
                <c:pt idx="38">
                  <c:v>1.7595420396304482</c:v>
                </c:pt>
                <c:pt idx="39">
                  <c:v>0.47073173620075071</c:v>
                </c:pt>
                <c:pt idx="40">
                  <c:v>0.32822769905016252</c:v>
                </c:pt>
                <c:pt idx="41">
                  <c:v>-3.2813876239875181E-2</c:v>
                </c:pt>
                <c:pt idx="42">
                  <c:v>-0.17411406169162338</c:v>
                </c:pt>
                <c:pt idx="43">
                  <c:v>0.30358906005919706</c:v>
                </c:pt>
                <c:pt idx="44">
                  <c:v>1.6416599140360766</c:v>
                </c:pt>
                <c:pt idx="45">
                  <c:v>2.2862398366691994</c:v>
                </c:pt>
                <c:pt idx="46">
                  <c:v>2.4105401776436857</c:v>
                </c:pt>
                <c:pt idx="47">
                  <c:v>2.4177015991833959</c:v>
                </c:pt>
                <c:pt idx="48">
                  <c:v>1.8374160665149937</c:v>
                </c:pt>
                <c:pt idx="49">
                  <c:v>1.7302961156706602</c:v>
                </c:pt>
                <c:pt idx="50">
                  <c:v>2.3910989224885522</c:v>
                </c:pt>
                <c:pt idx="51">
                  <c:v>3.0665958581353241</c:v>
                </c:pt>
                <c:pt idx="52">
                  <c:v>4.1015485272406815</c:v>
                </c:pt>
                <c:pt idx="53">
                  <c:v>4.6085831947948925</c:v>
                </c:pt>
                <c:pt idx="54">
                  <c:v>3.659765529644706</c:v>
                </c:pt>
                <c:pt idx="55">
                  <c:v>3.5084558161085231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0B-40E4-BFCA-24EB86FB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420464"/>
        <c:axId val="2100418168"/>
      </c:line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40B-40E4-BFCA-24EB86FB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736104"/>
        <c:axId val="489733152"/>
      </c:lineChart>
      <c:dateAx>
        <c:axId val="21004204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0418168"/>
        <c:crosses val="autoZero"/>
        <c:auto val="0"/>
        <c:lblOffset val="100"/>
        <c:baseTimeUnit val="months"/>
        <c:majorUnit val="12"/>
        <c:majorTimeUnit val="months"/>
      </c:dateAx>
      <c:valAx>
        <c:axId val="2100418168"/>
        <c:scaling>
          <c:orientation val="minMax"/>
          <c:max val="12"/>
          <c:min val="-6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0420464"/>
        <c:crosses val="autoZero"/>
        <c:crossBetween val="between"/>
        <c:majorUnit val="3"/>
      </c:valAx>
      <c:valAx>
        <c:axId val="489733152"/>
        <c:scaling>
          <c:orientation val="minMax"/>
          <c:max val="12"/>
          <c:min val="-6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9736104"/>
        <c:crosses val="max"/>
        <c:crossBetween val="between"/>
        <c:majorUnit val="3"/>
      </c:valAx>
      <c:catAx>
        <c:axId val="489736104"/>
        <c:scaling>
          <c:orientation val="minMax"/>
        </c:scaling>
        <c:delete val="1"/>
        <c:axPos val="b"/>
        <c:majorTickMark val="out"/>
        <c:minorTickMark val="none"/>
        <c:tickLblPos val="nextTo"/>
        <c:crossAx val="4897331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0107441305212893E-2"/>
          <c:y val="0.9204993055555557"/>
          <c:w val="0.98989255869478709"/>
          <c:h val="7.61552083333333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39793076004778E-2"/>
          <c:y val="7.397951388888889E-2"/>
          <c:w val="0.89402785515320338"/>
          <c:h val="0.6520097222222222"/>
        </c:manualLayout>
      </c:layout>
      <c:lineChart>
        <c:grouping val="standard"/>
        <c:varyColors val="0"/>
        <c:ser>
          <c:idx val="3"/>
          <c:order val="0"/>
          <c:tx>
            <c:strRef>
              <c:f>'26.adat'!$F$1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'26.adat'!$A$3:$A$31</c:f>
              <c:numCache>
                <c:formatCode>mmm</c:formatCode>
                <c:ptCount val="29"/>
                <c:pt idx="0" formatCode="yyyy/mmm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 formatCode="yyyy/mmm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 formatCode="yyyy/mmm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</c:numCache>
            </c:numRef>
          </c:cat>
          <c:val>
            <c:numRef>
              <c:f>'26.adat'!$F$3:$F$31</c:f>
              <c:numCache>
                <c:formatCode>General</c:formatCode>
                <c:ptCount val="29"/>
                <c:pt idx="0">
                  <c:v>9.1430267948738209</c:v>
                </c:pt>
                <c:pt idx="1">
                  <c:v>9.2897076935545275</c:v>
                </c:pt>
                <c:pt idx="2">
                  <c:v>13.023139531930351</c:v>
                </c:pt>
                <c:pt idx="3">
                  <c:v>12.303026588071253</c:v>
                </c:pt>
                <c:pt idx="4">
                  <c:v>11.49941218747481</c:v>
                </c:pt>
                <c:pt idx="5">
                  <c:v>12.113449022045586</c:v>
                </c:pt>
                <c:pt idx="6">
                  <c:v>12.290382967637026</c:v>
                </c:pt>
                <c:pt idx="7">
                  <c:v>11.382951138648355</c:v>
                </c:pt>
                <c:pt idx="8">
                  <c:v>11.074120335129622</c:v>
                </c:pt>
                <c:pt idx="9">
                  <c:v>10.624384969850142</c:v>
                </c:pt>
                <c:pt idx="10">
                  <c:v>10.579736711263376</c:v>
                </c:pt>
                <c:pt idx="11">
                  <c:v>10.014046929631505</c:v>
                </c:pt>
                <c:pt idx="12">
                  <c:v>11.141661406235738</c:v>
                </c:pt>
                <c:pt idx="13">
                  <c:v>11.475373963752888</c:v>
                </c:pt>
                <c:pt idx="14">
                  <c:v>8.514423704688113</c:v>
                </c:pt>
                <c:pt idx="15">
                  <c:v>8.0301693402423435</c:v>
                </c:pt>
                <c:pt idx="16">
                  <c:v>7.9667486448067315</c:v>
                </c:pt>
                <c:pt idx="17">
                  <c:v>7.5771275618260914</c:v>
                </c:pt>
                <c:pt idx="18">
                  <c:v>6.8983848427173866</c:v>
                </c:pt>
                <c:pt idx="19">
                  <c:v>6.827209233171927</c:v>
                </c:pt>
                <c:pt idx="20">
                  <c:v>6.3559708053189556</c:v>
                </c:pt>
                <c:pt idx="21">
                  <c:v>6.2525466275672903</c:v>
                </c:pt>
                <c:pt idx="22">
                  <c:v>7.3227386709703968</c:v>
                </c:pt>
                <c:pt idx="23">
                  <c:v>6.8246037525294234</c:v>
                </c:pt>
                <c:pt idx="24">
                  <c:v>6.4981280202199176</c:v>
                </c:pt>
                <c:pt idx="25">
                  <c:v>8.9367465116659375</c:v>
                </c:pt>
                <c:pt idx="26">
                  <c:v>12.546074516190519</c:v>
                </c:pt>
                <c:pt idx="27">
                  <c:v>12.057966926489261</c:v>
                </c:pt>
                <c:pt idx="28">
                  <c:v>11.620452891679566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A7-4350-ABA8-92023347C9B7}"/>
            </c:ext>
          </c:extLst>
        </c:ser>
        <c:ser>
          <c:idx val="0"/>
          <c:order val="1"/>
          <c:tx>
            <c:strRef>
              <c:f>'26.adat'!$C$1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solidFill>
                <a:srgbClr val="009EE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'26.adat'!$A$3:$A$31</c:f>
              <c:numCache>
                <c:formatCode>mmm</c:formatCode>
                <c:ptCount val="29"/>
                <c:pt idx="0" formatCode="yyyy/mmm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 formatCode="yyyy/mmm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 formatCode="yyyy/mmm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</c:numCache>
            </c:numRef>
          </c:cat>
          <c:val>
            <c:numRef>
              <c:f>'26.adat'!$C$3:$C$31</c:f>
              <c:numCache>
                <c:formatCode>General</c:formatCode>
                <c:ptCount val="29"/>
                <c:pt idx="0">
                  <c:v>3.9035591274397152</c:v>
                </c:pt>
                <c:pt idx="1">
                  <c:v>3.6638983878847009</c:v>
                </c:pt>
                <c:pt idx="2">
                  <c:v>7.308754263439976</c:v>
                </c:pt>
                <c:pt idx="3">
                  <c:v>8.3239775461106724</c:v>
                </c:pt>
                <c:pt idx="4">
                  <c:v>9.3262582408747399</c:v>
                </c:pt>
                <c:pt idx="5">
                  <c:v>9.1388400702987695</c:v>
                </c:pt>
                <c:pt idx="6">
                  <c:v>9.1856364219301092</c:v>
                </c:pt>
                <c:pt idx="7">
                  <c:v>8.7476099426386114</c:v>
                </c:pt>
                <c:pt idx="8">
                  <c:v>9.0750436300174542</c:v>
                </c:pt>
                <c:pt idx="9">
                  <c:v>9.8153700489190356</c:v>
                </c:pt>
                <c:pt idx="10">
                  <c:v>9.6277681796764547</c:v>
                </c:pt>
                <c:pt idx="11">
                  <c:v>10.474860335195535</c:v>
                </c:pt>
                <c:pt idx="12">
                  <c:v>11.602209944751385</c:v>
                </c:pt>
                <c:pt idx="13">
                  <c:v>11.655670750863955</c:v>
                </c:pt>
                <c:pt idx="14">
                  <c:v>8.4607234751021601</c:v>
                </c:pt>
                <c:pt idx="15">
                  <c:v>6.9736452472608956</c:v>
                </c:pt>
                <c:pt idx="16">
                  <c:v>6.4274157964406609</c:v>
                </c:pt>
                <c:pt idx="17">
                  <c:v>6.8511198945981455</c:v>
                </c:pt>
                <c:pt idx="18">
                  <c:v>6.9740126266333968</c:v>
                </c:pt>
                <c:pt idx="19">
                  <c:v>6.4029304029304068</c:v>
                </c:pt>
                <c:pt idx="20">
                  <c:v>6.3272727272727369</c:v>
                </c:pt>
                <c:pt idx="21">
                  <c:v>5.2306365857163417</c:v>
                </c:pt>
                <c:pt idx="22">
                  <c:v>4.5845272206303633</c:v>
                </c:pt>
                <c:pt idx="23">
                  <c:v>2.6970080067425295</c:v>
                </c:pt>
                <c:pt idx="24">
                  <c:v>2.0509193776520496</c:v>
                </c:pt>
                <c:pt idx="25">
                  <c:v>1.3505908835115488</c:v>
                </c:pt>
                <c:pt idx="26">
                  <c:v>4.284119452972357</c:v>
                </c:pt>
                <c:pt idx="27">
                  <c:v>2.6989619377162599</c:v>
                </c:pt>
                <c:pt idx="28">
                  <c:v>1.3957987838584929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7-4350-ABA8-92023347C9B7}"/>
            </c:ext>
          </c:extLst>
        </c:ser>
        <c:ser>
          <c:idx val="1"/>
          <c:order val="2"/>
          <c:tx>
            <c:strRef>
              <c:f>'26.adat'!$D$1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solidFill>
                <a:srgbClr val="0C214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'26.adat'!$A$3:$A$31</c:f>
              <c:numCache>
                <c:formatCode>mmm</c:formatCode>
                <c:ptCount val="29"/>
                <c:pt idx="0" formatCode="yyyy/mmm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 formatCode="yyyy/mmm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 formatCode="yyyy/mmm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</c:numCache>
            </c:numRef>
          </c:cat>
          <c:val>
            <c:numRef>
              <c:f>'26.adat'!$D$3:$D$31</c:f>
              <c:numCache>
                <c:formatCode>General</c:formatCode>
                <c:ptCount val="29"/>
                <c:pt idx="0">
                  <c:v>10.566583589554291</c:v>
                </c:pt>
                <c:pt idx="1">
                  <c:v>10.546539357249296</c:v>
                </c:pt>
                <c:pt idx="2">
                  <c:v>21.290857855095592</c:v>
                </c:pt>
                <c:pt idx="3">
                  <c:v>29.438143887491776</c:v>
                </c:pt>
                <c:pt idx="4">
                  <c:v>30.458803182842196</c:v>
                </c:pt>
                <c:pt idx="5">
                  <c:v>31.776208848946585</c:v>
                </c:pt>
                <c:pt idx="6">
                  <c:v>32.560165848270771</c:v>
                </c:pt>
                <c:pt idx="7">
                  <c:v>31.192971384168011</c:v>
                </c:pt>
                <c:pt idx="8">
                  <c:v>31.687027938848967</c:v>
                </c:pt>
                <c:pt idx="9">
                  <c:v>34.771938860377084</c:v>
                </c:pt>
                <c:pt idx="10">
                  <c:v>36.014203693872403</c:v>
                </c:pt>
                <c:pt idx="11">
                  <c:v>36.924015773522378</c:v>
                </c:pt>
                <c:pt idx="12">
                  <c:v>38.937684084859093</c:v>
                </c:pt>
                <c:pt idx="13">
                  <c:v>37.736234994618158</c:v>
                </c:pt>
                <c:pt idx="14">
                  <c:v>26.295441775970918</c:v>
                </c:pt>
                <c:pt idx="15">
                  <c:v>19.635389038354091</c:v>
                </c:pt>
                <c:pt idx="16">
                  <c:v>17.420374597708175</c:v>
                </c:pt>
                <c:pt idx="17">
                  <c:v>16.053461081880371</c:v>
                </c:pt>
                <c:pt idx="18">
                  <c:v>16.241088753780943</c:v>
                </c:pt>
                <c:pt idx="19">
                  <c:v>15.705834898244708</c:v>
                </c:pt>
                <c:pt idx="20">
                  <c:v>14.811635730158246</c:v>
                </c:pt>
                <c:pt idx="21">
                  <c:v>12.553124076165535</c:v>
                </c:pt>
                <c:pt idx="22">
                  <c:v>11.775161207179563</c:v>
                </c:pt>
                <c:pt idx="23">
                  <c:v>10.949719360094768</c:v>
                </c:pt>
                <c:pt idx="24">
                  <c:v>9.3640064149458127</c:v>
                </c:pt>
                <c:pt idx="25">
                  <c:v>13.622231474815205</c:v>
                </c:pt>
                <c:pt idx="26">
                  <c:v>16.744069212060797</c:v>
                </c:pt>
                <c:pt idx="27">
                  <c:v>15.209587714879413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7-4350-ABA8-92023347C9B7}"/>
            </c:ext>
          </c:extLst>
        </c:ser>
        <c:ser>
          <c:idx val="2"/>
          <c:order val="3"/>
          <c:tx>
            <c:strRef>
              <c:f>'26.adat'!$E$1</c:f>
              <c:strCache>
                <c:ptCount val="1"/>
                <c:pt idx="0">
                  <c:v>Románia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'26.adat'!$A$3:$A$31</c:f>
              <c:numCache>
                <c:formatCode>mmm</c:formatCode>
                <c:ptCount val="29"/>
                <c:pt idx="0" formatCode="yyyy/mmm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 formatCode="yyyy/mmm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 formatCode="yyyy/mmm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</c:numCache>
            </c:numRef>
          </c:cat>
          <c:val>
            <c:numRef>
              <c:f>'26.adat'!$E$3:$E$31</c:f>
              <c:numCache>
                <c:formatCode>General</c:formatCode>
                <c:ptCount val="29"/>
                <c:pt idx="0">
                  <c:v>9.0581796344959109</c:v>
                </c:pt>
                <c:pt idx="1">
                  <c:v>9.6685366667812023</c:v>
                </c:pt>
                <c:pt idx="2">
                  <c:v>11.607712989397223</c:v>
                </c:pt>
                <c:pt idx="3">
                  <c:v>14.762535319050563</c:v>
                </c:pt>
                <c:pt idx="4">
                  <c:v>17.282557670335198</c:v>
                </c:pt>
                <c:pt idx="5">
                  <c:v>15.145785526392498</c:v>
                </c:pt>
                <c:pt idx="6">
                  <c:v>15.836274867140276</c:v>
                </c:pt>
                <c:pt idx="7">
                  <c:v>15.219240124357691</c:v>
                </c:pt>
                <c:pt idx="8">
                  <c:v>16.441025352558203</c:v>
                </c:pt>
                <c:pt idx="9">
                  <c:v>18.546666707853966</c:v>
                </c:pt>
                <c:pt idx="10">
                  <c:v>19.061814748420058</c:v>
                </c:pt>
                <c:pt idx="11">
                  <c:v>18.96129168597982</c:v>
                </c:pt>
                <c:pt idx="12">
                  <c:v>21.446448644688452</c:v>
                </c:pt>
                <c:pt idx="13">
                  <c:v>21.056316411559184</c:v>
                </c:pt>
                <c:pt idx="14">
                  <c:v>16.616899612665172</c:v>
                </c:pt>
                <c:pt idx="15">
                  <c:v>14.911234680401076</c:v>
                </c:pt>
                <c:pt idx="16">
                  <c:v>11.961488124801821</c:v>
                </c:pt>
                <c:pt idx="17">
                  <c:v>12.71743467908324</c:v>
                </c:pt>
                <c:pt idx="18">
                  <c:v>13.694298437309914</c:v>
                </c:pt>
                <c:pt idx="19">
                  <c:v>13.200356332646002</c:v>
                </c:pt>
                <c:pt idx="20">
                  <c:v>11.927628483957387</c:v>
                </c:pt>
                <c:pt idx="21">
                  <c:v>11.104538728907865</c:v>
                </c:pt>
                <c:pt idx="22">
                  <c:v>9.237896005611379</c:v>
                </c:pt>
                <c:pt idx="23">
                  <c:v>8.9812503648761819</c:v>
                </c:pt>
                <c:pt idx="24">
                  <c:v>9.3159504575171184</c:v>
                </c:pt>
                <c:pt idx="25">
                  <c:v>9.2682066583218425</c:v>
                </c:pt>
                <c:pt idx="26">
                  <c:v>9.2084579242379014</c:v>
                </c:pt>
                <c:pt idx="27">
                  <c:v>7.218109712327081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A7-4350-ABA8-92023347C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73423"/>
        <c:axId val="171874735"/>
      </c:lineChart>
      <c:lineChart>
        <c:grouping val="standard"/>
        <c:varyColors val="0"/>
        <c:ser>
          <c:idx val="4"/>
          <c:order val="4"/>
          <c:spPr>
            <a:ln w="28575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A7-4350-ABA8-92023347C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133344"/>
        <c:axId val="2139124160"/>
      </c:lineChart>
      <c:catAx>
        <c:axId val="171873423"/>
        <c:scaling>
          <c:orientation val="minMax"/>
        </c:scaling>
        <c:delete val="0"/>
        <c:axPos val="b"/>
        <c:numFmt formatCode="yyyy/mmm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1874735"/>
        <c:crosses val="autoZero"/>
        <c:auto val="0"/>
        <c:lblAlgn val="ctr"/>
        <c:lblOffset val="100"/>
        <c:noMultiLvlLbl val="0"/>
      </c:catAx>
      <c:valAx>
        <c:axId val="171874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1873423"/>
        <c:crosses val="autoZero"/>
        <c:crossBetween val="between"/>
      </c:valAx>
      <c:valAx>
        <c:axId val="2139124160"/>
        <c:scaling>
          <c:orientation val="minMax"/>
          <c:max val="45"/>
          <c:min val="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39133344"/>
        <c:crosses val="max"/>
        <c:crossBetween val="between"/>
      </c:valAx>
      <c:catAx>
        <c:axId val="2139133344"/>
        <c:scaling>
          <c:orientation val="minMax"/>
        </c:scaling>
        <c:delete val="1"/>
        <c:axPos val="b"/>
        <c:majorTickMark val="out"/>
        <c:minorTickMark val="none"/>
        <c:tickLblPos val="nextTo"/>
        <c:crossAx val="21391241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1.0107441305212893E-2"/>
          <c:y val="0.91876041666666652"/>
          <c:w val="0.98989255869478709"/>
          <c:h val="8.0717606943583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39793076004778E-2"/>
          <c:y val="7.397951388888889E-2"/>
          <c:w val="0.89402785515320338"/>
          <c:h val="0.6520097222222222"/>
        </c:manualLayout>
      </c:layout>
      <c:lineChart>
        <c:grouping val="standard"/>
        <c:varyColors val="0"/>
        <c:ser>
          <c:idx val="3"/>
          <c:order val="0"/>
          <c:tx>
            <c:strRef>
              <c:f>'26.adat'!$F$2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'26.adat'!$B$3:$B$31</c:f>
              <c:strCache>
                <c:ptCount val="29"/>
                <c:pt idx="0">
                  <c:v>2020. Jan.</c:v>
                </c:pt>
                <c:pt idx="1">
                  <c:v>Feb.</c:v>
                </c:pt>
                <c:pt idx="2">
                  <c:v>March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2021. Jan.</c:v>
                </c:pt>
                <c:pt idx="13">
                  <c:v>Feb.</c:v>
                </c:pt>
                <c:pt idx="14">
                  <c:v>March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2022. Jan.</c:v>
                </c:pt>
                <c:pt idx="25">
                  <c:v>Feb.</c:v>
                </c:pt>
                <c:pt idx="26">
                  <c:v>March</c:v>
                </c:pt>
                <c:pt idx="27">
                  <c:v>Apr.</c:v>
                </c:pt>
                <c:pt idx="28">
                  <c:v>May</c:v>
                </c:pt>
              </c:strCache>
            </c:strRef>
          </c:cat>
          <c:val>
            <c:numRef>
              <c:f>'26.adat'!$F$3:$F$31</c:f>
              <c:numCache>
                <c:formatCode>General</c:formatCode>
                <c:ptCount val="29"/>
                <c:pt idx="0">
                  <c:v>9.1430267948738209</c:v>
                </c:pt>
                <c:pt idx="1">
                  <c:v>9.2897076935545275</c:v>
                </c:pt>
                <c:pt idx="2">
                  <c:v>13.023139531930351</c:v>
                </c:pt>
                <c:pt idx="3">
                  <c:v>12.303026588071253</c:v>
                </c:pt>
                <c:pt idx="4">
                  <c:v>11.49941218747481</c:v>
                </c:pt>
                <c:pt idx="5">
                  <c:v>12.113449022045586</c:v>
                </c:pt>
                <c:pt idx="6">
                  <c:v>12.290382967637026</c:v>
                </c:pt>
                <c:pt idx="7">
                  <c:v>11.382951138648355</c:v>
                </c:pt>
                <c:pt idx="8">
                  <c:v>11.074120335129622</c:v>
                </c:pt>
                <c:pt idx="9">
                  <c:v>10.624384969850142</c:v>
                </c:pt>
                <c:pt idx="10">
                  <c:v>10.579736711263376</c:v>
                </c:pt>
                <c:pt idx="11">
                  <c:v>10.014046929631505</c:v>
                </c:pt>
                <c:pt idx="12">
                  <c:v>11.141661406235738</c:v>
                </c:pt>
                <c:pt idx="13">
                  <c:v>11.475373963752888</c:v>
                </c:pt>
                <c:pt idx="14">
                  <c:v>8.514423704688113</c:v>
                </c:pt>
                <c:pt idx="15">
                  <c:v>8.0301693402423435</c:v>
                </c:pt>
                <c:pt idx="16">
                  <c:v>7.9667486448067315</c:v>
                </c:pt>
                <c:pt idx="17">
                  <c:v>7.5771275618260914</c:v>
                </c:pt>
                <c:pt idx="18">
                  <c:v>6.8983848427173866</c:v>
                </c:pt>
                <c:pt idx="19">
                  <c:v>6.827209233171927</c:v>
                </c:pt>
                <c:pt idx="20">
                  <c:v>6.3559708053189556</c:v>
                </c:pt>
                <c:pt idx="21">
                  <c:v>6.2525466275672903</c:v>
                </c:pt>
                <c:pt idx="22">
                  <c:v>7.3227386709703968</c:v>
                </c:pt>
                <c:pt idx="23">
                  <c:v>6.8246037525294234</c:v>
                </c:pt>
                <c:pt idx="24">
                  <c:v>6.4981280202199176</c:v>
                </c:pt>
                <c:pt idx="25">
                  <c:v>8.9367465116659375</c:v>
                </c:pt>
                <c:pt idx="26">
                  <c:v>12.546074516190519</c:v>
                </c:pt>
                <c:pt idx="27">
                  <c:v>12.057966926489261</c:v>
                </c:pt>
                <c:pt idx="28">
                  <c:v>11.620452891679566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0A-4B7D-90DB-A968C526BFED}"/>
            </c:ext>
          </c:extLst>
        </c:ser>
        <c:ser>
          <c:idx val="0"/>
          <c:order val="1"/>
          <c:tx>
            <c:strRef>
              <c:f>'26.adat'!$C$2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rgbClr val="009EE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'26.adat'!$B$3:$B$31</c:f>
              <c:strCache>
                <c:ptCount val="29"/>
                <c:pt idx="0">
                  <c:v>2020. Jan.</c:v>
                </c:pt>
                <c:pt idx="1">
                  <c:v>Feb.</c:v>
                </c:pt>
                <c:pt idx="2">
                  <c:v>March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2021. Jan.</c:v>
                </c:pt>
                <c:pt idx="13">
                  <c:v>Feb.</c:v>
                </c:pt>
                <c:pt idx="14">
                  <c:v>March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2022. Jan.</c:v>
                </c:pt>
                <c:pt idx="25">
                  <c:v>Feb.</c:v>
                </c:pt>
                <c:pt idx="26">
                  <c:v>March</c:v>
                </c:pt>
                <c:pt idx="27">
                  <c:v>Apr.</c:v>
                </c:pt>
                <c:pt idx="28">
                  <c:v>May</c:v>
                </c:pt>
              </c:strCache>
            </c:strRef>
          </c:cat>
          <c:val>
            <c:numRef>
              <c:f>'26.adat'!$C$3:$C$31</c:f>
              <c:numCache>
                <c:formatCode>General</c:formatCode>
                <c:ptCount val="29"/>
                <c:pt idx="0">
                  <c:v>3.9035591274397152</c:v>
                </c:pt>
                <c:pt idx="1">
                  <c:v>3.6638983878847009</c:v>
                </c:pt>
                <c:pt idx="2">
                  <c:v>7.308754263439976</c:v>
                </c:pt>
                <c:pt idx="3">
                  <c:v>8.3239775461106724</c:v>
                </c:pt>
                <c:pt idx="4">
                  <c:v>9.3262582408747399</c:v>
                </c:pt>
                <c:pt idx="5">
                  <c:v>9.1388400702987695</c:v>
                </c:pt>
                <c:pt idx="6">
                  <c:v>9.1856364219301092</c:v>
                </c:pt>
                <c:pt idx="7">
                  <c:v>8.7476099426386114</c:v>
                </c:pt>
                <c:pt idx="8">
                  <c:v>9.0750436300174542</c:v>
                </c:pt>
                <c:pt idx="9">
                  <c:v>9.8153700489190356</c:v>
                </c:pt>
                <c:pt idx="10">
                  <c:v>9.6277681796764547</c:v>
                </c:pt>
                <c:pt idx="11">
                  <c:v>10.474860335195535</c:v>
                </c:pt>
                <c:pt idx="12">
                  <c:v>11.602209944751385</c:v>
                </c:pt>
                <c:pt idx="13">
                  <c:v>11.655670750863955</c:v>
                </c:pt>
                <c:pt idx="14">
                  <c:v>8.4607234751021601</c:v>
                </c:pt>
                <c:pt idx="15">
                  <c:v>6.9736452472608956</c:v>
                </c:pt>
                <c:pt idx="16">
                  <c:v>6.4274157964406609</c:v>
                </c:pt>
                <c:pt idx="17">
                  <c:v>6.8511198945981455</c:v>
                </c:pt>
                <c:pt idx="18">
                  <c:v>6.9740126266333968</c:v>
                </c:pt>
                <c:pt idx="19">
                  <c:v>6.4029304029304068</c:v>
                </c:pt>
                <c:pt idx="20">
                  <c:v>6.3272727272727369</c:v>
                </c:pt>
                <c:pt idx="21">
                  <c:v>5.2306365857163417</c:v>
                </c:pt>
                <c:pt idx="22">
                  <c:v>4.5845272206303633</c:v>
                </c:pt>
                <c:pt idx="23">
                  <c:v>2.6970080067425295</c:v>
                </c:pt>
                <c:pt idx="24">
                  <c:v>2.0509193776520496</c:v>
                </c:pt>
                <c:pt idx="25">
                  <c:v>1.3505908835115488</c:v>
                </c:pt>
                <c:pt idx="26">
                  <c:v>4.284119452972357</c:v>
                </c:pt>
                <c:pt idx="27">
                  <c:v>2.6989619377162599</c:v>
                </c:pt>
                <c:pt idx="28">
                  <c:v>1.3957987838584929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A-4B7D-90DB-A968C526BFED}"/>
            </c:ext>
          </c:extLst>
        </c:ser>
        <c:ser>
          <c:idx val="1"/>
          <c:order val="2"/>
          <c:tx>
            <c:strRef>
              <c:f>'26.adat'!$D$2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rgbClr val="0C2148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'26.adat'!$B$3:$B$31</c:f>
              <c:strCache>
                <c:ptCount val="29"/>
                <c:pt idx="0">
                  <c:v>2020. Jan.</c:v>
                </c:pt>
                <c:pt idx="1">
                  <c:v>Feb.</c:v>
                </c:pt>
                <c:pt idx="2">
                  <c:v>March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2021. Jan.</c:v>
                </c:pt>
                <c:pt idx="13">
                  <c:v>Feb.</c:v>
                </c:pt>
                <c:pt idx="14">
                  <c:v>March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2022. Jan.</c:v>
                </c:pt>
                <c:pt idx="25">
                  <c:v>Feb.</c:v>
                </c:pt>
                <c:pt idx="26">
                  <c:v>March</c:v>
                </c:pt>
                <c:pt idx="27">
                  <c:v>Apr.</c:v>
                </c:pt>
                <c:pt idx="28">
                  <c:v>May</c:v>
                </c:pt>
              </c:strCache>
            </c:strRef>
          </c:cat>
          <c:val>
            <c:numRef>
              <c:f>'26.adat'!$D$3:$D$31</c:f>
              <c:numCache>
                <c:formatCode>General</c:formatCode>
                <c:ptCount val="29"/>
                <c:pt idx="0">
                  <c:v>10.566583589554291</c:v>
                </c:pt>
                <c:pt idx="1">
                  <c:v>10.546539357249296</c:v>
                </c:pt>
                <c:pt idx="2">
                  <c:v>21.290857855095592</c:v>
                </c:pt>
                <c:pt idx="3">
                  <c:v>29.438143887491776</c:v>
                </c:pt>
                <c:pt idx="4">
                  <c:v>30.458803182842196</c:v>
                </c:pt>
                <c:pt idx="5">
                  <c:v>31.776208848946585</c:v>
                </c:pt>
                <c:pt idx="6">
                  <c:v>32.560165848270771</c:v>
                </c:pt>
                <c:pt idx="7">
                  <c:v>31.192971384168011</c:v>
                </c:pt>
                <c:pt idx="8">
                  <c:v>31.687027938848967</c:v>
                </c:pt>
                <c:pt idx="9">
                  <c:v>34.771938860377084</c:v>
                </c:pt>
                <c:pt idx="10">
                  <c:v>36.014203693872403</c:v>
                </c:pt>
                <c:pt idx="11">
                  <c:v>36.924015773522378</c:v>
                </c:pt>
                <c:pt idx="12">
                  <c:v>38.937684084859093</c:v>
                </c:pt>
                <c:pt idx="13">
                  <c:v>37.736234994618158</c:v>
                </c:pt>
                <c:pt idx="14">
                  <c:v>26.295441775970918</c:v>
                </c:pt>
                <c:pt idx="15">
                  <c:v>19.635389038354091</c:v>
                </c:pt>
                <c:pt idx="16">
                  <c:v>17.420374597708175</c:v>
                </c:pt>
                <c:pt idx="17">
                  <c:v>16.053461081880371</c:v>
                </c:pt>
                <c:pt idx="18">
                  <c:v>16.241088753780943</c:v>
                </c:pt>
                <c:pt idx="19">
                  <c:v>15.705834898244708</c:v>
                </c:pt>
                <c:pt idx="20">
                  <c:v>14.811635730158246</c:v>
                </c:pt>
                <c:pt idx="21">
                  <c:v>12.553124076165535</c:v>
                </c:pt>
                <c:pt idx="22">
                  <c:v>11.775161207179563</c:v>
                </c:pt>
                <c:pt idx="23">
                  <c:v>10.949719360094768</c:v>
                </c:pt>
                <c:pt idx="24">
                  <c:v>9.3640064149458127</c:v>
                </c:pt>
                <c:pt idx="25">
                  <c:v>13.622231474815205</c:v>
                </c:pt>
                <c:pt idx="26">
                  <c:v>16.744069212060797</c:v>
                </c:pt>
                <c:pt idx="27">
                  <c:v>15.209587714879413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0A-4B7D-90DB-A968C526BFED}"/>
            </c:ext>
          </c:extLst>
        </c:ser>
        <c:ser>
          <c:idx val="2"/>
          <c:order val="3"/>
          <c:tx>
            <c:strRef>
              <c:f>'26.adat'!$E$2</c:f>
              <c:strCache>
                <c:ptCount val="1"/>
                <c:pt idx="0">
                  <c:v>Romania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'26.adat'!$B$3:$B$31</c:f>
              <c:strCache>
                <c:ptCount val="29"/>
                <c:pt idx="0">
                  <c:v>2020. Jan.</c:v>
                </c:pt>
                <c:pt idx="1">
                  <c:v>Feb.</c:v>
                </c:pt>
                <c:pt idx="2">
                  <c:v>March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2021. Jan.</c:v>
                </c:pt>
                <c:pt idx="13">
                  <c:v>Feb.</c:v>
                </c:pt>
                <c:pt idx="14">
                  <c:v>March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2022. Jan.</c:v>
                </c:pt>
                <c:pt idx="25">
                  <c:v>Feb.</c:v>
                </c:pt>
                <c:pt idx="26">
                  <c:v>March</c:v>
                </c:pt>
                <c:pt idx="27">
                  <c:v>Apr.</c:v>
                </c:pt>
                <c:pt idx="28">
                  <c:v>May</c:v>
                </c:pt>
              </c:strCache>
            </c:strRef>
          </c:cat>
          <c:val>
            <c:numRef>
              <c:f>'26.adat'!$E$3:$E$31</c:f>
              <c:numCache>
                <c:formatCode>General</c:formatCode>
                <c:ptCount val="29"/>
                <c:pt idx="0">
                  <c:v>9.0581796344959109</c:v>
                </c:pt>
                <c:pt idx="1">
                  <c:v>9.6685366667812023</c:v>
                </c:pt>
                <c:pt idx="2">
                  <c:v>11.607712989397223</c:v>
                </c:pt>
                <c:pt idx="3">
                  <c:v>14.762535319050563</c:v>
                </c:pt>
                <c:pt idx="4">
                  <c:v>17.282557670335198</c:v>
                </c:pt>
                <c:pt idx="5">
                  <c:v>15.145785526392498</c:v>
                </c:pt>
                <c:pt idx="6">
                  <c:v>15.836274867140276</c:v>
                </c:pt>
                <c:pt idx="7">
                  <c:v>15.219240124357691</c:v>
                </c:pt>
                <c:pt idx="8">
                  <c:v>16.441025352558203</c:v>
                </c:pt>
                <c:pt idx="9">
                  <c:v>18.546666707853966</c:v>
                </c:pt>
                <c:pt idx="10">
                  <c:v>19.061814748420058</c:v>
                </c:pt>
                <c:pt idx="11">
                  <c:v>18.96129168597982</c:v>
                </c:pt>
                <c:pt idx="12">
                  <c:v>21.446448644688452</c:v>
                </c:pt>
                <c:pt idx="13">
                  <c:v>21.056316411559184</c:v>
                </c:pt>
                <c:pt idx="14">
                  <c:v>16.616899612665172</c:v>
                </c:pt>
                <c:pt idx="15">
                  <c:v>14.911234680401076</c:v>
                </c:pt>
                <c:pt idx="16">
                  <c:v>11.961488124801821</c:v>
                </c:pt>
                <c:pt idx="17">
                  <c:v>12.71743467908324</c:v>
                </c:pt>
                <c:pt idx="18">
                  <c:v>13.694298437309914</c:v>
                </c:pt>
                <c:pt idx="19">
                  <c:v>13.200356332646002</c:v>
                </c:pt>
                <c:pt idx="20">
                  <c:v>11.927628483957387</c:v>
                </c:pt>
                <c:pt idx="21">
                  <c:v>11.104538728907865</c:v>
                </c:pt>
                <c:pt idx="22">
                  <c:v>9.237896005611379</c:v>
                </c:pt>
                <c:pt idx="23">
                  <c:v>8.9812503648761819</c:v>
                </c:pt>
                <c:pt idx="24">
                  <c:v>9.3159504575171184</c:v>
                </c:pt>
                <c:pt idx="25">
                  <c:v>9.2682066583218425</c:v>
                </c:pt>
                <c:pt idx="26">
                  <c:v>9.2084579242379014</c:v>
                </c:pt>
                <c:pt idx="27">
                  <c:v>7.218109712327081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0A-4B7D-90DB-A968C526B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73423"/>
        <c:axId val="171874735"/>
      </c:lineChart>
      <c:lineChart>
        <c:grouping val="standard"/>
        <c:varyColors val="0"/>
        <c:ser>
          <c:idx val="4"/>
          <c:order val="4"/>
          <c:spPr>
            <a:ln w="28575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D0A-4B7D-90DB-A968C526B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133344"/>
        <c:axId val="2139124160"/>
      </c:lineChart>
      <c:catAx>
        <c:axId val="171873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1874735"/>
        <c:crosses val="autoZero"/>
        <c:auto val="0"/>
        <c:lblAlgn val="ctr"/>
        <c:lblOffset val="100"/>
        <c:noMultiLvlLbl val="0"/>
      </c:catAx>
      <c:valAx>
        <c:axId val="171874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1873423"/>
        <c:crosses val="autoZero"/>
        <c:crossBetween val="between"/>
      </c:valAx>
      <c:valAx>
        <c:axId val="2139124160"/>
        <c:scaling>
          <c:orientation val="minMax"/>
          <c:max val="45"/>
          <c:min val="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39133344"/>
        <c:crosses val="max"/>
        <c:crossBetween val="between"/>
      </c:valAx>
      <c:catAx>
        <c:axId val="2139133344"/>
        <c:scaling>
          <c:orientation val="minMax"/>
        </c:scaling>
        <c:delete val="1"/>
        <c:axPos val="b"/>
        <c:majorTickMark val="out"/>
        <c:minorTickMark val="none"/>
        <c:tickLblPos val="nextTo"/>
        <c:crossAx val="21391241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1.0107441305212893E-2"/>
          <c:y val="0.94962847222222224"/>
          <c:w val="0.98989255869478709"/>
          <c:h val="4.9849652777777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93235177079188E-2"/>
          <c:y val="8.4610973341599505E-2"/>
          <c:w val="0.89402785515320338"/>
          <c:h val="0.6330503472222222"/>
        </c:manualLayout>
      </c:layout>
      <c:lineChart>
        <c:grouping val="standard"/>
        <c:varyColors val="0"/>
        <c:ser>
          <c:idx val="1"/>
          <c:order val="0"/>
          <c:tx>
            <c:strRef>
              <c:f>'27.adat'!$D$1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'27.adat'!$A$3:$A$19</c:f>
              <c:numCache>
                <c:formatCode>yyyy/mmm</c:formatCode>
                <c:ptCount val="17"/>
                <c:pt idx="0" formatCode="mmm">
                  <c:v>44196</c:v>
                </c:pt>
                <c:pt idx="1">
                  <c:v>44227</c:v>
                </c:pt>
                <c:pt idx="2" formatCode="mmm">
                  <c:v>44255</c:v>
                </c:pt>
                <c:pt idx="3" formatCode="mmm">
                  <c:v>44286</c:v>
                </c:pt>
                <c:pt idx="4" formatCode="mmm">
                  <c:v>44316</c:v>
                </c:pt>
                <c:pt idx="5" formatCode="mmm">
                  <c:v>44347</c:v>
                </c:pt>
                <c:pt idx="6" formatCode="mmm">
                  <c:v>44377</c:v>
                </c:pt>
                <c:pt idx="7" formatCode="mmm">
                  <c:v>44408</c:v>
                </c:pt>
                <c:pt idx="8" formatCode="mmm">
                  <c:v>44439</c:v>
                </c:pt>
                <c:pt idx="9" formatCode="mmm">
                  <c:v>44469</c:v>
                </c:pt>
                <c:pt idx="10" formatCode="mmm">
                  <c:v>44500</c:v>
                </c:pt>
                <c:pt idx="11" formatCode="mmm">
                  <c:v>44530</c:v>
                </c:pt>
                <c:pt idx="12" formatCode="mmm">
                  <c:v>44561</c:v>
                </c:pt>
                <c:pt idx="13">
                  <c:v>44592</c:v>
                </c:pt>
                <c:pt idx="14" formatCode="mmm">
                  <c:v>44620</c:v>
                </c:pt>
                <c:pt idx="15" formatCode="mmm">
                  <c:v>44651</c:v>
                </c:pt>
                <c:pt idx="16" formatCode="mmm">
                  <c:v>44681</c:v>
                </c:pt>
              </c:numCache>
            </c:numRef>
          </c:cat>
          <c:val>
            <c:numRef>
              <c:f>'27.adat'!$D$3:$D$19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9.4E-2</c:v>
                </c:pt>
                <c:pt idx="2">
                  <c:v>0.55700000000000005</c:v>
                </c:pt>
                <c:pt idx="3">
                  <c:v>0.72700000000000009</c:v>
                </c:pt>
                <c:pt idx="4">
                  <c:v>1.018</c:v>
                </c:pt>
                <c:pt idx="5">
                  <c:v>1.252</c:v>
                </c:pt>
                <c:pt idx="6">
                  <c:v>1.6059999999999999</c:v>
                </c:pt>
                <c:pt idx="7">
                  <c:v>1.8049999999999999</c:v>
                </c:pt>
                <c:pt idx="8">
                  <c:v>2.1480000000000001</c:v>
                </c:pt>
                <c:pt idx="9">
                  <c:v>2.0950000000000002</c:v>
                </c:pt>
                <c:pt idx="10">
                  <c:v>2.8550000000000004</c:v>
                </c:pt>
                <c:pt idx="11">
                  <c:v>3.1540000000000004</c:v>
                </c:pt>
                <c:pt idx="12">
                  <c:v>4.3230000000000004</c:v>
                </c:pt>
                <c:pt idx="13">
                  <c:v>3.95</c:v>
                </c:pt>
                <c:pt idx="14">
                  <c:v>4.8100000000000005</c:v>
                </c:pt>
                <c:pt idx="15">
                  <c:v>4.3910000000000009</c:v>
                </c:pt>
                <c:pt idx="16">
                  <c:v>4.3040000000000012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1E-49A2-9DFA-D15CD25A5FEE}"/>
            </c:ext>
          </c:extLst>
        </c:ser>
        <c:ser>
          <c:idx val="0"/>
          <c:order val="1"/>
          <c:tx>
            <c:strRef>
              <c:f>'27.adat'!$C$1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solidFill>
                <a:srgbClr val="009EE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'27.adat'!$A$3:$A$19</c:f>
              <c:numCache>
                <c:formatCode>yyyy/mmm</c:formatCode>
                <c:ptCount val="17"/>
                <c:pt idx="0" formatCode="mmm">
                  <c:v>44196</c:v>
                </c:pt>
                <c:pt idx="1">
                  <c:v>44227</c:v>
                </c:pt>
                <c:pt idx="2" formatCode="mmm">
                  <c:v>44255</c:v>
                </c:pt>
                <c:pt idx="3" formatCode="mmm">
                  <c:v>44286</c:v>
                </c:pt>
                <c:pt idx="4" formatCode="mmm">
                  <c:v>44316</c:v>
                </c:pt>
                <c:pt idx="5" formatCode="mmm">
                  <c:v>44347</c:v>
                </c:pt>
                <c:pt idx="6" formatCode="mmm">
                  <c:v>44377</c:v>
                </c:pt>
                <c:pt idx="7" formatCode="mmm">
                  <c:v>44408</c:v>
                </c:pt>
                <c:pt idx="8" formatCode="mmm">
                  <c:v>44439</c:v>
                </c:pt>
                <c:pt idx="9" formatCode="mmm">
                  <c:v>44469</c:v>
                </c:pt>
                <c:pt idx="10" formatCode="mmm">
                  <c:v>44500</c:v>
                </c:pt>
                <c:pt idx="11" formatCode="mmm">
                  <c:v>44530</c:v>
                </c:pt>
                <c:pt idx="12" formatCode="mmm">
                  <c:v>44561</c:v>
                </c:pt>
                <c:pt idx="13">
                  <c:v>44592</c:v>
                </c:pt>
                <c:pt idx="14" formatCode="mmm">
                  <c:v>44620</c:v>
                </c:pt>
                <c:pt idx="15" formatCode="mmm">
                  <c:v>44651</c:v>
                </c:pt>
                <c:pt idx="16" formatCode="mmm">
                  <c:v>44681</c:v>
                </c:pt>
              </c:numCache>
            </c:numRef>
          </c:cat>
          <c:val>
            <c:numRef>
              <c:f>'27.adat'!$C$3:$C$19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1.66</c:v>
                </c:pt>
                <c:pt idx="2">
                  <c:v>3.2359999999999998</c:v>
                </c:pt>
                <c:pt idx="3">
                  <c:v>4.46</c:v>
                </c:pt>
                <c:pt idx="4">
                  <c:v>6.4160000000000004</c:v>
                </c:pt>
                <c:pt idx="5">
                  <c:v>6.8690000000000007</c:v>
                </c:pt>
                <c:pt idx="6">
                  <c:v>7.1380000000000008</c:v>
                </c:pt>
                <c:pt idx="7">
                  <c:v>7.8490000000000011</c:v>
                </c:pt>
                <c:pt idx="8">
                  <c:v>8.2620000000000005</c:v>
                </c:pt>
                <c:pt idx="9">
                  <c:v>8.2510000000000012</c:v>
                </c:pt>
                <c:pt idx="10">
                  <c:v>8.136000000000001</c:v>
                </c:pt>
                <c:pt idx="11">
                  <c:v>8.072000000000001</c:v>
                </c:pt>
                <c:pt idx="12">
                  <c:v>8.4820000000000011</c:v>
                </c:pt>
                <c:pt idx="13">
                  <c:v>9.5180000000000007</c:v>
                </c:pt>
                <c:pt idx="14">
                  <c:v>10.232000000000001</c:v>
                </c:pt>
                <c:pt idx="15">
                  <c:v>9.4660000000000011</c:v>
                </c:pt>
                <c:pt idx="16">
                  <c:v>10.835000000000001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1E-49A2-9DFA-D15CD25A5FEE}"/>
            </c:ext>
          </c:extLst>
        </c:ser>
        <c:ser>
          <c:idx val="2"/>
          <c:order val="2"/>
          <c:tx>
            <c:strRef>
              <c:f>'27.adat'!$E$1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'27.adat'!$A$3:$A$19</c:f>
              <c:numCache>
                <c:formatCode>yyyy/mmm</c:formatCode>
                <c:ptCount val="17"/>
                <c:pt idx="0" formatCode="mmm">
                  <c:v>44196</c:v>
                </c:pt>
                <c:pt idx="1">
                  <c:v>44227</c:v>
                </c:pt>
                <c:pt idx="2" formatCode="mmm">
                  <c:v>44255</c:v>
                </c:pt>
                <c:pt idx="3" formatCode="mmm">
                  <c:v>44286</c:v>
                </c:pt>
                <c:pt idx="4" formatCode="mmm">
                  <c:v>44316</c:v>
                </c:pt>
                <c:pt idx="5" formatCode="mmm">
                  <c:v>44347</c:v>
                </c:pt>
                <c:pt idx="6" formatCode="mmm">
                  <c:v>44377</c:v>
                </c:pt>
                <c:pt idx="7" formatCode="mmm">
                  <c:v>44408</c:v>
                </c:pt>
                <c:pt idx="8" formatCode="mmm">
                  <c:v>44439</c:v>
                </c:pt>
                <c:pt idx="9" formatCode="mmm">
                  <c:v>44469</c:v>
                </c:pt>
                <c:pt idx="10" formatCode="mmm">
                  <c:v>44500</c:v>
                </c:pt>
                <c:pt idx="11" formatCode="mmm">
                  <c:v>44530</c:v>
                </c:pt>
                <c:pt idx="12" formatCode="mmm">
                  <c:v>44561</c:v>
                </c:pt>
                <c:pt idx="13">
                  <c:v>44592</c:v>
                </c:pt>
                <c:pt idx="14" formatCode="mmm">
                  <c:v>44620</c:v>
                </c:pt>
                <c:pt idx="15" formatCode="mmm">
                  <c:v>44651</c:v>
                </c:pt>
                <c:pt idx="16" formatCode="mmm">
                  <c:v>44681</c:v>
                </c:pt>
              </c:numCache>
            </c:numRef>
          </c:cat>
          <c:val>
            <c:numRef>
              <c:f>'27.adat'!$E$3:$E$19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0.64200000000000002</c:v>
                </c:pt>
                <c:pt idx="2">
                  <c:v>3.0429999999999997</c:v>
                </c:pt>
                <c:pt idx="3">
                  <c:v>3.601</c:v>
                </c:pt>
                <c:pt idx="4">
                  <c:v>5.4409999999999998</c:v>
                </c:pt>
                <c:pt idx="5">
                  <c:v>4.8149999999999995</c:v>
                </c:pt>
                <c:pt idx="6">
                  <c:v>5.6269999999999998</c:v>
                </c:pt>
                <c:pt idx="7">
                  <c:v>6.1159999999999997</c:v>
                </c:pt>
                <c:pt idx="8">
                  <c:v>6.5679999999999996</c:v>
                </c:pt>
                <c:pt idx="9">
                  <c:v>6.524</c:v>
                </c:pt>
                <c:pt idx="10">
                  <c:v>8.0459999999999994</c:v>
                </c:pt>
                <c:pt idx="11">
                  <c:v>10.236999999999998</c:v>
                </c:pt>
                <c:pt idx="12">
                  <c:v>13.966999999999999</c:v>
                </c:pt>
                <c:pt idx="13">
                  <c:v>13.416999999999998</c:v>
                </c:pt>
                <c:pt idx="14">
                  <c:v>11.219999999999999</c:v>
                </c:pt>
                <c:pt idx="15">
                  <c:v>8.0799999999999983</c:v>
                </c:pt>
                <c:pt idx="16">
                  <c:v>9.3409999999999975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1E-49A2-9DFA-D15CD25A5FEE}"/>
            </c:ext>
          </c:extLst>
        </c:ser>
        <c:ser>
          <c:idx val="3"/>
          <c:order val="3"/>
          <c:tx>
            <c:strRef>
              <c:f>'27.adat'!$F$1</c:f>
              <c:strCache>
                <c:ptCount val="1"/>
                <c:pt idx="0">
                  <c:v>Románia</c:v>
                </c:pt>
              </c:strCache>
            </c:strRef>
          </c:tx>
          <c:spPr>
            <a:ln w="28575" cap="rnd">
              <a:solidFill>
                <a:srgbClr val="F6A8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'27.adat'!$A$3:$A$19</c:f>
              <c:numCache>
                <c:formatCode>yyyy/mmm</c:formatCode>
                <c:ptCount val="17"/>
                <c:pt idx="0" formatCode="mmm">
                  <c:v>44196</c:v>
                </c:pt>
                <c:pt idx="1">
                  <c:v>44227</c:v>
                </c:pt>
                <c:pt idx="2" formatCode="mmm">
                  <c:v>44255</c:v>
                </c:pt>
                <c:pt idx="3" formatCode="mmm">
                  <c:v>44286</c:v>
                </c:pt>
                <c:pt idx="4" formatCode="mmm">
                  <c:v>44316</c:v>
                </c:pt>
                <c:pt idx="5" formatCode="mmm">
                  <c:v>44347</c:v>
                </c:pt>
                <c:pt idx="6" formatCode="mmm">
                  <c:v>44377</c:v>
                </c:pt>
                <c:pt idx="7" formatCode="mmm">
                  <c:v>44408</c:v>
                </c:pt>
                <c:pt idx="8" formatCode="mmm">
                  <c:v>44439</c:v>
                </c:pt>
                <c:pt idx="9" formatCode="mmm">
                  <c:v>44469</c:v>
                </c:pt>
                <c:pt idx="10" formatCode="mmm">
                  <c:v>44500</c:v>
                </c:pt>
                <c:pt idx="11" formatCode="mmm">
                  <c:v>44530</c:v>
                </c:pt>
                <c:pt idx="12" formatCode="mmm">
                  <c:v>44561</c:v>
                </c:pt>
                <c:pt idx="13">
                  <c:v>44592</c:v>
                </c:pt>
                <c:pt idx="14" formatCode="mmm">
                  <c:v>44620</c:v>
                </c:pt>
                <c:pt idx="15" formatCode="mmm">
                  <c:v>44651</c:v>
                </c:pt>
                <c:pt idx="16" formatCode="mmm">
                  <c:v>44681</c:v>
                </c:pt>
              </c:numCache>
            </c:numRef>
          </c:cat>
          <c:val>
            <c:numRef>
              <c:f>'27.adat'!$F$3:$F$19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0.59599999999999997</c:v>
                </c:pt>
                <c:pt idx="2">
                  <c:v>1.107</c:v>
                </c:pt>
                <c:pt idx="3">
                  <c:v>1.2489999999999999</c:v>
                </c:pt>
                <c:pt idx="4">
                  <c:v>1.6679999999999999</c:v>
                </c:pt>
                <c:pt idx="5">
                  <c:v>1.7489999999999999</c:v>
                </c:pt>
                <c:pt idx="6">
                  <c:v>2.0289999999999999</c:v>
                </c:pt>
                <c:pt idx="7">
                  <c:v>2.4950000000000001</c:v>
                </c:pt>
                <c:pt idx="8">
                  <c:v>2.577</c:v>
                </c:pt>
                <c:pt idx="9">
                  <c:v>2.7989999999999999</c:v>
                </c:pt>
                <c:pt idx="10">
                  <c:v>3.6259999999999999</c:v>
                </c:pt>
                <c:pt idx="11">
                  <c:v>3.694</c:v>
                </c:pt>
                <c:pt idx="12">
                  <c:v>4.9130000000000003</c:v>
                </c:pt>
                <c:pt idx="13">
                  <c:v>5.2010000000000005</c:v>
                </c:pt>
                <c:pt idx="14">
                  <c:v>5.3760000000000003</c:v>
                </c:pt>
                <c:pt idx="15">
                  <c:v>4.4640000000000004</c:v>
                </c:pt>
                <c:pt idx="16">
                  <c:v>4.9950000000000001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1E-49A2-9DFA-D15CD25A5FEE}"/>
            </c:ext>
          </c:extLst>
        </c:ser>
        <c:ser>
          <c:idx val="4"/>
          <c:order val="4"/>
          <c:tx>
            <c:strRef>
              <c:f>'27.adat'!$G$1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'27.adat'!$A$3:$A$19</c:f>
              <c:numCache>
                <c:formatCode>yyyy/mmm</c:formatCode>
                <c:ptCount val="17"/>
                <c:pt idx="0" formatCode="mmm">
                  <c:v>44196</c:v>
                </c:pt>
                <c:pt idx="1">
                  <c:v>44227</c:v>
                </c:pt>
                <c:pt idx="2" formatCode="mmm">
                  <c:v>44255</c:v>
                </c:pt>
                <c:pt idx="3" formatCode="mmm">
                  <c:v>44286</c:v>
                </c:pt>
                <c:pt idx="4" formatCode="mmm">
                  <c:v>44316</c:v>
                </c:pt>
                <c:pt idx="5" formatCode="mmm">
                  <c:v>44347</c:v>
                </c:pt>
                <c:pt idx="6" formatCode="mmm">
                  <c:v>44377</c:v>
                </c:pt>
                <c:pt idx="7" formatCode="mmm">
                  <c:v>44408</c:v>
                </c:pt>
                <c:pt idx="8" formatCode="mmm">
                  <c:v>44439</c:v>
                </c:pt>
                <c:pt idx="9" formatCode="mmm">
                  <c:v>44469</c:v>
                </c:pt>
                <c:pt idx="10" formatCode="mmm">
                  <c:v>44500</c:v>
                </c:pt>
                <c:pt idx="11" formatCode="mmm">
                  <c:v>44530</c:v>
                </c:pt>
                <c:pt idx="12" formatCode="mmm">
                  <c:v>44561</c:v>
                </c:pt>
                <c:pt idx="13">
                  <c:v>44592</c:v>
                </c:pt>
                <c:pt idx="14" formatCode="mmm">
                  <c:v>44620</c:v>
                </c:pt>
                <c:pt idx="15" formatCode="mmm">
                  <c:v>44651</c:v>
                </c:pt>
                <c:pt idx="16" formatCode="mmm">
                  <c:v>44681</c:v>
                </c:pt>
              </c:numCache>
            </c:numRef>
          </c:cat>
          <c:val>
            <c:numRef>
              <c:f>'27.adat'!$G$3:$G$19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0.55500000000000005</c:v>
                </c:pt>
                <c:pt idx="2">
                  <c:v>1.0990000000000002</c:v>
                </c:pt>
                <c:pt idx="3">
                  <c:v>1.3190000000000002</c:v>
                </c:pt>
                <c:pt idx="4">
                  <c:v>1.8440000000000003</c:v>
                </c:pt>
                <c:pt idx="5">
                  <c:v>1.9280000000000004</c:v>
                </c:pt>
                <c:pt idx="6">
                  <c:v>2.0790000000000002</c:v>
                </c:pt>
                <c:pt idx="7">
                  <c:v>2.0920000000000001</c:v>
                </c:pt>
                <c:pt idx="8">
                  <c:v>2.0180000000000002</c:v>
                </c:pt>
                <c:pt idx="9">
                  <c:v>2.0270000000000001</c:v>
                </c:pt>
                <c:pt idx="10">
                  <c:v>2.0110000000000001</c:v>
                </c:pt>
                <c:pt idx="11">
                  <c:v>1.9910000000000001</c:v>
                </c:pt>
                <c:pt idx="12">
                  <c:v>2.6710000000000003</c:v>
                </c:pt>
                <c:pt idx="13">
                  <c:v>2.8620000000000001</c:v>
                </c:pt>
                <c:pt idx="14">
                  <c:v>2.8530000000000002</c:v>
                </c:pt>
                <c:pt idx="15">
                  <c:v>2.1760000000000002</c:v>
                </c:pt>
                <c:pt idx="16">
                  <c:v>2.4940000000000002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1E-49A2-9DFA-D15CD25A5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292247"/>
        <c:axId val="333284375"/>
      </c:line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41E-49A2-9DFA-D15CD25A5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79039"/>
        <c:axId val="161181007"/>
      </c:lineChart>
      <c:catAx>
        <c:axId val="333292247"/>
        <c:scaling>
          <c:orientation val="minMax"/>
        </c:scaling>
        <c:delete val="0"/>
        <c:axPos val="b"/>
        <c:numFmt formatCode="yyyy/mmm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33284375"/>
        <c:crosses val="autoZero"/>
        <c:auto val="0"/>
        <c:lblAlgn val="ctr"/>
        <c:lblOffset val="100"/>
        <c:noMultiLvlLbl val="0"/>
      </c:catAx>
      <c:valAx>
        <c:axId val="333284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33292247"/>
        <c:crosses val="autoZero"/>
        <c:crossBetween val="between"/>
      </c:valAx>
      <c:valAx>
        <c:axId val="161181007"/>
        <c:scaling>
          <c:orientation val="minMax"/>
          <c:max val="16"/>
          <c:min val="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1179039"/>
        <c:crosses val="max"/>
        <c:crossBetween val="between"/>
      </c:valAx>
      <c:catAx>
        <c:axId val="161179039"/>
        <c:scaling>
          <c:orientation val="minMax"/>
        </c:scaling>
        <c:delete val="1"/>
        <c:axPos val="b"/>
        <c:majorTickMark val="out"/>
        <c:minorTickMark val="none"/>
        <c:tickLblPos val="nextTo"/>
        <c:crossAx val="161181007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0107441305212893E-2"/>
          <c:y val="0.94094854308741471"/>
          <c:w val="0.98989255869478709"/>
          <c:h val="5.8783323000619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93235177079188E-2"/>
          <c:y val="8.4610973341599505E-2"/>
          <c:w val="0.89402785515320338"/>
          <c:h val="0.6330503472222222"/>
        </c:manualLayout>
      </c:layout>
      <c:lineChart>
        <c:grouping val="standard"/>
        <c:varyColors val="0"/>
        <c:ser>
          <c:idx val="1"/>
          <c:order val="0"/>
          <c:tx>
            <c:strRef>
              <c:f>'27.adat'!$D$2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'27.adat'!$B$3:$B$19</c:f>
              <c:strCache>
                <c:ptCount val="17"/>
                <c:pt idx="0">
                  <c:v>Dec.</c:v>
                </c:pt>
                <c:pt idx="1">
                  <c:v>2021. Jan.</c:v>
                </c:pt>
                <c:pt idx="2">
                  <c:v>Feb.</c:v>
                </c:pt>
                <c:pt idx="3">
                  <c:v>March</c:v>
                </c:pt>
                <c:pt idx="4">
                  <c:v>Apr.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Sept.</c:v>
                </c:pt>
                <c:pt idx="10">
                  <c:v>Oct.</c:v>
                </c:pt>
                <c:pt idx="11">
                  <c:v>Nov.</c:v>
                </c:pt>
                <c:pt idx="12">
                  <c:v>Dec.</c:v>
                </c:pt>
                <c:pt idx="13">
                  <c:v>2022. Jan.</c:v>
                </c:pt>
                <c:pt idx="14">
                  <c:v>Feb.</c:v>
                </c:pt>
                <c:pt idx="15">
                  <c:v>March</c:v>
                </c:pt>
                <c:pt idx="16">
                  <c:v>Apr.</c:v>
                </c:pt>
              </c:strCache>
            </c:strRef>
          </c:cat>
          <c:val>
            <c:numRef>
              <c:f>'27.adat'!$D$3:$D$19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9.4E-2</c:v>
                </c:pt>
                <c:pt idx="2">
                  <c:v>0.55700000000000005</c:v>
                </c:pt>
                <c:pt idx="3">
                  <c:v>0.72700000000000009</c:v>
                </c:pt>
                <c:pt idx="4">
                  <c:v>1.018</c:v>
                </c:pt>
                <c:pt idx="5">
                  <c:v>1.252</c:v>
                </c:pt>
                <c:pt idx="6">
                  <c:v>1.6059999999999999</c:v>
                </c:pt>
                <c:pt idx="7">
                  <c:v>1.8049999999999999</c:v>
                </c:pt>
                <c:pt idx="8">
                  <c:v>2.1480000000000001</c:v>
                </c:pt>
                <c:pt idx="9">
                  <c:v>2.0950000000000002</c:v>
                </c:pt>
                <c:pt idx="10">
                  <c:v>2.8550000000000004</c:v>
                </c:pt>
                <c:pt idx="11">
                  <c:v>3.1540000000000004</c:v>
                </c:pt>
                <c:pt idx="12">
                  <c:v>4.3230000000000004</c:v>
                </c:pt>
                <c:pt idx="13">
                  <c:v>3.95</c:v>
                </c:pt>
                <c:pt idx="14">
                  <c:v>4.8100000000000005</c:v>
                </c:pt>
                <c:pt idx="15">
                  <c:v>4.3910000000000009</c:v>
                </c:pt>
                <c:pt idx="16">
                  <c:v>4.3040000000000012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3-4D60-A331-9A3098BD713A}"/>
            </c:ext>
          </c:extLst>
        </c:ser>
        <c:ser>
          <c:idx val="0"/>
          <c:order val="1"/>
          <c:tx>
            <c:strRef>
              <c:f>'27.adat'!$C$2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rgbClr val="009EE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'27.adat'!$B$3:$B$19</c:f>
              <c:strCache>
                <c:ptCount val="17"/>
                <c:pt idx="0">
                  <c:v>Dec.</c:v>
                </c:pt>
                <c:pt idx="1">
                  <c:v>2021. Jan.</c:v>
                </c:pt>
                <c:pt idx="2">
                  <c:v>Feb.</c:v>
                </c:pt>
                <c:pt idx="3">
                  <c:v>March</c:v>
                </c:pt>
                <c:pt idx="4">
                  <c:v>Apr.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Sept.</c:v>
                </c:pt>
                <c:pt idx="10">
                  <c:v>Oct.</c:v>
                </c:pt>
                <c:pt idx="11">
                  <c:v>Nov.</c:v>
                </c:pt>
                <c:pt idx="12">
                  <c:v>Dec.</c:v>
                </c:pt>
                <c:pt idx="13">
                  <c:v>2022. Jan.</c:v>
                </c:pt>
                <c:pt idx="14">
                  <c:v>Feb.</c:v>
                </c:pt>
                <c:pt idx="15">
                  <c:v>March</c:v>
                </c:pt>
                <c:pt idx="16">
                  <c:v>Apr.</c:v>
                </c:pt>
              </c:strCache>
            </c:strRef>
          </c:cat>
          <c:val>
            <c:numRef>
              <c:f>'27.adat'!$C$3:$C$19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1.66</c:v>
                </c:pt>
                <c:pt idx="2">
                  <c:v>3.2359999999999998</c:v>
                </c:pt>
                <c:pt idx="3">
                  <c:v>4.46</c:v>
                </c:pt>
                <c:pt idx="4">
                  <c:v>6.4160000000000004</c:v>
                </c:pt>
                <c:pt idx="5">
                  <c:v>6.8690000000000007</c:v>
                </c:pt>
                <c:pt idx="6">
                  <c:v>7.1380000000000008</c:v>
                </c:pt>
                <c:pt idx="7">
                  <c:v>7.8490000000000011</c:v>
                </c:pt>
                <c:pt idx="8">
                  <c:v>8.2620000000000005</c:v>
                </c:pt>
                <c:pt idx="9">
                  <c:v>8.2510000000000012</c:v>
                </c:pt>
                <c:pt idx="10">
                  <c:v>8.136000000000001</c:v>
                </c:pt>
                <c:pt idx="11">
                  <c:v>8.072000000000001</c:v>
                </c:pt>
                <c:pt idx="12">
                  <c:v>8.4820000000000011</c:v>
                </c:pt>
                <c:pt idx="13">
                  <c:v>9.5180000000000007</c:v>
                </c:pt>
                <c:pt idx="14">
                  <c:v>10.232000000000001</c:v>
                </c:pt>
                <c:pt idx="15">
                  <c:v>9.4660000000000011</c:v>
                </c:pt>
                <c:pt idx="16">
                  <c:v>10.835000000000001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3-4D60-A331-9A3098BD713A}"/>
            </c:ext>
          </c:extLst>
        </c:ser>
        <c:ser>
          <c:idx val="2"/>
          <c:order val="2"/>
          <c:tx>
            <c:strRef>
              <c:f>'27.adat'!$E$2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'27.adat'!$B$3:$B$19</c:f>
              <c:strCache>
                <c:ptCount val="17"/>
                <c:pt idx="0">
                  <c:v>Dec.</c:v>
                </c:pt>
                <c:pt idx="1">
                  <c:v>2021. Jan.</c:v>
                </c:pt>
                <c:pt idx="2">
                  <c:v>Feb.</c:v>
                </c:pt>
                <c:pt idx="3">
                  <c:v>March</c:v>
                </c:pt>
                <c:pt idx="4">
                  <c:v>Apr.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Sept.</c:v>
                </c:pt>
                <c:pt idx="10">
                  <c:v>Oct.</c:v>
                </c:pt>
                <c:pt idx="11">
                  <c:v>Nov.</c:v>
                </c:pt>
                <c:pt idx="12">
                  <c:v>Dec.</c:v>
                </c:pt>
                <c:pt idx="13">
                  <c:v>2022. Jan.</c:v>
                </c:pt>
                <c:pt idx="14">
                  <c:v>Feb.</c:v>
                </c:pt>
                <c:pt idx="15">
                  <c:v>March</c:v>
                </c:pt>
                <c:pt idx="16">
                  <c:v>Apr.</c:v>
                </c:pt>
              </c:strCache>
            </c:strRef>
          </c:cat>
          <c:val>
            <c:numRef>
              <c:f>'27.adat'!$E$3:$E$19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0.64200000000000002</c:v>
                </c:pt>
                <c:pt idx="2">
                  <c:v>3.0429999999999997</c:v>
                </c:pt>
                <c:pt idx="3">
                  <c:v>3.601</c:v>
                </c:pt>
                <c:pt idx="4">
                  <c:v>5.4409999999999998</c:v>
                </c:pt>
                <c:pt idx="5">
                  <c:v>4.8149999999999995</c:v>
                </c:pt>
                <c:pt idx="6">
                  <c:v>5.6269999999999998</c:v>
                </c:pt>
                <c:pt idx="7">
                  <c:v>6.1159999999999997</c:v>
                </c:pt>
                <c:pt idx="8">
                  <c:v>6.5679999999999996</c:v>
                </c:pt>
                <c:pt idx="9">
                  <c:v>6.524</c:v>
                </c:pt>
                <c:pt idx="10">
                  <c:v>8.0459999999999994</c:v>
                </c:pt>
                <c:pt idx="11">
                  <c:v>10.236999999999998</c:v>
                </c:pt>
                <c:pt idx="12">
                  <c:v>13.966999999999999</c:v>
                </c:pt>
                <c:pt idx="13">
                  <c:v>13.416999999999998</c:v>
                </c:pt>
                <c:pt idx="14">
                  <c:v>11.219999999999999</c:v>
                </c:pt>
                <c:pt idx="15">
                  <c:v>8.0799999999999983</c:v>
                </c:pt>
                <c:pt idx="16">
                  <c:v>9.3409999999999975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D3-4D60-A331-9A3098BD713A}"/>
            </c:ext>
          </c:extLst>
        </c:ser>
        <c:ser>
          <c:idx val="3"/>
          <c:order val="3"/>
          <c:tx>
            <c:strRef>
              <c:f>'27.adat'!$F$2</c:f>
              <c:strCache>
                <c:ptCount val="1"/>
                <c:pt idx="0">
                  <c:v>Romania</c:v>
                </c:pt>
              </c:strCache>
            </c:strRef>
          </c:tx>
          <c:spPr>
            <a:ln w="28575" cap="rnd">
              <a:solidFill>
                <a:srgbClr val="F6A8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'27.adat'!$B$3:$B$19</c:f>
              <c:strCache>
                <c:ptCount val="17"/>
                <c:pt idx="0">
                  <c:v>Dec.</c:v>
                </c:pt>
                <c:pt idx="1">
                  <c:v>2021. Jan.</c:v>
                </c:pt>
                <c:pt idx="2">
                  <c:v>Feb.</c:v>
                </c:pt>
                <c:pt idx="3">
                  <c:v>March</c:v>
                </c:pt>
                <c:pt idx="4">
                  <c:v>Apr.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Sept.</c:v>
                </c:pt>
                <c:pt idx="10">
                  <c:v>Oct.</c:v>
                </c:pt>
                <c:pt idx="11">
                  <c:v>Nov.</c:v>
                </c:pt>
                <c:pt idx="12">
                  <c:v>Dec.</c:v>
                </c:pt>
                <c:pt idx="13">
                  <c:v>2022. Jan.</c:v>
                </c:pt>
                <c:pt idx="14">
                  <c:v>Feb.</c:v>
                </c:pt>
                <c:pt idx="15">
                  <c:v>March</c:v>
                </c:pt>
                <c:pt idx="16">
                  <c:v>Apr.</c:v>
                </c:pt>
              </c:strCache>
            </c:strRef>
          </c:cat>
          <c:val>
            <c:numRef>
              <c:f>'27.adat'!$F$3:$F$19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0.59599999999999997</c:v>
                </c:pt>
                <c:pt idx="2">
                  <c:v>1.107</c:v>
                </c:pt>
                <c:pt idx="3">
                  <c:v>1.2489999999999999</c:v>
                </c:pt>
                <c:pt idx="4">
                  <c:v>1.6679999999999999</c:v>
                </c:pt>
                <c:pt idx="5">
                  <c:v>1.7489999999999999</c:v>
                </c:pt>
                <c:pt idx="6">
                  <c:v>2.0289999999999999</c:v>
                </c:pt>
                <c:pt idx="7">
                  <c:v>2.4950000000000001</c:v>
                </c:pt>
                <c:pt idx="8">
                  <c:v>2.577</c:v>
                </c:pt>
                <c:pt idx="9">
                  <c:v>2.7989999999999999</c:v>
                </c:pt>
                <c:pt idx="10">
                  <c:v>3.6259999999999999</c:v>
                </c:pt>
                <c:pt idx="11">
                  <c:v>3.694</c:v>
                </c:pt>
                <c:pt idx="12">
                  <c:v>4.9130000000000003</c:v>
                </c:pt>
                <c:pt idx="13">
                  <c:v>5.2010000000000005</c:v>
                </c:pt>
                <c:pt idx="14">
                  <c:v>5.3760000000000003</c:v>
                </c:pt>
                <c:pt idx="15">
                  <c:v>4.4640000000000004</c:v>
                </c:pt>
                <c:pt idx="16">
                  <c:v>4.9950000000000001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D3-4D60-A331-9A3098BD713A}"/>
            </c:ext>
          </c:extLst>
        </c:ser>
        <c:ser>
          <c:idx val="4"/>
          <c:order val="4"/>
          <c:tx>
            <c:strRef>
              <c:f>'27.adat'!$G$2</c:f>
              <c:strCache>
                <c:ptCount val="1"/>
                <c:pt idx="0">
                  <c:v>Slovak Republic</c:v>
                </c:pt>
              </c:strCache>
            </c:strRef>
          </c:tx>
          <c:spPr>
            <a:ln w="28575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'27.adat'!$B$3:$B$19</c:f>
              <c:strCache>
                <c:ptCount val="17"/>
                <c:pt idx="0">
                  <c:v>Dec.</c:v>
                </c:pt>
                <c:pt idx="1">
                  <c:v>2021. Jan.</c:v>
                </c:pt>
                <c:pt idx="2">
                  <c:v>Feb.</c:v>
                </c:pt>
                <c:pt idx="3">
                  <c:v>March</c:v>
                </c:pt>
                <c:pt idx="4">
                  <c:v>Apr.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Sept.</c:v>
                </c:pt>
                <c:pt idx="10">
                  <c:v>Oct.</c:v>
                </c:pt>
                <c:pt idx="11">
                  <c:v>Nov.</c:v>
                </c:pt>
                <c:pt idx="12">
                  <c:v>Dec.</c:v>
                </c:pt>
                <c:pt idx="13">
                  <c:v>2022. Jan.</c:v>
                </c:pt>
                <c:pt idx="14">
                  <c:v>Feb.</c:v>
                </c:pt>
                <c:pt idx="15">
                  <c:v>March</c:v>
                </c:pt>
                <c:pt idx="16">
                  <c:v>Apr.</c:v>
                </c:pt>
              </c:strCache>
            </c:strRef>
          </c:cat>
          <c:val>
            <c:numRef>
              <c:f>'27.adat'!$G$3:$G$19</c:f>
              <c:numCache>
                <c:formatCode>0.0</c:formatCode>
                <c:ptCount val="17"/>
                <c:pt idx="0" formatCode="General">
                  <c:v>0</c:v>
                </c:pt>
                <c:pt idx="1">
                  <c:v>0.55500000000000005</c:v>
                </c:pt>
                <c:pt idx="2">
                  <c:v>1.0990000000000002</c:v>
                </c:pt>
                <c:pt idx="3">
                  <c:v>1.3190000000000002</c:v>
                </c:pt>
                <c:pt idx="4">
                  <c:v>1.8440000000000003</c:v>
                </c:pt>
                <c:pt idx="5">
                  <c:v>1.9280000000000004</c:v>
                </c:pt>
                <c:pt idx="6">
                  <c:v>2.0790000000000002</c:v>
                </c:pt>
                <c:pt idx="7">
                  <c:v>2.0920000000000001</c:v>
                </c:pt>
                <c:pt idx="8">
                  <c:v>2.0180000000000002</c:v>
                </c:pt>
                <c:pt idx="9">
                  <c:v>2.0270000000000001</c:v>
                </c:pt>
                <c:pt idx="10">
                  <c:v>2.0110000000000001</c:v>
                </c:pt>
                <c:pt idx="11">
                  <c:v>1.9910000000000001</c:v>
                </c:pt>
                <c:pt idx="12">
                  <c:v>2.6710000000000003</c:v>
                </c:pt>
                <c:pt idx="13">
                  <c:v>2.8620000000000001</c:v>
                </c:pt>
                <c:pt idx="14">
                  <c:v>2.8530000000000002</c:v>
                </c:pt>
                <c:pt idx="15">
                  <c:v>2.1760000000000002</c:v>
                </c:pt>
                <c:pt idx="16">
                  <c:v>2.4940000000000002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3-4D60-A331-9A3098BD7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292247"/>
        <c:axId val="333284375"/>
      </c:line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CD3-4D60-A331-9A3098BD7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79039"/>
        <c:axId val="161181007"/>
      </c:lineChart>
      <c:catAx>
        <c:axId val="333292247"/>
        <c:scaling>
          <c:orientation val="minMax"/>
        </c:scaling>
        <c:delete val="0"/>
        <c:axPos val="b"/>
        <c:numFmt formatCode="yyyy/mmm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33284375"/>
        <c:crosses val="autoZero"/>
        <c:auto val="0"/>
        <c:lblAlgn val="ctr"/>
        <c:lblOffset val="100"/>
        <c:noMultiLvlLbl val="0"/>
      </c:catAx>
      <c:valAx>
        <c:axId val="333284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33292247"/>
        <c:crosses val="autoZero"/>
        <c:crossBetween val="between"/>
      </c:valAx>
      <c:valAx>
        <c:axId val="161181007"/>
        <c:scaling>
          <c:orientation val="minMax"/>
          <c:max val="16"/>
          <c:min val="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1179039"/>
        <c:crosses val="max"/>
        <c:crossBetween val="between"/>
      </c:valAx>
      <c:catAx>
        <c:axId val="161179039"/>
        <c:scaling>
          <c:orientation val="minMax"/>
        </c:scaling>
        <c:delete val="1"/>
        <c:axPos val="b"/>
        <c:majorTickMark val="out"/>
        <c:minorTickMark val="none"/>
        <c:tickLblPos val="nextTo"/>
        <c:crossAx val="161181007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0107441305212893E-2"/>
          <c:y val="0.94094854308741471"/>
          <c:w val="0.98989255869478709"/>
          <c:h val="5.8783323000619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01392757660162E-2"/>
          <c:y val="8.7208680555555557E-2"/>
          <c:w val="0.88010465578989261"/>
          <c:h val="0.64641562499999994"/>
        </c:manualLayout>
      </c:layout>
      <c:lineChart>
        <c:grouping val="standard"/>
        <c:varyColors val="0"/>
        <c:ser>
          <c:idx val="1"/>
          <c:order val="0"/>
          <c:tx>
            <c:strRef>
              <c:f>'28.adat'!$B$6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'28.adat'!$D$3:$P$3</c:f>
              <c:strCache>
                <c:ptCount val="13"/>
                <c:pt idx="0">
                  <c:v>2019.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2020.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2021.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2022. I.</c:v>
                </c:pt>
              </c:strCache>
            </c:strRef>
          </c:cat>
          <c:val>
            <c:numRef>
              <c:f>'28.adat'!$D$6:$P$6</c:f>
              <c:numCache>
                <c:formatCode>0.0</c:formatCode>
                <c:ptCount val="13"/>
                <c:pt idx="0">
                  <c:v>4.8583643684392941</c:v>
                </c:pt>
                <c:pt idx="1">
                  <c:v>5.0813846356337455</c:v>
                </c:pt>
                <c:pt idx="2">
                  <c:v>5.4670673243937928</c:v>
                </c:pt>
                <c:pt idx="3">
                  <c:v>5.5135440663886204</c:v>
                </c:pt>
                <c:pt idx="4">
                  <c:v>4.5671467200122162</c:v>
                </c:pt>
                <c:pt idx="5">
                  <c:v>-11.357259761515081</c:v>
                </c:pt>
                <c:pt idx="6">
                  <c:v>-5.6456327868312446</c:v>
                </c:pt>
                <c:pt idx="7">
                  <c:v>-4.8650622945497375</c:v>
                </c:pt>
                <c:pt idx="8">
                  <c:v>-7.5007498317944847</c:v>
                </c:pt>
                <c:pt idx="9">
                  <c:v>12.107766944562194</c:v>
                </c:pt>
                <c:pt idx="10">
                  <c:v>7.3972578829320179</c:v>
                </c:pt>
                <c:pt idx="11">
                  <c:v>8.9428466611495505</c:v>
                </c:pt>
                <c:pt idx="12">
                  <c:v>14.858730325656389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32-40F3-83AD-3D0DB584FBFB}"/>
            </c:ext>
          </c:extLst>
        </c:ser>
        <c:ser>
          <c:idx val="0"/>
          <c:order val="1"/>
          <c:tx>
            <c:strRef>
              <c:f>'28.adat'!$B$5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solidFill>
                <a:srgbClr val="009EE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'28.adat'!$D$3:$P$3</c:f>
              <c:strCache>
                <c:ptCount val="13"/>
                <c:pt idx="0">
                  <c:v>2019.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2020.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2021.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2022. I.</c:v>
                </c:pt>
              </c:strCache>
            </c:strRef>
          </c:cat>
          <c:val>
            <c:numRef>
              <c:f>'28.adat'!$D$5:$P$5</c:f>
              <c:numCache>
                <c:formatCode>0.0</c:formatCode>
                <c:ptCount val="13"/>
                <c:pt idx="0">
                  <c:v>2.2716521106258991</c:v>
                </c:pt>
                <c:pt idx="1">
                  <c:v>2.8052103228843217</c:v>
                </c:pt>
                <c:pt idx="2">
                  <c:v>2.3113436539187848</c:v>
                </c:pt>
                <c:pt idx="3">
                  <c:v>2.6178434513417725</c:v>
                </c:pt>
                <c:pt idx="4">
                  <c:v>-3.0546981328446687</c:v>
                </c:pt>
                <c:pt idx="5">
                  <c:v>-12.295284048885291</c:v>
                </c:pt>
                <c:pt idx="6">
                  <c:v>-7.0550503053468772</c:v>
                </c:pt>
                <c:pt idx="7">
                  <c:v>-12.517648709561435</c:v>
                </c:pt>
                <c:pt idx="8">
                  <c:v>-8.1370488975344824</c:v>
                </c:pt>
                <c:pt idx="9">
                  <c:v>8.5906754477552028</c:v>
                </c:pt>
                <c:pt idx="10">
                  <c:v>5.9002042051126802</c:v>
                </c:pt>
                <c:pt idx="11">
                  <c:v>9.5361729001473439</c:v>
                </c:pt>
                <c:pt idx="12">
                  <c:v>9.7068371372921227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32-40F3-83AD-3D0DB584FBFB}"/>
            </c:ext>
          </c:extLst>
        </c:ser>
        <c:ser>
          <c:idx val="2"/>
          <c:order val="2"/>
          <c:tx>
            <c:strRef>
              <c:f>'28.adat'!$B$7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'28.adat'!$D$3:$P$3</c:f>
              <c:strCache>
                <c:ptCount val="13"/>
                <c:pt idx="0">
                  <c:v>2019.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2020.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2021.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2022. I.</c:v>
                </c:pt>
              </c:strCache>
            </c:strRef>
          </c:cat>
          <c:val>
            <c:numRef>
              <c:f>'28.adat'!$D$7:$P$7</c:f>
              <c:numCache>
                <c:formatCode>0.0</c:formatCode>
                <c:ptCount val="13"/>
                <c:pt idx="0">
                  <c:v>4.254175809412919</c:v>
                </c:pt>
                <c:pt idx="1">
                  <c:v>4.2441540943499945</c:v>
                </c:pt>
                <c:pt idx="2">
                  <c:v>3.8910813637682118</c:v>
                </c:pt>
                <c:pt idx="3">
                  <c:v>3.259726603575186</c:v>
                </c:pt>
                <c:pt idx="4">
                  <c:v>1.6210643872685893</c:v>
                </c:pt>
                <c:pt idx="5">
                  <c:v>-10.555942926140716</c:v>
                </c:pt>
                <c:pt idx="6">
                  <c:v>-0.54060913705583635</c:v>
                </c:pt>
                <c:pt idx="7">
                  <c:v>-3.6870276548114034</c:v>
                </c:pt>
                <c:pt idx="8">
                  <c:v>-6.8474622121528217E-2</c:v>
                </c:pt>
                <c:pt idx="9">
                  <c:v>13.964520667756775</c:v>
                </c:pt>
                <c:pt idx="10">
                  <c:v>4.031098748734685</c:v>
                </c:pt>
                <c:pt idx="11">
                  <c:v>7.919364563399478</c:v>
                </c:pt>
                <c:pt idx="12">
                  <c:v>6.1897792929592077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32-40F3-83AD-3D0DB584FBFB}"/>
            </c:ext>
          </c:extLst>
        </c:ser>
        <c:ser>
          <c:idx val="3"/>
          <c:order val="3"/>
          <c:tx>
            <c:strRef>
              <c:f>'28.adat'!$B$8</c:f>
              <c:strCache>
                <c:ptCount val="1"/>
                <c:pt idx="0">
                  <c:v>Románia</c:v>
                </c:pt>
              </c:strCache>
            </c:strRef>
          </c:tx>
          <c:spPr>
            <a:ln w="28575" cap="rnd">
              <a:solidFill>
                <a:srgbClr val="F6A8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'28.adat'!$D$3:$P$3</c:f>
              <c:strCache>
                <c:ptCount val="13"/>
                <c:pt idx="0">
                  <c:v>2019.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2020.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2021.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2022. I.</c:v>
                </c:pt>
              </c:strCache>
            </c:strRef>
          </c:cat>
          <c:val>
            <c:numRef>
              <c:f>'28.adat'!$D$8:$P$8</c:f>
              <c:numCache>
                <c:formatCode>0.0</c:formatCode>
                <c:ptCount val="13"/>
                <c:pt idx="0">
                  <c:v>4.1921854251337987</c:v>
                </c:pt>
                <c:pt idx="1">
                  <c:v>4.6223099703849968</c:v>
                </c:pt>
                <c:pt idx="2">
                  <c:v>3.963886500429914</c:v>
                </c:pt>
                <c:pt idx="3">
                  <c:v>3.2937630704883869</c:v>
                </c:pt>
                <c:pt idx="4">
                  <c:v>2.6069023048878481</c:v>
                </c:pt>
                <c:pt idx="5">
                  <c:v>-10.682528419813108</c:v>
                </c:pt>
                <c:pt idx="6">
                  <c:v>-3.1480966308524039</c:v>
                </c:pt>
                <c:pt idx="7">
                  <c:v>-3.8645904665495667</c:v>
                </c:pt>
                <c:pt idx="8">
                  <c:v>0.14077191186323557</c:v>
                </c:pt>
                <c:pt idx="9">
                  <c:v>12.383584334803865</c:v>
                </c:pt>
                <c:pt idx="10">
                  <c:v>6.7873057276383042</c:v>
                </c:pt>
                <c:pt idx="11">
                  <c:v>7.7425748706990039</c:v>
                </c:pt>
                <c:pt idx="12">
                  <c:v>4.6855501931952981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32-40F3-83AD-3D0DB584FBFB}"/>
            </c:ext>
          </c:extLst>
        </c:ser>
        <c:ser>
          <c:idx val="4"/>
          <c:order val="4"/>
          <c:tx>
            <c:strRef>
              <c:f>'28.adat'!$B$9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'28.adat'!$D$3:$P$3</c:f>
              <c:strCache>
                <c:ptCount val="13"/>
                <c:pt idx="0">
                  <c:v>2019.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2020.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2021.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2022. I.</c:v>
                </c:pt>
              </c:strCache>
            </c:strRef>
          </c:cat>
          <c:val>
            <c:numRef>
              <c:f>'28.adat'!$D$9:$P$9</c:f>
              <c:numCache>
                <c:formatCode>0.0</c:formatCode>
                <c:ptCount val="13"/>
                <c:pt idx="0">
                  <c:v>2.9846488491094281</c:v>
                </c:pt>
                <c:pt idx="1">
                  <c:v>3.2627959733446676</c:v>
                </c:pt>
                <c:pt idx="2">
                  <c:v>2.1980623383455189</c:v>
                </c:pt>
                <c:pt idx="3">
                  <c:v>1.8137805525804795</c:v>
                </c:pt>
                <c:pt idx="4">
                  <c:v>0.76349093679124458</c:v>
                </c:pt>
                <c:pt idx="5">
                  <c:v>-6.0585257015360883</c:v>
                </c:pt>
                <c:pt idx="6">
                  <c:v>-0.46842023987233583</c:v>
                </c:pt>
                <c:pt idx="7">
                  <c:v>-3.4782683064502384</c:v>
                </c:pt>
                <c:pt idx="8">
                  <c:v>-7.4576475035222138</c:v>
                </c:pt>
                <c:pt idx="9">
                  <c:v>6.3040102311135326</c:v>
                </c:pt>
                <c:pt idx="10">
                  <c:v>0.84298717418287428</c:v>
                </c:pt>
                <c:pt idx="11">
                  <c:v>3.5628527631823781</c:v>
                </c:pt>
                <c:pt idx="12">
                  <c:v>8.8328397835188319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32-40F3-83AD-3D0DB584F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262008"/>
        <c:axId val="1030260696"/>
      </c:line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C32-40F3-83AD-3D0DB584F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940592"/>
        <c:axId val="1043944200"/>
      </c:lineChart>
      <c:catAx>
        <c:axId val="1030262008"/>
        <c:scaling>
          <c:orientation val="minMax"/>
        </c:scaling>
        <c:delete val="0"/>
        <c:axPos val="b"/>
        <c:numFmt formatCode="mmm\.dd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30260696"/>
        <c:crosses val="autoZero"/>
        <c:auto val="1"/>
        <c:lblAlgn val="ctr"/>
        <c:lblOffset val="100"/>
        <c:noMultiLvlLbl val="0"/>
      </c:catAx>
      <c:valAx>
        <c:axId val="103026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30262008"/>
        <c:crosses val="autoZero"/>
        <c:crossBetween val="between"/>
      </c:valAx>
      <c:valAx>
        <c:axId val="1043944200"/>
        <c:scaling>
          <c:orientation val="minMax"/>
          <c:max val="20"/>
          <c:min val="-15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43940592"/>
        <c:crosses val="max"/>
        <c:crossBetween val="between"/>
      </c:valAx>
      <c:catAx>
        <c:axId val="1043940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0439442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0107441305212893E-2"/>
          <c:y val="0.92190451388888894"/>
          <c:w val="0.98989255869478709"/>
          <c:h val="7.6155208333333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01392757660162E-2"/>
          <c:y val="8.7208680555555557E-2"/>
          <c:w val="0.88010465578989261"/>
          <c:h val="0.64641562499999994"/>
        </c:manualLayout>
      </c:layout>
      <c:lineChart>
        <c:grouping val="standard"/>
        <c:varyColors val="0"/>
        <c:ser>
          <c:idx val="1"/>
          <c:order val="0"/>
          <c:tx>
            <c:strRef>
              <c:f>'28.adat'!$C$6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'28.adat'!$D$4:$P$4</c:f>
              <c:strCache>
                <c:ptCount val="13"/>
                <c:pt idx="0">
                  <c:v>2019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2020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2021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2022 Q1</c:v>
                </c:pt>
              </c:strCache>
            </c:strRef>
          </c:cat>
          <c:val>
            <c:numRef>
              <c:f>'28.adat'!$D$6:$P$6</c:f>
              <c:numCache>
                <c:formatCode>0.0</c:formatCode>
                <c:ptCount val="13"/>
                <c:pt idx="0">
                  <c:v>4.8583643684392941</c:v>
                </c:pt>
                <c:pt idx="1">
                  <c:v>5.0813846356337455</c:v>
                </c:pt>
                <c:pt idx="2">
                  <c:v>5.4670673243937928</c:v>
                </c:pt>
                <c:pt idx="3">
                  <c:v>5.5135440663886204</c:v>
                </c:pt>
                <c:pt idx="4">
                  <c:v>4.5671467200122162</c:v>
                </c:pt>
                <c:pt idx="5">
                  <c:v>-11.357259761515081</c:v>
                </c:pt>
                <c:pt idx="6">
                  <c:v>-5.6456327868312446</c:v>
                </c:pt>
                <c:pt idx="7">
                  <c:v>-4.8650622945497375</c:v>
                </c:pt>
                <c:pt idx="8">
                  <c:v>-7.5007498317944847</c:v>
                </c:pt>
                <c:pt idx="9">
                  <c:v>12.107766944562194</c:v>
                </c:pt>
                <c:pt idx="10">
                  <c:v>7.3972578829320179</c:v>
                </c:pt>
                <c:pt idx="11">
                  <c:v>8.9428466611495505</c:v>
                </c:pt>
                <c:pt idx="12">
                  <c:v>14.858730325656389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7-4A15-AE86-DA399FB8FBDB}"/>
            </c:ext>
          </c:extLst>
        </c:ser>
        <c:ser>
          <c:idx val="0"/>
          <c:order val="1"/>
          <c:tx>
            <c:strRef>
              <c:f>'28.adat'!$C$5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rgbClr val="009EE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'28.adat'!$D$4:$P$4</c:f>
              <c:strCache>
                <c:ptCount val="13"/>
                <c:pt idx="0">
                  <c:v>2019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2020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2021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2022 Q1</c:v>
                </c:pt>
              </c:strCache>
            </c:strRef>
          </c:cat>
          <c:val>
            <c:numRef>
              <c:f>'28.adat'!$D$5:$P$5</c:f>
              <c:numCache>
                <c:formatCode>0.0</c:formatCode>
                <c:ptCount val="13"/>
                <c:pt idx="0">
                  <c:v>2.2716521106258991</c:v>
                </c:pt>
                <c:pt idx="1">
                  <c:v>2.8052103228843217</c:v>
                </c:pt>
                <c:pt idx="2">
                  <c:v>2.3113436539187848</c:v>
                </c:pt>
                <c:pt idx="3">
                  <c:v>2.6178434513417725</c:v>
                </c:pt>
                <c:pt idx="4">
                  <c:v>-3.0546981328446687</c:v>
                </c:pt>
                <c:pt idx="5">
                  <c:v>-12.295284048885291</c:v>
                </c:pt>
                <c:pt idx="6">
                  <c:v>-7.0550503053468772</c:v>
                </c:pt>
                <c:pt idx="7">
                  <c:v>-12.517648709561435</c:v>
                </c:pt>
                <c:pt idx="8">
                  <c:v>-8.1370488975344824</c:v>
                </c:pt>
                <c:pt idx="9">
                  <c:v>8.5906754477552028</c:v>
                </c:pt>
                <c:pt idx="10">
                  <c:v>5.9002042051126802</c:v>
                </c:pt>
                <c:pt idx="11">
                  <c:v>9.5361729001473439</c:v>
                </c:pt>
                <c:pt idx="12">
                  <c:v>9.7068371372921227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7-4A15-AE86-DA399FB8FBDB}"/>
            </c:ext>
          </c:extLst>
        </c:ser>
        <c:ser>
          <c:idx val="2"/>
          <c:order val="2"/>
          <c:tx>
            <c:strRef>
              <c:f>'28.adat'!$C$7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'28.adat'!$D$4:$P$4</c:f>
              <c:strCache>
                <c:ptCount val="13"/>
                <c:pt idx="0">
                  <c:v>2019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2020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2021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2022 Q1</c:v>
                </c:pt>
              </c:strCache>
            </c:strRef>
          </c:cat>
          <c:val>
            <c:numRef>
              <c:f>'28.adat'!$D$7:$P$7</c:f>
              <c:numCache>
                <c:formatCode>0.0</c:formatCode>
                <c:ptCount val="13"/>
                <c:pt idx="0">
                  <c:v>4.254175809412919</c:v>
                </c:pt>
                <c:pt idx="1">
                  <c:v>4.2441540943499945</c:v>
                </c:pt>
                <c:pt idx="2">
                  <c:v>3.8910813637682118</c:v>
                </c:pt>
                <c:pt idx="3">
                  <c:v>3.259726603575186</c:v>
                </c:pt>
                <c:pt idx="4">
                  <c:v>1.6210643872685893</c:v>
                </c:pt>
                <c:pt idx="5">
                  <c:v>-10.555942926140716</c:v>
                </c:pt>
                <c:pt idx="6">
                  <c:v>-0.54060913705583635</c:v>
                </c:pt>
                <c:pt idx="7">
                  <c:v>-3.6870276548114034</c:v>
                </c:pt>
                <c:pt idx="8">
                  <c:v>-6.8474622121528217E-2</c:v>
                </c:pt>
                <c:pt idx="9">
                  <c:v>13.964520667756775</c:v>
                </c:pt>
                <c:pt idx="10">
                  <c:v>4.031098748734685</c:v>
                </c:pt>
                <c:pt idx="11">
                  <c:v>7.919364563399478</c:v>
                </c:pt>
                <c:pt idx="12">
                  <c:v>6.1897792929592077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C7-4A15-AE86-DA399FB8FBDB}"/>
            </c:ext>
          </c:extLst>
        </c:ser>
        <c:ser>
          <c:idx val="3"/>
          <c:order val="3"/>
          <c:tx>
            <c:strRef>
              <c:f>'28.adat'!$C$8</c:f>
              <c:strCache>
                <c:ptCount val="1"/>
                <c:pt idx="0">
                  <c:v>Romania</c:v>
                </c:pt>
              </c:strCache>
            </c:strRef>
          </c:tx>
          <c:spPr>
            <a:ln w="28575" cap="rnd">
              <a:solidFill>
                <a:srgbClr val="F6A8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'28.adat'!$D$4:$P$4</c:f>
              <c:strCache>
                <c:ptCount val="13"/>
                <c:pt idx="0">
                  <c:v>2019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2020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2021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2022 Q1</c:v>
                </c:pt>
              </c:strCache>
            </c:strRef>
          </c:cat>
          <c:val>
            <c:numRef>
              <c:f>'28.adat'!$D$8:$P$8</c:f>
              <c:numCache>
                <c:formatCode>0.0</c:formatCode>
                <c:ptCount val="13"/>
                <c:pt idx="0">
                  <c:v>4.1921854251337987</c:v>
                </c:pt>
                <c:pt idx="1">
                  <c:v>4.6223099703849968</c:v>
                </c:pt>
                <c:pt idx="2">
                  <c:v>3.963886500429914</c:v>
                </c:pt>
                <c:pt idx="3">
                  <c:v>3.2937630704883869</c:v>
                </c:pt>
                <c:pt idx="4">
                  <c:v>2.6069023048878481</c:v>
                </c:pt>
                <c:pt idx="5">
                  <c:v>-10.682528419813108</c:v>
                </c:pt>
                <c:pt idx="6">
                  <c:v>-3.1480966308524039</c:v>
                </c:pt>
                <c:pt idx="7">
                  <c:v>-3.8645904665495667</c:v>
                </c:pt>
                <c:pt idx="8">
                  <c:v>0.14077191186323557</c:v>
                </c:pt>
                <c:pt idx="9">
                  <c:v>12.383584334803865</c:v>
                </c:pt>
                <c:pt idx="10">
                  <c:v>6.7873057276383042</c:v>
                </c:pt>
                <c:pt idx="11">
                  <c:v>7.7425748706990039</c:v>
                </c:pt>
                <c:pt idx="12">
                  <c:v>4.6855501931952981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C7-4A15-AE86-DA399FB8FBDB}"/>
            </c:ext>
          </c:extLst>
        </c:ser>
        <c:ser>
          <c:idx val="4"/>
          <c:order val="4"/>
          <c:tx>
            <c:strRef>
              <c:f>'28.adat'!$C$9</c:f>
              <c:strCache>
                <c:ptCount val="1"/>
                <c:pt idx="0">
                  <c:v>Slovak Republic</c:v>
                </c:pt>
              </c:strCache>
            </c:strRef>
          </c:tx>
          <c:spPr>
            <a:ln w="28575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'28.adat'!$D$4:$P$4</c:f>
              <c:strCache>
                <c:ptCount val="13"/>
                <c:pt idx="0">
                  <c:v>2019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2020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2021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2022 Q1</c:v>
                </c:pt>
              </c:strCache>
            </c:strRef>
          </c:cat>
          <c:val>
            <c:numRef>
              <c:f>'28.adat'!$D$9:$P$9</c:f>
              <c:numCache>
                <c:formatCode>0.0</c:formatCode>
                <c:ptCount val="13"/>
                <c:pt idx="0">
                  <c:v>2.9846488491094281</c:v>
                </c:pt>
                <c:pt idx="1">
                  <c:v>3.2627959733446676</c:v>
                </c:pt>
                <c:pt idx="2">
                  <c:v>2.1980623383455189</c:v>
                </c:pt>
                <c:pt idx="3">
                  <c:v>1.8137805525804795</c:v>
                </c:pt>
                <c:pt idx="4">
                  <c:v>0.76349093679124458</c:v>
                </c:pt>
                <c:pt idx="5">
                  <c:v>-6.0585257015360883</c:v>
                </c:pt>
                <c:pt idx="6">
                  <c:v>-0.46842023987233583</c:v>
                </c:pt>
                <c:pt idx="7">
                  <c:v>-3.4782683064502384</c:v>
                </c:pt>
                <c:pt idx="8">
                  <c:v>-7.4576475035222138</c:v>
                </c:pt>
                <c:pt idx="9">
                  <c:v>6.3040102311135326</c:v>
                </c:pt>
                <c:pt idx="10">
                  <c:v>0.84298717418287428</c:v>
                </c:pt>
                <c:pt idx="11">
                  <c:v>3.5628527631823781</c:v>
                </c:pt>
                <c:pt idx="12">
                  <c:v>8.8328397835188319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C7-4A15-AE86-DA399FB8F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262008"/>
        <c:axId val="1030260696"/>
      </c:lineChart>
      <c:lineChart>
        <c:grouping val="standard"/>
        <c:varyColors val="0"/>
        <c:ser>
          <c:idx val="5"/>
          <c:order val="5"/>
          <c:spPr>
            <a:ln w="28575" cap="rnd">
              <a:solidFill>
                <a:srgbClr val="E572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FC7-4A15-AE86-DA399FB8F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940592"/>
        <c:axId val="1043944200"/>
      </c:lineChart>
      <c:catAx>
        <c:axId val="1030262008"/>
        <c:scaling>
          <c:orientation val="minMax"/>
        </c:scaling>
        <c:delete val="0"/>
        <c:axPos val="b"/>
        <c:numFmt formatCode="mmm\.dd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30260696"/>
        <c:crosses val="autoZero"/>
        <c:auto val="1"/>
        <c:lblAlgn val="ctr"/>
        <c:lblOffset val="100"/>
        <c:noMultiLvlLbl val="0"/>
      </c:catAx>
      <c:valAx>
        <c:axId val="1030260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30262008"/>
        <c:crosses val="autoZero"/>
        <c:crossBetween val="between"/>
      </c:valAx>
      <c:valAx>
        <c:axId val="1043944200"/>
        <c:scaling>
          <c:orientation val="minMax"/>
          <c:max val="20"/>
          <c:min val="-15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 w="9525">
            <a:solidFill>
              <a:sysClr val="window" lastClr="FFFFFF">
                <a:lumMod val="50000"/>
              </a:sys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43940592"/>
        <c:crosses val="max"/>
        <c:crossBetween val="between"/>
      </c:valAx>
      <c:catAx>
        <c:axId val="1043940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04394420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0107441305212893E-2"/>
          <c:y val="0.92190451388888894"/>
          <c:w val="0.98989255869478709"/>
          <c:h val="7.6155208333333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54290447459282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57"/>
                <c:pt idx="0">
                  <c:v>1.5003021722623373</c:v>
                </c:pt>
                <c:pt idx="1">
                  <c:v>-1.3934452441853864</c:v>
                </c:pt>
                <c:pt idx="2">
                  <c:v>0.24646788631999073</c:v>
                </c:pt>
                <c:pt idx="3">
                  <c:v>2.6303398541982261</c:v>
                </c:pt>
                <c:pt idx="4">
                  <c:v>2.7145775204204909</c:v>
                </c:pt>
                <c:pt idx="5">
                  <c:v>6.0104489204892388</c:v>
                </c:pt>
                <c:pt idx="6">
                  <c:v>3.9513960793063632</c:v>
                </c:pt>
                <c:pt idx="7">
                  <c:v>0.8022029101765753</c:v>
                </c:pt>
                <c:pt idx="8">
                  <c:v>2.0767462182947867</c:v>
                </c:pt>
                <c:pt idx="9">
                  <c:v>0.61085813345185613</c:v>
                </c:pt>
                <c:pt idx="10">
                  <c:v>0.15929689658989332</c:v>
                </c:pt>
                <c:pt idx="11">
                  <c:v>2.469737192721368</c:v>
                </c:pt>
                <c:pt idx="12">
                  <c:v>1.3474857930571602</c:v>
                </c:pt>
                <c:pt idx="13">
                  <c:v>0.97133242782226148</c:v>
                </c:pt>
                <c:pt idx="14">
                  <c:v>3.4340105553323497</c:v>
                </c:pt>
                <c:pt idx="15">
                  <c:v>3.3912229973166177</c:v>
                </c:pt>
                <c:pt idx="16">
                  <c:v>1.2828391989677215</c:v>
                </c:pt>
                <c:pt idx="17">
                  <c:v>3.0828689533940405</c:v>
                </c:pt>
                <c:pt idx="18">
                  <c:v>2.4332208368294488</c:v>
                </c:pt>
                <c:pt idx="19">
                  <c:v>-0.9434530110776933</c:v>
                </c:pt>
                <c:pt idx="20">
                  <c:v>1.1093849521581518</c:v>
                </c:pt>
                <c:pt idx="21">
                  <c:v>-2.5230213338212906</c:v>
                </c:pt>
                <c:pt idx="22">
                  <c:v>1.3247910041831119</c:v>
                </c:pt>
                <c:pt idx="23">
                  <c:v>6.975735307038633E-2</c:v>
                </c:pt>
                <c:pt idx="24">
                  <c:v>-0.1155244043059156</c:v>
                </c:pt>
                <c:pt idx="25">
                  <c:v>-2.6159109400023226</c:v>
                </c:pt>
                <c:pt idx="26">
                  <c:v>-3.2253217142414599</c:v>
                </c:pt>
                <c:pt idx="27">
                  <c:v>-0.85198858124265087</c:v>
                </c:pt>
                <c:pt idx="28">
                  <c:v>2.4097512950673661</c:v>
                </c:pt>
                <c:pt idx="29">
                  <c:v>2.4135800864413284</c:v>
                </c:pt>
                <c:pt idx="30">
                  <c:v>0.54321269922368742</c:v>
                </c:pt>
                <c:pt idx="31">
                  <c:v>1.4716873647051756</c:v>
                </c:pt>
                <c:pt idx="32">
                  <c:v>-2.128855035158935</c:v>
                </c:pt>
                <c:pt idx="33">
                  <c:v>2.2346943352532236</c:v>
                </c:pt>
                <c:pt idx="34">
                  <c:v>0.94529551173300774</c:v>
                </c:pt>
                <c:pt idx="35">
                  <c:v>0.10954603562288412</c:v>
                </c:pt>
                <c:pt idx="36">
                  <c:v>-2.1322941811473868</c:v>
                </c:pt>
                <c:pt idx="37">
                  <c:v>-0.73248721718229604</c:v>
                </c:pt>
                <c:pt idx="38">
                  <c:v>-3.2216800411641344</c:v>
                </c:pt>
                <c:pt idx="39">
                  <c:v>-1.5791687189687593</c:v>
                </c:pt>
                <c:pt idx="40">
                  <c:v>-0.33078892202671284</c:v>
                </c:pt>
                <c:pt idx="41">
                  <c:v>-2.5756774037642884</c:v>
                </c:pt>
                <c:pt idx="42">
                  <c:v>-3.9626781999932206</c:v>
                </c:pt>
                <c:pt idx="43">
                  <c:v>-1.0377129260657512</c:v>
                </c:pt>
                <c:pt idx="44">
                  <c:v>-1.726066082598976</c:v>
                </c:pt>
                <c:pt idx="45">
                  <c:v>-2.3172964927770039</c:v>
                </c:pt>
                <c:pt idx="46">
                  <c:v>-1.845401473399221</c:v>
                </c:pt>
                <c:pt idx="47">
                  <c:v>-5.0298746620222374</c:v>
                </c:pt>
                <c:pt idx="48">
                  <c:v>-2.6384641773422288</c:v>
                </c:pt>
                <c:pt idx="49">
                  <c:v>-7.629094064569415</c:v>
                </c:pt>
                <c:pt idx="50">
                  <c:v>0.91024376236535431</c:v>
                </c:pt>
                <c:pt idx="51">
                  <c:v>1.1625032526655019</c:v>
                </c:pt>
                <c:pt idx="52">
                  <c:v>3.0956721852054017</c:v>
                </c:pt>
                <c:pt idx="53">
                  <c:v>9.4818747737727307</c:v>
                </c:pt>
                <c:pt idx="54">
                  <c:v>-4.1627760481710823</c:v>
                </c:pt>
                <c:pt idx="55">
                  <c:v>0.56569883274808319</c:v>
                </c:pt>
                <c:pt idx="56">
                  <c:v>-3.1095385149184978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57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4.6196468885757724</c:v>
                </c:pt>
                <c:pt idx="41">
                  <c:v>6.2762338214812416</c:v>
                </c:pt>
                <c:pt idx="42">
                  <c:v>2.2662664071529122</c:v>
                </c:pt>
                <c:pt idx="43">
                  <c:v>6.7244240095336636</c:v>
                </c:pt>
                <c:pt idx="44">
                  <c:v>6.6652973398669104</c:v>
                </c:pt>
                <c:pt idx="45">
                  <c:v>3.2543975722466598</c:v>
                </c:pt>
                <c:pt idx="46">
                  <c:v>9.6389652776446724</c:v>
                </c:pt>
                <c:pt idx="47">
                  <c:v>2.430820427828067</c:v>
                </c:pt>
                <c:pt idx="48">
                  <c:v>0.27024577012444695</c:v>
                </c:pt>
                <c:pt idx="49">
                  <c:v>-23.925239620413905</c:v>
                </c:pt>
                <c:pt idx="50" formatCode="0.0000">
                  <c:v>-3.8906388167499273</c:v>
                </c:pt>
                <c:pt idx="51" formatCode="0.0000">
                  <c:v>3.439260549867214</c:v>
                </c:pt>
                <c:pt idx="52" formatCode="0.0000">
                  <c:v>5.5730909210670774</c:v>
                </c:pt>
                <c:pt idx="53" formatCode="0.0000">
                  <c:v>36.139664619618941</c:v>
                </c:pt>
                <c:pt idx="54" formatCode="0.0000">
                  <c:v>2.8189357271258757</c:v>
                </c:pt>
                <c:pt idx="55" formatCode="0.0000">
                  <c:v>2.5722917610297031</c:v>
                </c:pt>
                <c:pt idx="56" formatCode="0.0000">
                  <c:v>5.2014511257380605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'3.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57"/>
                <c:pt idx="0">
                  <c:v>14.373463451815866</c:v>
                </c:pt>
                <c:pt idx="1">
                  <c:v>12.179603413526124</c:v>
                </c:pt>
                <c:pt idx="2">
                  <c:v>4.6914705778121117</c:v>
                </c:pt>
                <c:pt idx="3">
                  <c:v>-6.0783187242028305</c:v>
                </c:pt>
                <c:pt idx="4">
                  <c:v>-20.910858668762174</c:v>
                </c:pt>
                <c:pt idx="5">
                  <c:v>-21.333769081663618</c:v>
                </c:pt>
                <c:pt idx="6">
                  <c:v>-13.002682833582014</c:v>
                </c:pt>
                <c:pt idx="7">
                  <c:v>-0.54064268919272251</c:v>
                </c:pt>
                <c:pt idx="8">
                  <c:v>8.1578976832832097</c:v>
                </c:pt>
                <c:pt idx="9">
                  <c:v>12.760615276521079</c:v>
                </c:pt>
                <c:pt idx="10">
                  <c:v>11.00200615617959</c:v>
                </c:pt>
                <c:pt idx="11">
                  <c:v>7.3443483264655356</c:v>
                </c:pt>
                <c:pt idx="12">
                  <c:v>11.546916386923783</c:v>
                </c:pt>
                <c:pt idx="13">
                  <c:v>5.1459297985734196</c:v>
                </c:pt>
                <c:pt idx="14">
                  <c:v>1.1449251007185524</c:v>
                </c:pt>
                <c:pt idx="15">
                  <c:v>-0.54252506788496646</c:v>
                </c:pt>
                <c:pt idx="16">
                  <c:v>-1.957849908828905</c:v>
                </c:pt>
                <c:pt idx="17">
                  <c:v>-2.7429918278906058</c:v>
                </c:pt>
                <c:pt idx="18">
                  <c:v>-3.6987839416626258</c:v>
                </c:pt>
                <c:pt idx="19">
                  <c:v>-4.1095207344291538</c:v>
                </c:pt>
                <c:pt idx="20">
                  <c:v>-1.9189252293854651</c:v>
                </c:pt>
                <c:pt idx="21">
                  <c:v>5.1703447563685927</c:v>
                </c:pt>
                <c:pt idx="22">
                  <c:v>4.4221394699317784</c:v>
                </c:pt>
                <c:pt idx="23">
                  <c:v>8.689804309160138</c:v>
                </c:pt>
                <c:pt idx="24">
                  <c:v>11.120634914393904</c:v>
                </c:pt>
                <c:pt idx="25">
                  <c:v>12.187980944290388</c:v>
                </c:pt>
                <c:pt idx="26">
                  <c:v>12.008300356260506</c:v>
                </c:pt>
                <c:pt idx="27">
                  <c:v>8.473751229330361</c:v>
                </c:pt>
                <c:pt idx="28">
                  <c:v>4.8807139247558666</c:v>
                </c:pt>
                <c:pt idx="29">
                  <c:v>4.4137366157829661</c:v>
                </c:pt>
                <c:pt idx="30">
                  <c:v>5.914419869361808</c:v>
                </c:pt>
                <c:pt idx="31">
                  <c:v>7.3877144959221681</c:v>
                </c:pt>
                <c:pt idx="32">
                  <c:v>5.2083135256422395</c:v>
                </c:pt>
                <c:pt idx="33">
                  <c:v>5.3632153843765025</c:v>
                </c:pt>
                <c:pt idx="34">
                  <c:v>3.0943876966140351</c:v>
                </c:pt>
                <c:pt idx="35">
                  <c:v>0.51843530434582874</c:v>
                </c:pt>
                <c:pt idx="36">
                  <c:v>11.088680525756061</c:v>
                </c:pt>
                <c:pt idx="37">
                  <c:v>5.849976153876085</c:v>
                </c:pt>
                <c:pt idx="38">
                  <c:v>8.2502761589177993</c:v>
                </c:pt>
                <c:pt idx="39">
                  <c:v>8.5646797851847651</c:v>
                </c:pt>
                <c:pt idx="40">
                  <c:v>4.9504358106024853</c:v>
                </c:pt>
                <c:pt idx="41">
                  <c:v>8.8519112252455301</c:v>
                </c:pt>
                <c:pt idx="42">
                  <c:v>6.2289446071461327</c:v>
                </c:pt>
                <c:pt idx="43">
                  <c:v>7.7621369355994148</c:v>
                </c:pt>
                <c:pt idx="44">
                  <c:v>8.3913634224658864</c:v>
                </c:pt>
                <c:pt idx="45">
                  <c:v>5.5716940650236637</c:v>
                </c:pt>
                <c:pt idx="46">
                  <c:v>11.484366751043893</c:v>
                </c:pt>
                <c:pt idx="47">
                  <c:v>7.4606950898503044</c:v>
                </c:pt>
                <c:pt idx="48">
                  <c:v>2.9087099474666758</c:v>
                </c:pt>
                <c:pt idx="49">
                  <c:v>-16.29614555584449</c:v>
                </c:pt>
                <c:pt idx="50" formatCode="0.0000">
                  <c:v>-4.8008825791152816</c:v>
                </c:pt>
                <c:pt idx="51" formatCode="0.0000">
                  <c:v>2.276757297201712</c:v>
                </c:pt>
                <c:pt idx="52" formatCode="0.0000">
                  <c:v>2.4774187358616757</c:v>
                </c:pt>
                <c:pt idx="53" formatCode="0.0000">
                  <c:v>26.65778984584621</c:v>
                </c:pt>
                <c:pt idx="54" formatCode="0.0000">
                  <c:v>6.981711775296958</c:v>
                </c:pt>
                <c:pt idx="55" formatCode="0.0000">
                  <c:v>2.0065929282816199</c:v>
                </c:pt>
                <c:pt idx="56" formatCode="0.0000">
                  <c:v>8.3109896406565582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402881687000076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792064721986E-2"/>
          <c:y val="0.93165416942768453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57"/>
                <c:pt idx="0">
                  <c:v>0.93410565039635385</c:v>
                </c:pt>
                <c:pt idx="1">
                  <c:v>-0.90071257411418371</c:v>
                </c:pt>
                <c:pt idx="2">
                  <c:v>0.17907546951883055</c:v>
                </c:pt>
                <c:pt idx="3">
                  <c:v>1.8533349143726885</c:v>
                </c:pt>
                <c:pt idx="4">
                  <c:v>2.1308701196202544</c:v>
                </c:pt>
                <c:pt idx="5">
                  <c:v>4.4996412522185754</c:v>
                </c:pt>
                <c:pt idx="6">
                  <c:v>2.7106185842826407</c:v>
                </c:pt>
                <c:pt idx="7">
                  <c:v>0.53462598659755112</c:v>
                </c:pt>
                <c:pt idx="8">
                  <c:v>1.6527764214377505</c:v>
                </c:pt>
                <c:pt idx="9">
                  <c:v>0.95621398077572961</c:v>
                </c:pt>
                <c:pt idx="10">
                  <c:v>0.48138948596386033</c:v>
                </c:pt>
                <c:pt idx="11">
                  <c:v>1.8433104819358022</c:v>
                </c:pt>
                <c:pt idx="12">
                  <c:v>1.5148742035436278</c:v>
                </c:pt>
                <c:pt idx="13">
                  <c:v>1.0001156166264635</c:v>
                </c:pt>
                <c:pt idx="14">
                  <c:v>2.6251853632629274</c:v>
                </c:pt>
                <c:pt idx="15">
                  <c:v>2.5493247787065774</c:v>
                </c:pt>
                <c:pt idx="16">
                  <c:v>0.98199846911643063</c:v>
                </c:pt>
                <c:pt idx="17">
                  <c:v>2.2641586541987202</c:v>
                </c:pt>
                <c:pt idx="18">
                  <c:v>1.654803520323453</c:v>
                </c:pt>
                <c:pt idx="19">
                  <c:v>-0.95420063989494264</c:v>
                </c:pt>
                <c:pt idx="20">
                  <c:v>0.81252958910342266</c:v>
                </c:pt>
                <c:pt idx="21">
                  <c:v>-1.5825324222782373</c:v>
                </c:pt>
                <c:pt idx="22">
                  <c:v>1.3852343539100196</c:v>
                </c:pt>
                <c:pt idx="23">
                  <c:v>0.474200991691413</c:v>
                </c:pt>
                <c:pt idx="24">
                  <c:v>0.71663975184897921</c:v>
                </c:pt>
                <c:pt idx="25">
                  <c:v>-1.2935638316452749</c:v>
                </c:pt>
                <c:pt idx="26">
                  <c:v>-1.4656988850458814</c:v>
                </c:pt>
                <c:pt idx="27">
                  <c:v>-0.22795710706624869</c:v>
                </c:pt>
                <c:pt idx="28">
                  <c:v>2.5391569418121787</c:v>
                </c:pt>
                <c:pt idx="29">
                  <c:v>2.2818433505750111</c:v>
                </c:pt>
                <c:pt idx="30">
                  <c:v>0.89433392104218468</c:v>
                </c:pt>
                <c:pt idx="31">
                  <c:v>1.5385597949910599</c:v>
                </c:pt>
                <c:pt idx="32">
                  <c:v>-1.4508902085391879</c:v>
                </c:pt>
                <c:pt idx="33">
                  <c:v>2.3509717100015117</c:v>
                </c:pt>
                <c:pt idx="34">
                  <c:v>1.065732578934907</c:v>
                </c:pt>
                <c:pt idx="35">
                  <c:v>0.12408039126165979</c:v>
                </c:pt>
                <c:pt idx="36">
                  <c:v>-1.0872556411105438</c:v>
                </c:pt>
                <c:pt idx="37">
                  <c:v>-0.1232489052732582</c:v>
                </c:pt>
                <c:pt idx="38">
                  <c:v>-2.0816963913087272</c:v>
                </c:pt>
                <c:pt idx="39">
                  <c:v>-0.80164469862386822</c:v>
                </c:pt>
                <c:pt idx="40">
                  <c:v>1.5320976240681383E-2</c:v>
                </c:pt>
                <c:pt idx="41">
                  <c:v>-1.6023812506260324</c:v>
                </c:pt>
                <c:pt idx="42">
                  <c:v>-3.085275505101452</c:v>
                </c:pt>
                <c:pt idx="43">
                  <c:v>-0.49775869077207924</c:v>
                </c:pt>
                <c:pt idx="44">
                  <c:v>-1.1325574413914075</c:v>
                </c:pt>
                <c:pt idx="45">
                  <c:v>-1.7831639168831415</c:v>
                </c:pt>
                <c:pt idx="46">
                  <c:v>-1.1965397739442685</c:v>
                </c:pt>
                <c:pt idx="47">
                  <c:v>-4.0317595152335901</c:v>
                </c:pt>
                <c:pt idx="48">
                  <c:v>-2.4599830578696169</c:v>
                </c:pt>
                <c:pt idx="49">
                  <c:v>-7.8632919350325254</c:v>
                </c:pt>
                <c:pt idx="50">
                  <c:v>0.71740922863710332</c:v>
                </c:pt>
                <c:pt idx="51">
                  <c:v>0.99487868318898309</c:v>
                </c:pt>
                <c:pt idx="52">
                  <c:v>3.0682286473032541</c:v>
                </c:pt>
                <c:pt idx="53">
                  <c:v>6.7571235133025374</c:v>
                </c:pt>
                <c:pt idx="54">
                  <c:v>-3.5337154065522487</c:v>
                </c:pt>
                <c:pt idx="55">
                  <c:v>0.53758245349974842</c:v>
                </c:pt>
                <c:pt idx="56">
                  <c:v>-2.7660224634525372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57"/>
                <c:pt idx="0">
                  <c:v>0.65213469688136172</c:v>
                </c:pt>
                <c:pt idx="1">
                  <c:v>3.7068918408531317</c:v>
                </c:pt>
                <c:pt idx="2">
                  <c:v>1.7572488479570723</c:v>
                </c:pt>
                <c:pt idx="3">
                  <c:v>-4.2242511516896997</c:v>
                </c:pt>
                <c:pt idx="4">
                  <c:v>-9.3905890243930941</c:v>
                </c:pt>
                <c:pt idx="5">
                  <c:v>-12.837432338666659</c:v>
                </c:pt>
                <c:pt idx="6">
                  <c:v>-10.470606446948821</c:v>
                </c:pt>
                <c:pt idx="7">
                  <c:v>-4.6563054510945676</c:v>
                </c:pt>
                <c:pt idx="8">
                  <c:v>-2.0618733764142689</c:v>
                </c:pt>
                <c:pt idx="9">
                  <c:v>-0.24670919544796277</c:v>
                </c:pt>
                <c:pt idx="10">
                  <c:v>1.1608451676876399</c:v>
                </c:pt>
                <c:pt idx="11">
                  <c:v>-0.16367155787190768</c:v>
                </c:pt>
                <c:pt idx="12">
                  <c:v>1.2249535642625347</c:v>
                </c:pt>
                <c:pt idx="13">
                  <c:v>0.40390846636391586</c:v>
                </c:pt>
                <c:pt idx="14">
                  <c:v>-1.6362022392547289</c:v>
                </c:pt>
                <c:pt idx="15">
                  <c:v>-0.75534712024139594</c:v>
                </c:pt>
                <c:pt idx="16">
                  <c:v>-1.1493066378348686</c:v>
                </c:pt>
                <c:pt idx="17">
                  <c:v>-3.8929969668149766</c:v>
                </c:pt>
                <c:pt idx="18">
                  <c:v>-3.1904939345008927</c:v>
                </c:pt>
                <c:pt idx="19">
                  <c:v>-1.5447394294536849</c:v>
                </c:pt>
                <c:pt idx="20">
                  <c:v>-1.8108506743753452</c:v>
                </c:pt>
                <c:pt idx="21">
                  <c:v>3.3838680189207366</c:v>
                </c:pt>
                <c:pt idx="22">
                  <c:v>1.4693744012590741</c:v>
                </c:pt>
                <c:pt idx="23">
                  <c:v>3.2839653759051401</c:v>
                </c:pt>
                <c:pt idx="24">
                  <c:v>4.011772101024917</c:v>
                </c:pt>
                <c:pt idx="25">
                  <c:v>6.5827369022030382</c:v>
                </c:pt>
                <c:pt idx="26">
                  <c:v>6.2539579511484646</c:v>
                </c:pt>
                <c:pt idx="27">
                  <c:v>4.3784963782949262</c:v>
                </c:pt>
                <c:pt idx="28">
                  <c:v>2.1560404340167167</c:v>
                </c:pt>
                <c:pt idx="29">
                  <c:v>1.1356574836550948</c:v>
                </c:pt>
                <c:pt idx="30">
                  <c:v>2.3811684251602685</c:v>
                </c:pt>
                <c:pt idx="31">
                  <c:v>2.3795344831236918</c:v>
                </c:pt>
                <c:pt idx="32">
                  <c:v>2.9186565898023105</c:v>
                </c:pt>
                <c:pt idx="33">
                  <c:v>0.80899142020736292</c:v>
                </c:pt>
                <c:pt idx="34">
                  <c:v>1.569735849275915</c:v>
                </c:pt>
                <c:pt idx="35">
                  <c:v>1.8954475129879853</c:v>
                </c:pt>
                <c:pt idx="36">
                  <c:v>6.168822954777113</c:v>
                </c:pt>
                <c:pt idx="37">
                  <c:v>4.157624986070303</c:v>
                </c:pt>
                <c:pt idx="38">
                  <c:v>6.8594561938720773</c:v>
                </c:pt>
                <c:pt idx="39">
                  <c:v>5.6281242062976986</c:v>
                </c:pt>
                <c:pt idx="40">
                  <c:v>5.377657879676633</c:v>
                </c:pt>
                <c:pt idx="41">
                  <c:v>7.5933975309316253</c:v>
                </c:pt>
                <c:pt idx="42">
                  <c:v>8.9899571667758238</c:v>
                </c:pt>
                <c:pt idx="43">
                  <c:v>6.1735423633031417</c:v>
                </c:pt>
                <c:pt idx="44">
                  <c:v>6.5361007558291959</c:v>
                </c:pt>
                <c:pt idx="45">
                  <c:v>6.5783123355220425</c:v>
                </c:pt>
                <c:pt idx="46">
                  <c:v>5.9602013880999181</c:v>
                </c:pt>
                <c:pt idx="47">
                  <c:v>8.1254567732990353</c:v>
                </c:pt>
                <c:pt idx="48">
                  <c:v>4.6788368622518277</c:v>
                </c:pt>
                <c:pt idx="49">
                  <c:v>-5.9859373338302504</c:v>
                </c:pt>
                <c:pt idx="50">
                  <c:v>-4.8427275580335021</c:v>
                </c:pt>
                <c:pt idx="51">
                  <c:v>-3.6860288708516578</c:v>
                </c:pt>
                <c:pt idx="52">
                  <c:v>-4.9569797241521911</c:v>
                </c:pt>
                <c:pt idx="53">
                  <c:v>11.379930960495031</c:v>
                </c:pt>
                <c:pt idx="54">
                  <c:v>9.596262128890487</c:v>
                </c:pt>
                <c:pt idx="55">
                  <c:v>6.7703730546861465</c:v>
                </c:pt>
                <c:pt idx="56">
                  <c:v>11.546679550080711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0902142961791E-2"/>
              <c:y val="1.4086422767063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0387234924197337"/>
              <c:y val="3.498413141282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9054685592717886"/>
          <c:w val="0.97084696040425855"/>
          <c:h val="9.69138213650472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'4. adat'!$B$4</c:f>
              <c:strCache>
                <c:ptCount val="1"/>
                <c:pt idx="0">
                  <c:v>Contribution of net exports to GDP growth (right-hand scale)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57"/>
                <c:pt idx="0">
                  <c:v>0.93410565039635385</c:v>
                </c:pt>
                <c:pt idx="1">
                  <c:v>-0.90071257411418371</c:v>
                </c:pt>
                <c:pt idx="2">
                  <c:v>0.17907546951883055</c:v>
                </c:pt>
                <c:pt idx="3">
                  <c:v>1.8533349143726885</c:v>
                </c:pt>
                <c:pt idx="4">
                  <c:v>2.1308701196202544</c:v>
                </c:pt>
                <c:pt idx="5">
                  <c:v>4.4996412522185754</c:v>
                </c:pt>
                <c:pt idx="6">
                  <c:v>2.7106185842826407</c:v>
                </c:pt>
                <c:pt idx="7">
                  <c:v>0.53462598659755112</c:v>
                </c:pt>
                <c:pt idx="8">
                  <c:v>1.6527764214377505</c:v>
                </c:pt>
                <c:pt idx="9">
                  <c:v>0.95621398077572961</c:v>
                </c:pt>
                <c:pt idx="10">
                  <c:v>0.48138948596386033</c:v>
                </c:pt>
                <c:pt idx="11">
                  <c:v>1.8433104819358022</c:v>
                </c:pt>
                <c:pt idx="12">
                  <c:v>1.5148742035436278</c:v>
                </c:pt>
                <c:pt idx="13">
                  <c:v>1.0001156166264635</c:v>
                </c:pt>
                <c:pt idx="14">
                  <c:v>2.6251853632629274</c:v>
                </c:pt>
                <c:pt idx="15">
                  <c:v>2.5493247787065774</c:v>
                </c:pt>
                <c:pt idx="16">
                  <c:v>0.98199846911643063</c:v>
                </c:pt>
                <c:pt idx="17">
                  <c:v>2.2641586541987202</c:v>
                </c:pt>
                <c:pt idx="18">
                  <c:v>1.654803520323453</c:v>
                </c:pt>
                <c:pt idx="19">
                  <c:v>-0.95420063989494264</c:v>
                </c:pt>
                <c:pt idx="20">
                  <c:v>0.81252958910342266</c:v>
                </c:pt>
                <c:pt idx="21">
                  <c:v>-1.5825324222782373</c:v>
                </c:pt>
                <c:pt idx="22">
                  <c:v>1.3852343539100196</c:v>
                </c:pt>
                <c:pt idx="23">
                  <c:v>0.474200991691413</c:v>
                </c:pt>
                <c:pt idx="24">
                  <c:v>0.71663975184897921</c:v>
                </c:pt>
                <c:pt idx="25">
                  <c:v>-1.2935638316452749</c:v>
                </c:pt>
                <c:pt idx="26">
                  <c:v>-1.4656988850458814</c:v>
                </c:pt>
                <c:pt idx="27">
                  <c:v>-0.22795710706624869</c:v>
                </c:pt>
                <c:pt idx="28">
                  <c:v>2.5391569418121787</c:v>
                </c:pt>
                <c:pt idx="29">
                  <c:v>2.2818433505750111</c:v>
                </c:pt>
                <c:pt idx="30">
                  <c:v>0.89433392104218468</c:v>
                </c:pt>
                <c:pt idx="31">
                  <c:v>1.5385597949910599</c:v>
                </c:pt>
                <c:pt idx="32">
                  <c:v>-1.4508902085391879</c:v>
                </c:pt>
                <c:pt idx="33">
                  <c:v>2.3509717100015117</c:v>
                </c:pt>
                <c:pt idx="34">
                  <c:v>1.065732578934907</c:v>
                </c:pt>
                <c:pt idx="35">
                  <c:v>0.12408039126165979</c:v>
                </c:pt>
                <c:pt idx="36">
                  <c:v>-1.0872556411105438</c:v>
                </c:pt>
                <c:pt idx="37">
                  <c:v>-0.1232489052732582</c:v>
                </c:pt>
                <c:pt idx="38">
                  <c:v>-2.0816963913087272</c:v>
                </c:pt>
                <c:pt idx="39">
                  <c:v>-0.80164469862386822</c:v>
                </c:pt>
                <c:pt idx="40">
                  <c:v>1.5320976240681383E-2</c:v>
                </c:pt>
                <c:pt idx="41">
                  <c:v>-1.6023812506260324</c:v>
                </c:pt>
                <c:pt idx="42">
                  <c:v>-3.085275505101452</c:v>
                </c:pt>
                <c:pt idx="43">
                  <c:v>-0.49775869077207924</c:v>
                </c:pt>
                <c:pt idx="44">
                  <c:v>-1.1325574413914075</c:v>
                </c:pt>
                <c:pt idx="45">
                  <c:v>-1.7831639168831415</c:v>
                </c:pt>
                <c:pt idx="46">
                  <c:v>-1.1965397739442685</c:v>
                </c:pt>
                <c:pt idx="47">
                  <c:v>-4.0317595152335901</c:v>
                </c:pt>
                <c:pt idx="48">
                  <c:v>-2.4599830578696169</c:v>
                </c:pt>
                <c:pt idx="49">
                  <c:v>-7.8632919350325254</c:v>
                </c:pt>
                <c:pt idx="50">
                  <c:v>0.71740922863710332</c:v>
                </c:pt>
                <c:pt idx="51">
                  <c:v>0.99487868318898309</c:v>
                </c:pt>
                <c:pt idx="52">
                  <c:v>3.0682286473032541</c:v>
                </c:pt>
                <c:pt idx="53">
                  <c:v>6.7571235133025374</c:v>
                </c:pt>
                <c:pt idx="54">
                  <c:v>-3.5337154065522487</c:v>
                </c:pt>
                <c:pt idx="55">
                  <c:v>0.53758245349974842</c:v>
                </c:pt>
                <c:pt idx="56">
                  <c:v>-2.7660224634525372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66D-81D4-7941466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57"/>
                <c:pt idx="0">
                  <c:v>0.65213469688136172</c:v>
                </c:pt>
                <c:pt idx="1">
                  <c:v>3.7068918408531317</c:v>
                </c:pt>
                <c:pt idx="2">
                  <c:v>1.7572488479570723</c:v>
                </c:pt>
                <c:pt idx="3">
                  <c:v>-4.2242511516896997</c:v>
                </c:pt>
                <c:pt idx="4">
                  <c:v>-9.3905890243930941</c:v>
                </c:pt>
                <c:pt idx="5">
                  <c:v>-12.837432338666659</c:v>
                </c:pt>
                <c:pt idx="6">
                  <c:v>-10.470606446948821</c:v>
                </c:pt>
                <c:pt idx="7">
                  <c:v>-4.6563054510945676</c:v>
                </c:pt>
                <c:pt idx="8">
                  <c:v>-2.0618733764142689</c:v>
                </c:pt>
                <c:pt idx="9">
                  <c:v>-0.24670919544796277</c:v>
                </c:pt>
                <c:pt idx="10">
                  <c:v>1.1608451676876399</c:v>
                </c:pt>
                <c:pt idx="11">
                  <c:v>-0.16367155787190768</c:v>
                </c:pt>
                <c:pt idx="12">
                  <c:v>1.2249535642625347</c:v>
                </c:pt>
                <c:pt idx="13">
                  <c:v>0.40390846636391586</c:v>
                </c:pt>
                <c:pt idx="14">
                  <c:v>-1.6362022392547289</c:v>
                </c:pt>
                <c:pt idx="15">
                  <c:v>-0.75534712024139594</c:v>
                </c:pt>
                <c:pt idx="16">
                  <c:v>-1.1493066378348686</c:v>
                </c:pt>
                <c:pt idx="17">
                  <c:v>-3.8929969668149766</c:v>
                </c:pt>
                <c:pt idx="18">
                  <c:v>-3.1904939345008927</c:v>
                </c:pt>
                <c:pt idx="19">
                  <c:v>-1.5447394294536849</c:v>
                </c:pt>
                <c:pt idx="20">
                  <c:v>-1.8108506743753452</c:v>
                </c:pt>
                <c:pt idx="21">
                  <c:v>3.3838680189207366</c:v>
                </c:pt>
                <c:pt idx="22">
                  <c:v>1.4693744012590741</c:v>
                </c:pt>
                <c:pt idx="23">
                  <c:v>3.2839653759051401</c:v>
                </c:pt>
                <c:pt idx="24">
                  <c:v>4.011772101024917</c:v>
                </c:pt>
                <c:pt idx="25">
                  <c:v>6.5827369022030382</c:v>
                </c:pt>
                <c:pt idx="26">
                  <c:v>6.2539579511484646</c:v>
                </c:pt>
                <c:pt idx="27">
                  <c:v>4.3784963782949262</c:v>
                </c:pt>
                <c:pt idx="28">
                  <c:v>2.1560404340167167</c:v>
                </c:pt>
                <c:pt idx="29">
                  <c:v>1.1356574836550948</c:v>
                </c:pt>
                <c:pt idx="30">
                  <c:v>2.3811684251602685</c:v>
                </c:pt>
                <c:pt idx="31">
                  <c:v>2.3795344831236918</c:v>
                </c:pt>
                <c:pt idx="32">
                  <c:v>2.9186565898023105</c:v>
                </c:pt>
                <c:pt idx="33">
                  <c:v>0.80899142020736292</c:v>
                </c:pt>
                <c:pt idx="34">
                  <c:v>1.569735849275915</c:v>
                </c:pt>
                <c:pt idx="35">
                  <c:v>1.8954475129879853</c:v>
                </c:pt>
                <c:pt idx="36">
                  <c:v>6.168822954777113</c:v>
                </c:pt>
                <c:pt idx="37">
                  <c:v>4.157624986070303</c:v>
                </c:pt>
                <c:pt idx="38">
                  <c:v>6.8594561938720773</c:v>
                </c:pt>
                <c:pt idx="39">
                  <c:v>5.6281242062976986</c:v>
                </c:pt>
                <c:pt idx="40">
                  <c:v>5.377657879676633</c:v>
                </c:pt>
                <c:pt idx="41">
                  <c:v>7.5933975309316253</c:v>
                </c:pt>
                <c:pt idx="42">
                  <c:v>8.9899571667758238</c:v>
                </c:pt>
                <c:pt idx="43">
                  <c:v>6.1735423633031417</c:v>
                </c:pt>
                <c:pt idx="44">
                  <c:v>6.5361007558291959</c:v>
                </c:pt>
                <c:pt idx="45">
                  <c:v>6.5783123355220425</c:v>
                </c:pt>
                <c:pt idx="46">
                  <c:v>5.9602013880999181</c:v>
                </c:pt>
                <c:pt idx="47">
                  <c:v>8.1254567732990353</c:v>
                </c:pt>
                <c:pt idx="48">
                  <c:v>4.6788368622518277</c:v>
                </c:pt>
                <c:pt idx="49">
                  <c:v>-5.9859373338302504</c:v>
                </c:pt>
                <c:pt idx="50">
                  <c:v>-4.8427275580335021</c:v>
                </c:pt>
                <c:pt idx="51">
                  <c:v>-3.6860288708516578</c:v>
                </c:pt>
                <c:pt idx="52">
                  <c:v>-4.9569797241521911</c:v>
                </c:pt>
                <c:pt idx="53">
                  <c:v>11.379930960495031</c:v>
                </c:pt>
                <c:pt idx="54">
                  <c:v>9.596262128890487</c:v>
                </c:pt>
                <c:pt idx="55">
                  <c:v>6.7703730546861465</c:v>
                </c:pt>
                <c:pt idx="56">
                  <c:v>11.546679550080711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6807589328664254E-2"/>
              <c:y val="7.85407875004359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243371333469857"/>
              <c:y val="3.48969413734175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8730547902207657"/>
          <c:w val="0.92049267676767677"/>
          <c:h val="0.1126945209779234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7245294324717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57"/>
                <c:pt idx="0">
                  <c:v>62.321043977975933</c:v>
                </c:pt>
                <c:pt idx="1">
                  <c:v>-55.763991973823977</c:v>
                </c:pt>
                <c:pt idx="2">
                  <c:v>11.048818169484548</c:v>
                </c:pt>
                <c:pt idx="3">
                  <c:v>156.33562516761594</c:v>
                </c:pt>
                <c:pt idx="4">
                  <c:v>175.64534571464264</c:v>
                </c:pt>
                <c:pt idx="5">
                  <c:v>352.19711131229724</c:v>
                </c:pt>
                <c:pt idx="6">
                  <c:v>199.22162486843808</c:v>
                </c:pt>
                <c:pt idx="7">
                  <c:v>40.221826472914472</c:v>
                </c:pt>
                <c:pt idx="8">
                  <c:v>107.32938142692274</c:v>
                </c:pt>
                <c:pt idx="9">
                  <c:v>67.531772392066159</c:v>
                </c:pt>
                <c:pt idx="10">
                  <c:v>39.971989368011236</c:v>
                </c:pt>
                <c:pt idx="11">
                  <c:v>148.56626142431742</c:v>
                </c:pt>
                <c:pt idx="12">
                  <c:v>104.42568761344864</c:v>
                </c:pt>
                <c:pt idx="13">
                  <c:v>71.988731035216915</c:v>
                </c:pt>
                <c:pt idx="14">
                  <c:v>202.72315293989777</c:v>
                </c:pt>
                <c:pt idx="15">
                  <c:v>220.81446262984173</c:v>
                </c:pt>
                <c:pt idx="16">
                  <c:v>75.218720005273099</c:v>
                </c:pt>
                <c:pt idx="17">
                  <c:v>185.12438494531671</c:v>
                </c:pt>
                <c:pt idx="18">
                  <c:v>136.85444191805436</c:v>
                </c:pt>
                <c:pt idx="19">
                  <c:v>-75.928156442755608</c:v>
                </c:pt>
                <c:pt idx="20">
                  <c:v>61.001566542278852</c:v>
                </c:pt>
                <c:pt idx="21">
                  <c:v>-127.48348376958711</c:v>
                </c:pt>
                <c:pt idx="22">
                  <c:v>108.2156172175437</c:v>
                </c:pt>
                <c:pt idx="23">
                  <c:v>31.710462259822634</c:v>
                </c:pt>
                <c:pt idx="24">
                  <c:v>46.048637072077327</c:v>
                </c:pt>
                <c:pt idx="25">
                  <c:v>-108.91391827013103</c:v>
                </c:pt>
                <c:pt idx="26">
                  <c:v>-127.56059200174877</c:v>
                </c:pt>
                <c:pt idx="27">
                  <c:v>-23.093777159670935</c:v>
                </c:pt>
                <c:pt idx="28">
                  <c:v>190.0267309926021</c:v>
                </c:pt>
                <c:pt idx="29">
                  <c:v>188.86863902491405</c:v>
                </c:pt>
                <c:pt idx="30">
                  <c:v>78.650913450671396</c:v>
                </c:pt>
                <c:pt idx="31">
                  <c:v>143.78534805288473</c:v>
                </c:pt>
                <c:pt idx="32">
                  <c:v>-110.54316847670634</c:v>
                </c:pt>
                <c:pt idx="33">
                  <c:v>203.60746860717882</c:v>
                </c:pt>
                <c:pt idx="34">
                  <c:v>96.777613089287115</c:v>
                </c:pt>
                <c:pt idx="35">
                  <c:v>11.493700243334388</c:v>
                </c:pt>
                <c:pt idx="36">
                  <c:v>-89.992468892323814</c:v>
                </c:pt>
                <c:pt idx="37">
                  <c:v>-9.1924590087373872</c:v>
                </c:pt>
                <c:pt idx="38">
                  <c:v>-185.54048990307456</c:v>
                </c:pt>
                <c:pt idx="39">
                  <c:v>-76.313960167132791</c:v>
                </c:pt>
                <c:pt idx="40">
                  <c:v>-0.88029395475678029</c:v>
                </c:pt>
                <c:pt idx="41">
                  <c:v>-153.25669601439859</c:v>
                </c:pt>
                <c:pt idx="42">
                  <c:v>-311.87928074815682</c:v>
                </c:pt>
                <c:pt idx="43">
                  <c:v>-58.887772150466844</c:v>
                </c:pt>
                <c:pt idx="44">
                  <c:v>-111.20645477150538</c:v>
                </c:pt>
                <c:pt idx="45">
                  <c:v>-181.95842624189208</c:v>
                </c:pt>
                <c:pt idx="46">
                  <c:v>-125.19120642945018</c:v>
                </c:pt>
                <c:pt idx="47">
                  <c:v>-449.52003295739632</c:v>
                </c:pt>
                <c:pt idx="48">
                  <c:v>-240.73468673753268</c:v>
                </c:pt>
                <c:pt idx="49">
                  <c:v>-902.18632147870539</c:v>
                </c:pt>
                <c:pt idx="50">
                  <c:v>73.926934819985036</c:v>
                </c:pt>
                <c:pt idx="51">
                  <c:v>124.70789186203911</c:v>
                </c:pt>
                <c:pt idx="52">
                  <c:v>327.05482433942598</c:v>
                </c:pt>
                <c:pt idx="53">
                  <c:v>672.50823776719062</c:v>
                </c:pt>
                <c:pt idx="54">
                  <c:v>-428.6366291932718</c:v>
                </c:pt>
                <c:pt idx="55">
                  <c:v>59.310021726652849</c:v>
                </c:pt>
                <c:pt idx="56">
                  <c:v>-387.86033406702336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'5.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57"/>
                <c:pt idx="0">
                  <c:v>-46.63304397797674</c:v>
                </c:pt>
                <c:pt idx="1">
                  <c:v>71.333991973823686</c:v>
                </c:pt>
                <c:pt idx="2">
                  <c:v>-93.487818169483944</c:v>
                </c:pt>
                <c:pt idx="3">
                  <c:v>-131.46262516761544</c:v>
                </c:pt>
                <c:pt idx="4">
                  <c:v>-75.835345714642244</c:v>
                </c:pt>
                <c:pt idx="5">
                  <c:v>-88.970111312296467</c:v>
                </c:pt>
                <c:pt idx="6">
                  <c:v>114.93937513156197</c:v>
                </c:pt>
                <c:pt idx="7">
                  <c:v>187.22117352708574</c:v>
                </c:pt>
                <c:pt idx="8">
                  <c:v>84.32861857307671</c:v>
                </c:pt>
                <c:pt idx="9">
                  <c:v>-19.819772392066625</c:v>
                </c:pt>
                <c:pt idx="10">
                  <c:v>-12.060989368011178</c:v>
                </c:pt>
                <c:pt idx="11">
                  <c:v>-24.987261424317694</c:v>
                </c:pt>
                <c:pt idx="12">
                  <c:v>4.4733123865516973</c:v>
                </c:pt>
                <c:pt idx="13">
                  <c:v>-8.8287310352170607</c:v>
                </c:pt>
                <c:pt idx="14">
                  <c:v>-84.448152939898137</c:v>
                </c:pt>
                <c:pt idx="15">
                  <c:v>-183.59046262984157</c:v>
                </c:pt>
                <c:pt idx="16">
                  <c:v>-119.82372000527357</c:v>
                </c:pt>
                <c:pt idx="17">
                  <c:v>-73.240384945316691</c:v>
                </c:pt>
                <c:pt idx="18">
                  <c:v>-3.1904419180536934</c:v>
                </c:pt>
                <c:pt idx="19">
                  <c:v>13.70215644275595</c:v>
                </c:pt>
                <c:pt idx="20">
                  <c:v>49.953433457721985</c:v>
                </c:pt>
                <c:pt idx="21">
                  <c:v>64.685483769587336</c:v>
                </c:pt>
                <c:pt idx="22">
                  <c:v>-12.191617217544263</c:v>
                </c:pt>
                <c:pt idx="23">
                  <c:v>17.823537740177017</c:v>
                </c:pt>
                <c:pt idx="24">
                  <c:v>12.515362927922979</c:v>
                </c:pt>
                <c:pt idx="25">
                  <c:v>16.50391827013118</c:v>
                </c:pt>
                <c:pt idx="26">
                  <c:v>75.999592001749079</c:v>
                </c:pt>
                <c:pt idx="27">
                  <c:v>62.894777159671321</c:v>
                </c:pt>
                <c:pt idx="28">
                  <c:v>29.410269007396892</c:v>
                </c:pt>
                <c:pt idx="29">
                  <c:v>20.125360975085641</c:v>
                </c:pt>
                <c:pt idx="30">
                  <c:v>33.533086549327891</c:v>
                </c:pt>
                <c:pt idx="31">
                  <c:v>99.4276519471141</c:v>
                </c:pt>
                <c:pt idx="32">
                  <c:v>64.89716847670752</c:v>
                </c:pt>
                <c:pt idx="33">
                  <c:v>89.758531392821169</c:v>
                </c:pt>
                <c:pt idx="34">
                  <c:v>55.464386910713074</c:v>
                </c:pt>
                <c:pt idx="35">
                  <c:v>-71.756700243333398</c:v>
                </c:pt>
                <c:pt idx="36">
                  <c:v>-66.652531107676623</c:v>
                </c:pt>
                <c:pt idx="37">
                  <c:v>-20.38754099126254</c:v>
                </c:pt>
                <c:pt idx="38">
                  <c:v>-15.645510096924227</c:v>
                </c:pt>
                <c:pt idx="39">
                  <c:v>16.657960167131932</c:v>
                </c:pt>
                <c:pt idx="40">
                  <c:v>-12.935706045243933</c:v>
                </c:pt>
                <c:pt idx="41">
                  <c:v>-47.414303985600782</c:v>
                </c:pt>
                <c:pt idx="42">
                  <c:v>-86.720719251842638</c:v>
                </c:pt>
                <c:pt idx="43">
                  <c:v>-80.340227849532312</c:v>
                </c:pt>
                <c:pt idx="44">
                  <c:v>-57.128545228494659</c:v>
                </c:pt>
                <c:pt idx="45">
                  <c:v>-3.2265737581074063</c:v>
                </c:pt>
                <c:pt idx="46">
                  <c:v>80.035206429449318</c:v>
                </c:pt>
                <c:pt idx="47">
                  <c:v>104.85003295739625</c:v>
                </c:pt>
                <c:pt idx="48">
                  <c:v>225.45568673753405</c:v>
                </c:pt>
                <c:pt idx="49">
                  <c:v>293.43532147870428</c:v>
                </c:pt>
                <c:pt idx="50">
                  <c:v>166.77206518001367</c:v>
                </c:pt>
                <c:pt idx="51">
                  <c:v>162.03110813796047</c:v>
                </c:pt>
                <c:pt idx="52">
                  <c:v>11.868175660572888</c:v>
                </c:pt>
                <c:pt idx="53">
                  <c:v>-222.19323776719102</c:v>
                </c:pt>
                <c:pt idx="54">
                  <c:v>-303.78637080672706</c:v>
                </c:pt>
                <c:pt idx="55">
                  <c:v>-700.6000217266519</c:v>
                </c:pt>
                <c:pt idx="56">
                  <c:v>-768.56266593297732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57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-168.33500000000004</c:v>
                </c:pt>
                <c:pt idx="45">
                  <c:v>-185.18499999999949</c:v>
                </c:pt>
                <c:pt idx="46">
                  <c:v>-45.156000000000859</c:v>
                </c:pt>
                <c:pt idx="47">
                  <c:v>-344.67000000000007</c:v>
                </c:pt>
                <c:pt idx="48">
                  <c:v>-15.278999999998632</c:v>
                </c:pt>
                <c:pt idx="49">
                  <c:v>-608.75100000000111</c:v>
                </c:pt>
                <c:pt idx="50">
                  <c:v>240.6989999999987</c:v>
                </c:pt>
                <c:pt idx="51">
                  <c:v>286.73899999999958</c:v>
                </c:pt>
                <c:pt idx="52">
                  <c:v>338.92299999999886</c:v>
                </c:pt>
                <c:pt idx="53">
                  <c:v>450.3149999999996</c:v>
                </c:pt>
                <c:pt idx="54">
                  <c:v>-732.42299999999886</c:v>
                </c:pt>
                <c:pt idx="55">
                  <c:v>-641.28999999999905</c:v>
                </c:pt>
                <c:pt idx="56">
                  <c:v>-1156.4230000000007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800"/>
          <c:min val="-12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  <c:max val="800"/>
          <c:min val="-1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2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007453942494099"/>
          <c:w val="1"/>
          <c:h val="8.574823643906943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220014</xdr:colOff>
      <xdr:row>3</xdr:row>
      <xdr:rowOff>58869</xdr:rowOff>
    </xdr:from>
    <xdr:to>
      <xdr:col>72</xdr:col>
      <xdr:colOff>404556</xdr:colOff>
      <xdr:row>22</xdr:row>
      <xdr:rowOff>30568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D105B5-7925-4CE7-A3A1-B7D9A293F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301683</xdr:colOff>
      <xdr:row>23</xdr:row>
      <xdr:rowOff>20788</xdr:rowOff>
    </xdr:from>
    <xdr:to>
      <xdr:col>72</xdr:col>
      <xdr:colOff>539079</xdr:colOff>
      <xdr:row>41</xdr:row>
      <xdr:rowOff>144889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F892D38C-80FF-4DE2-A1B7-2BC7BC58F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553836</xdr:colOff>
      <xdr:row>8</xdr:row>
      <xdr:rowOff>145957</xdr:rowOff>
    </xdr:from>
    <xdr:to>
      <xdr:col>52</xdr:col>
      <xdr:colOff>58368</xdr:colOff>
      <xdr:row>27</xdr:row>
      <xdr:rowOff>117657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272497</xdr:colOff>
      <xdr:row>9</xdr:row>
      <xdr:rowOff>11332</xdr:rowOff>
    </xdr:from>
    <xdr:to>
      <xdr:col>60</xdr:col>
      <xdr:colOff>405679</xdr:colOff>
      <xdr:row>27</xdr:row>
      <xdr:rowOff>142901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0.2617</cdr:x>
      <cdr:y>0.61681</cdr:y>
    </cdr:from>
    <cdr:to>
      <cdr:x>0.80128</cdr:x>
      <cdr:y>0.66531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1306142" y="1768568"/>
          <a:ext cx="2692972" cy="139085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0.24316</cdr:x>
      <cdr:y>0.08805</cdr:y>
    </cdr:from>
    <cdr:to>
      <cdr:x>0.78734</cdr:x>
      <cdr:y>0.15318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203786" y="259965"/>
          <a:ext cx="2694012" cy="192294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0.04424</cdr:x>
      <cdr:y>0.55692</cdr:y>
    </cdr:from>
    <cdr:to>
      <cdr:x>0.53466</cdr:x>
      <cdr:y>0.60848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20055" y="1645965"/>
          <a:ext cx="2439410" cy="152354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0.44308</cdr:x>
      <cdr:y>0.10982</cdr:y>
    </cdr:from>
    <cdr:to>
      <cdr:x>0.93302</cdr:x>
      <cdr:y>0.17341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2203912" y="324561"/>
          <a:ext cx="2437022" cy="187937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198546</xdr:colOff>
      <xdr:row>3</xdr:row>
      <xdr:rowOff>4669</xdr:rowOff>
    </xdr:from>
    <xdr:to>
      <xdr:col>67</xdr:col>
      <xdr:colOff>331727</xdr:colOff>
      <xdr:row>21</xdr:row>
      <xdr:rowOff>119244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AE65F0-D357-4C4D-8D05-D44FC584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199013</xdr:colOff>
      <xdr:row>23</xdr:row>
      <xdr:rowOff>36605</xdr:rowOff>
    </xdr:from>
    <xdr:to>
      <xdr:col>67</xdr:col>
      <xdr:colOff>332194</xdr:colOff>
      <xdr:row>42</xdr:row>
      <xdr:rowOff>1502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C2B2BB-C4DA-4B01-9831-B04080E82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301625</xdr:colOff>
      <xdr:row>8</xdr:row>
      <xdr:rowOff>112712</xdr:rowOff>
    </xdr:from>
    <xdr:to>
      <xdr:col>42</xdr:col>
      <xdr:colOff>574675</xdr:colOff>
      <xdr:row>23</xdr:row>
      <xdr:rowOff>1134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B3C7BC-844F-43FD-BBE3-D4AD1D3D3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316139</xdr:colOff>
      <xdr:row>8</xdr:row>
      <xdr:rowOff>122010</xdr:rowOff>
    </xdr:from>
    <xdr:to>
      <xdr:col>51</xdr:col>
      <xdr:colOff>43089</xdr:colOff>
      <xdr:row>23</xdr:row>
      <xdr:rowOff>16782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57C65C-D483-48BF-B9BB-5AC0133C1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498022</xdr:colOff>
      <xdr:row>10</xdr:row>
      <xdr:rowOff>454</xdr:rowOff>
    </xdr:from>
    <xdr:to>
      <xdr:col>61</xdr:col>
      <xdr:colOff>53354</xdr:colOff>
      <xdr:row>29</xdr:row>
      <xdr:rowOff>81011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A1F111-D47C-4B6B-B430-4C1F39B05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292528</xdr:colOff>
      <xdr:row>32</xdr:row>
      <xdr:rowOff>70512</xdr:rowOff>
    </xdr:from>
    <xdr:to>
      <xdr:col>60</xdr:col>
      <xdr:colOff>425711</xdr:colOff>
      <xdr:row>51</xdr:row>
      <xdr:rowOff>43280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766A34D-A5BD-47C4-943B-F72FAF975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465667</xdr:colOff>
      <xdr:row>5</xdr:row>
      <xdr:rowOff>12700</xdr:rowOff>
    </xdr:from>
    <xdr:to>
      <xdr:col>67</xdr:col>
      <xdr:colOff>567099</xdr:colOff>
      <xdr:row>23</xdr:row>
      <xdr:rowOff>136800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3320C5F-23EA-4224-A192-91CA8B12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545042</xdr:colOff>
      <xdr:row>25</xdr:row>
      <xdr:rowOff>17992</xdr:rowOff>
    </xdr:from>
    <xdr:to>
      <xdr:col>68</xdr:col>
      <xdr:colOff>68624</xdr:colOff>
      <xdr:row>43</xdr:row>
      <xdr:rowOff>142092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00F7F5E-8A55-4C3D-B05B-B3DB8D0D6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264581</xdr:colOff>
      <xdr:row>6</xdr:row>
      <xdr:rowOff>20601</xdr:rowOff>
    </xdr:from>
    <xdr:to>
      <xdr:col>67</xdr:col>
      <xdr:colOff>366013</xdr:colOff>
      <xdr:row>24</xdr:row>
      <xdr:rowOff>144701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A0644C5-79E1-4FA8-828B-4EB04F3E1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235128</xdr:colOff>
      <xdr:row>25</xdr:row>
      <xdr:rowOff>78757</xdr:rowOff>
    </xdr:from>
    <xdr:to>
      <xdr:col>67</xdr:col>
      <xdr:colOff>336560</xdr:colOff>
      <xdr:row>44</xdr:row>
      <xdr:rowOff>50457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4758CE2-0ABD-4AC4-9878-1DEFC44F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393493</xdr:colOff>
      <xdr:row>4</xdr:row>
      <xdr:rowOff>104321</xdr:rowOff>
    </xdr:from>
    <xdr:to>
      <xdr:col>31</xdr:col>
      <xdr:colOff>374375</xdr:colOff>
      <xdr:row>22</xdr:row>
      <xdr:rowOff>101908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FB6A059-1D8A-4710-908D-22C15351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439607</xdr:colOff>
      <xdr:row>24</xdr:row>
      <xdr:rowOff>31750</xdr:rowOff>
    </xdr:from>
    <xdr:to>
      <xdr:col>31</xdr:col>
      <xdr:colOff>432004</xdr:colOff>
      <xdr:row>43</xdr:row>
      <xdr:rowOff>16150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FDF74CB-1D4C-4C74-BEB6-400A1F5C2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404961</xdr:colOff>
      <xdr:row>9</xdr:row>
      <xdr:rowOff>7056</xdr:rowOff>
    </xdr:from>
    <xdr:to>
      <xdr:col>67</xdr:col>
      <xdr:colOff>74593</xdr:colOff>
      <xdr:row>27</xdr:row>
      <xdr:rowOff>126923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BE7E37-11BC-455E-B01D-5D029C6D3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545012</xdr:colOff>
      <xdr:row>28</xdr:row>
      <xdr:rowOff>70205</xdr:rowOff>
    </xdr:from>
    <xdr:to>
      <xdr:col>67</xdr:col>
      <xdr:colOff>122569</xdr:colOff>
      <xdr:row>47</xdr:row>
      <xdr:rowOff>48961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233141</xdr:colOff>
      <xdr:row>5</xdr:row>
      <xdr:rowOff>95708</xdr:rowOff>
    </xdr:from>
    <xdr:to>
      <xdr:col>68</xdr:col>
      <xdr:colOff>395692</xdr:colOff>
      <xdr:row>24</xdr:row>
      <xdr:rowOff>67408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278078</xdr:colOff>
      <xdr:row>25</xdr:row>
      <xdr:rowOff>56092</xdr:rowOff>
    </xdr:from>
    <xdr:to>
      <xdr:col>68</xdr:col>
      <xdr:colOff>411260</xdr:colOff>
      <xdr:row>44</xdr:row>
      <xdr:rowOff>27792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4D948B70-07D9-49F3-A79D-6833F369D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142876</xdr:colOff>
      <xdr:row>6</xdr:row>
      <xdr:rowOff>51858</xdr:rowOff>
    </xdr:from>
    <xdr:to>
      <xdr:col>67</xdr:col>
      <xdr:colOff>276058</xdr:colOff>
      <xdr:row>25</xdr:row>
      <xdr:rowOff>23558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195793</xdr:colOff>
      <xdr:row>26</xdr:row>
      <xdr:rowOff>141817</xdr:rowOff>
    </xdr:from>
    <xdr:to>
      <xdr:col>67</xdr:col>
      <xdr:colOff>360725</xdr:colOff>
      <xdr:row>45</xdr:row>
      <xdr:rowOff>113517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A59E7402-3DAE-4A53-A6A4-0B6960565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507999</xdr:colOff>
      <xdr:row>8</xdr:row>
      <xdr:rowOff>7412</xdr:rowOff>
    </xdr:from>
    <xdr:to>
      <xdr:col>72</xdr:col>
      <xdr:colOff>31581</xdr:colOff>
      <xdr:row>26</xdr:row>
      <xdr:rowOff>131512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512232</xdr:colOff>
      <xdr:row>26</xdr:row>
      <xdr:rowOff>136526</xdr:rowOff>
    </xdr:from>
    <xdr:to>
      <xdr:col>72</xdr:col>
      <xdr:colOff>35814</xdr:colOff>
      <xdr:row>45</xdr:row>
      <xdr:rowOff>108226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457200</xdr:colOff>
      <xdr:row>8</xdr:row>
      <xdr:rowOff>28575</xdr:rowOff>
    </xdr:from>
    <xdr:to>
      <xdr:col>71</xdr:col>
      <xdr:colOff>590382</xdr:colOff>
      <xdr:row>27</xdr:row>
      <xdr:rowOff>275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381000</xdr:colOff>
      <xdr:row>28</xdr:row>
      <xdr:rowOff>92075</xdr:rowOff>
    </xdr:from>
    <xdr:to>
      <xdr:col>71</xdr:col>
      <xdr:colOff>517357</xdr:colOff>
      <xdr:row>47</xdr:row>
      <xdr:rowOff>63775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392111</xdr:colOff>
      <xdr:row>14</xdr:row>
      <xdr:rowOff>93661</xdr:rowOff>
    </xdr:from>
    <xdr:to>
      <xdr:col>65</xdr:col>
      <xdr:colOff>493543</xdr:colOff>
      <xdr:row>33</xdr:row>
      <xdr:rowOff>65361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212725</xdr:colOff>
      <xdr:row>14</xdr:row>
      <xdr:rowOff>107949</xdr:rowOff>
    </xdr:from>
    <xdr:to>
      <xdr:col>74</xdr:col>
      <xdr:colOff>345907</xdr:colOff>
      <xdr:row>33</xdr:row>
      <xdr:rowOff>79649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</xdr:colOff>
      <xdr:row>9</xdr:row>
      <xdr:rowOff>99059</xdr:rowOff>
    </xdr:from>
    <xdr:to>
      <xdr:col>25</xdr:col>
      <xdr:colOff>114910</xdr:colOff>
      <xdr:row>24</xdr:row>
      <xdr:rowOff>121559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37F333F-49D5-4092-871D-389EB2741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9</xdr:row>
      <xdr:rowOff>0</xdr:rowOff>
    </xdr:from>
    <xdr:to>
      <xdr:col>33</xdr:col>
      <xdr:colOff>92050</xdr:colOff>
      <xdr:row>24</xdr:row>
      <xdr:rowOff>22500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128C9FD-C7F1-43DD-9DDA-C109E16F7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0.08613</cdr:x>
      <cdr:y>0.0187</cdr:y>
    </cdr:from>
    <cdr:to>
      <cdr:x>0.48209</cdr:x>
      <cdr:y>0.11318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0CC8625C-98C2-EE68-6785-DDEBB7124A52}"/>
            </a:ext>
          </a:extLst>
        </cdr:cNvPr>
        <cdr:cNvSpPr txBox="1"/>
      </cdr:nvSpPr>
      <cdr:spPr>
        <a:xfrm xmlns:a="http://schemas.openxmlformats.org/drawingml/2006/main">
          <a:off x="432910" y="60325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mrd HUF</a:t>
          </a:r>
        </a:p>
      </cdr:txBody>
    </cdr:sp>
  </cdr:relSizeAnchor>
  <cdr:relSizeAnchor xmlns:cdr="http://schemas.openxmlformats.org/drawingml/2006/chartDrawing">
    <cdr:from>
      <cdr:x>0.89375</cdr:x>
      <cdr:y>0.01575</cdr:y>
    </cdr:from>
    <cdr:to>
      <cdr:x>0.95051</cdr:x>
      <cdr:y>0.11023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E5F8D427-69E3-ECAF-6586-11333639E8EB}"/>
            </a:ext>
          </a:extLst>
        </cdr:cNvPr>
        <cdr:cNvSpPr txBox="1"/>
      </cdr:nvSpPr>
      <cdr:spPr>
        <a:xfrm xmlns:a="http://schemas.openxmlformats.org/drawingml/2006/main">
          <a:off x="4491990" y="50800"/>
          <a:ext cx="2852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0.06528</cdr:x>
      <cdr:y>0.02531</cdr:y>
    </cdr:from>
    <cdr:to>
      <cdr:x>0.46124</cdr:x>
      <cdr:y>0.11979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0CC8625C-98C2-EE68-6785-DDEBB7124A52}"/>
            </a:ext>
          </a:extLst>
        </cdr:cNvPr>
        <cdr:cNvSpPr txBox="1"/>
      </cdr:nvSpPr>
      <cdr:spPr>
        <a:xfrm xmlns:a="http://schemas.openxmlformats.org/drawingml/2006/main">
          <a:off x="328114" y="72906"/>
          <a:ext cx="1990095" cy="272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HUF billions</a:t>
          </a:r>
        </a:p>
      </cdr:txBody>
    </cdr:sp>
  </cdr:relSizeAnchor>
  <cdr:relSizeAnchor xmlns:cdr="http://schemas.openxmlformats.org/drawingml/2006/chartDrawing">
    <cdr:from>
      <cdr:x>0.86608</cdr:x>
      <cdr:y>0.02236</cdr:y>
    </cdr:from>
    <cdr:to>
      <cdr:x>0.97704</cdr:x>
      <cdr:y>0.11684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E5F8D427-69E3-ECAF-6586-11333639E8EB}"/>
            </a:ext>
          </a:extLst>
        </cdr:cNvPr>
        <cdr:cNvSpPr txBox="1"/>
      </cdr:nvSpPr>
      <cdr:spPr>
        <a:xfrm xmlns:a="http://schemas.openxmlformats.org/drawingml/2006/main">
          <a:off x="4352926" y="64410"/>
          <a:ext cx="557688" cy="272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100965</xdr:colOff>
      <xdr:row>6</xdr:row>
      <xdr:rowOff>50481</xdr:rowOff>
    </xdr:from>
    <xdr:to>
      <xdr:col>13</xdr:col>
      <xdr:colOff>250165</xdr:colOff>
      <xdr:row>22</xdr:row>
      <xdr:rowOff>101556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F6A459-06F5-4050-999C-3E007C781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6</xdr:row>
      <xdr:rowOff>38100</xdr:rowOff>
    </xdr:from>
    <xdr:to>
      <xdr:col>22</xdr:col>
      <xdr:colOff>234925</xdr:colOff>
      <xdr:row>22</xdr:row>
      <xdr:rowOff>89175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2F7ABAE-9FF1-49CE-BF22-B58F7336F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351552</xdr:colOff>
      <xdr:row>2</xdr:row>
      <xdr:rowOff>119745</xdr:rowOff>
    </xdr:from>
    <xdr:to>
      <xdr:col>67</xdr:col>
      <xdr:colOff>452984</xdr:colOff>
      <xdr:row>21</xdr:row>
      <xdr:rowOff>91445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240302</xdr:colOff>
      <xdr:row>23</xdr:row>
      <xdr:rowOff>37478</xdr:rowOff>
    </xdr:from>
    <xdr:to>
      <xdr:col>67</xdr:col>
      <xdr:colOff>373484</xdr:colOff>
      <xdr:row>42</xdr:row>
      <xdr:rowOff>9178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0.0615</cdr:x>
      <cdr:y>0.02165</cdr:y>
    </cdr:from>
    <cdr:to>
      <cdr:x>0.45745</cdr:x>
      <cdr:y>0.11613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FB9D8D5B-72C7-0DA0-E5FB-B6D2B9EEC86B}"/>
            </a:ext>
          </a:extLst>
        </cdr:cNvPr>
        <cdr:cNvSpPr txBox="1"/>
      </cdr:nvSpPr>
      <cdr:spPr>
        <a:xfrm xmlns:a="http://schemas.openxmlformats.org/drawingml/2006/main">
          <a:off x="309085" y="6985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0.89716</cdr:x>
      <cdr:y>0.02236</cdr:y>
    </cdr:from>
    <cdr:to>
      <cdr:x>0.96377</cdr:x>
      <cdr:y>0.11684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91C3FE5A-8686-7E46-2CA5-09A3F9A4B412}"/>
            </a:ext>
          </a:extLst>
        </cdr:cNvPr>
        <cdr:cNvSpPr txBox="1"/>
      </cdr:nvSpPr>
      <cdr:spPr>
        <a:xfrm xmlns:a="http://schemas.openxmlformats.org/drawingml/2006/main">
          <a:off x="4509135" y="64402"/>
          <a:ext cx="334780" cy="272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0.0615</cdr:x>
      <cdr:y>0.02165</cdr:y>
    </cdr:from>
    <cdr:to>
      <cdr:x>0.45745</cdr:x>
      <cdr:y>0.11613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FB9D8D5B-72C7-0DA0-E5FB-B6D2B9EEC86B}"/>
            </a:ext>
          </a:extLst>
        </cdr:cNvPr>
        <cdr:cNvSpPr txBox="1"/>
      </cdr:nvSpPr>
      <cdr:spPr>
        <a:xfrm xmlns:a="http://schemas.openxmlformats.org/drawingml/2006/main">
          <a:off x="309085" y="6985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0.84903</cdr:x>
      <cdr:y>0.02236</cdr:y>
    </cdr:from>
    <cdr:to>
      <cdr:x>0.96377</cdr:x>
      <cdr:y>0.11684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91C3FE5A-8686-7E46-2CA5-09A3F9A4B412}"/>
            </a:ext>
          </a:extLst>
        </cdr:cNvPr>
        <cdr:cNvSpPr txBox="1"/>
      </cdr:nvSpPr>
      <cdr:spPr>
        <a:xfrm xmlns:a="http://schemas.openxmlformats.org/drawingml/2006/main">
          <a:off x="4267200" y="69295"/>
          <a:ext cx="576708" cy="292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457200</xdr:colOff>
      <xdr:row>0</xdr:row>
      <xdr:rowOff>128587</xdr:rowOff>
    </xdr:from>
    <xdr:to>
      <xdr:col>50</xdr:col>
      <xdr:colOff>273025</xdr:colOff>
      <xdr:row>16</xdr:row>
      <xdr:rowOff>151087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0DDDD0-C91F-4ED2-997F-B29C16584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514350</xdr:colOff>
      <xdr:row>17</xdr:row>
      <xdr:rowOff>142875</xdr:rowOff>
    </xdr:from>
    <xdr:to>
      <xdr:col>50</xdr:col>
      <xdr:colOff>330175</xdr:colOff>
      <xdr:row>33</xdr:row>
      <xdr:rowOff>165375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4AF108E-FE3E-4009-8B4E-EEFEFC303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0.06339</cdr:x>
      <cdr:y>0.02236</cdr:y>
    </cdr:from>
    <cdr:to>
      <cdr:x>0.45935</cdr:x>
      <cdr:y>0.11684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0D96430B-004D-1B75-F871-BF3101D0DC9E}"/>
            </a:ext>
          </a:extLst>
        </cdr:cNvPr>
        <cdr:cNvSpPr txBox="1"/>
      </cdr:nvSpPr>
      <cdr:spPr>
        <a:xfrm xmlns:a="http://schemas.openxmlformats.org/drawingml/2006/main">
          <a:off x="318610" y="64402"/>
          <a:ext cx="1990080" cy="272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mrd HUF</a:t>
          </a:r>
        </a:p>
      </cdr:txBody>
    </cdr:sp>
  </cdr:relSizeAnchor>
  <cdr:relSizeAnchor xmlns:cdr="http://schemas.openxmlformats.org/drawingml/2006/chartDrawing">
    <cdr:from>
      <cdr:x>0.82818</cdr:x>
      <cdr:y>0.02236</cdr:y>
    </cdr:from>
    <cdr:to>
      <cdr:x>0.96567</cdr:x>
      <cdr:y>0.11684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61FCFC7F-B5E6-AFA9-BB18-387B88819651}"/>
            </a:ext>
          </a:extLst>
        </cdr:cNvPr>
        <cdr:cNvSpPr txBox="1"/>
      </cdr:nvSpPr>
      <cdr:spPr>
        <a:xfrm xmlns:a="http://schemas.openxmlformats.org/drawingml/2006/main">
          <a:off x="4162425" y="64402"/>
          <a:ext cx="691014" cy="272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mrd HUF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0.06339</cdr:x>
      <cdr:y>0.02236</cdr:y>
    </cdr:from>
    <cdr:to>
      <cdr:x>0.45935</cdr:x>
      <cdr:y>0.11684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0D96430B-004D-1B75-F871-BF3101D0DC9E}"/>
            </a:ext>
          </a:extLst>
        </cdr:cNvPr>
        <cdr:cNvSpPr txBox="1"/>
      </cdr:nvSpPr>
      <cdr:spPr>
        <a:xfrm xmlns:a="http://schemas.openxmlformats.org/drawingml/2006/main">
          <a:off x="318610" y="64402"/>
          <a:ext cx="1990080" cy="272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HUF billions</a:t>
          </a:r>
        </a:p>
      </cdr:txBody>
    </cdr:sp>
  </cdr:relSizeAnchor>
  <cdr:relSizeAnchor xmlns:cdr="http://schemas.openxmlformats.org/drawingml/2006/chartDrawing">
    <cdr:from>
      <cdr:x>0.79786</cdr:x>
      <cdr:y>0.02236</cdr:y>
    </cdr:from>
    <cdr:to>
      <cdr:x>0.96567</cdr:x>
      <cdr:y>0.11684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61FCFC7F-B5E6-AFA9-BB18-387B88819651}"/>
            </a:ext>
          </a:extLst>
        </cdr:cNvPr>
        <cdr:cNvSpPr txBox="1"/>
      </cdr:nvSpPr>
      <cdr:spPr>
        <a:xfrm xmlns:a="http://schemas.openxmlformats.org/drawingml/2006/main">
          <a:off x="4010025" y="68656"/>
          <a:ext cx="843432" cy="290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HUF billions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712470</xdr:colOff>
      <xdr:row>6</xdr:row>
      <xdr:rowOff>80010</xdr:rowOff>
    </xdr:from>
    <xdr:to>
      <xdr:col>54</xdr:col>
      <xdr:colOff>4420</xdr:colOff>
      <xdr:row>22</xdr:row>
      <xdr:rowOff>64410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086B9EF-C734-49CA-9828-78362B4AF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0</xdr:colOff>
      <xdr:row>6</xdr:row>
      <xdr:rowOff>0</xdr:rowOff>
    </xdr:from>
    <xdr:to>
      <xdr:col>60</xdr:col>
      <xdr:colOff>111100</xdr:colOff>
      <xdr:row>21</xdr:row>
      <xdr:rowOff>165375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93C4448-107E-47DD-BC22-9F00F7243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0.0596</cdr:x>
      <cdr:y>0.01575</cdr:y>
    </cdr:from>
    <cdr:to>
      <cdr:x>0.45556</cdr:x>
      <cdr:y>0.11023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96C8C105-F937-7F56-6635-1B15581511CD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0.89868</cdr:x>
      <cdr:y>0.01575</cdr:y>
    </cdr:from>
    <cdr:to>
      <cdr:x>0.95051</cdr:x>
      <cdr:y>0.11023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3AC659A3-BD85-9434-B319-BD1B65AD2B7F}"/>
            </a:ext>
          </a:extLst>
        </cdr:cNvPr>
        <cdr:cNvSpPr txBox="1"/>
      </cdr:nvSpPr>
      <cdr:spPr>
        <a:xfrm xmlns:a="http://schemas.openxmlformats.org/drawingml/2006/main">
          <a:off x="4516754" y="45352"/>
          <a:ext cx="260485" cy="272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0.04633</cdr:x>
      <cdr:y>0.01906</cdr:y>
    </cdr:from>
    <cdr:to>
      <cdr:x>0.44229</cdr:x>
      <cdr:y>0.11354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96C8C105-F937-7F56-6635-1B15581511CD}"/>
            </a:ext>
          </a:extLst>
        </cdr:cNvPr>
        <cdr:cNvSpPr txBox="1"/>
      </cdr:nvSpPr>
      <cdr:spPr>
        <a:xfrm xmlns:a="http://schemas.openxmlformats.org/drawingml/2006/main">
          <a:off x="232875" y="54885"/>
          <a:ext cx="1990095" cy="272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0.85092</cdr:x>
      <cdr:y>0.01906</cdr:y>
    </cdr:from>
    <cdr:to>
      <cdr:x>0.96946</cdr:x>
      <cdr:y>0.11354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3AC659A3-BD85-9434-B319-BD1B65AD2B7F}"/>
            </a:ext>
          </a:extLst>
        </cdr:cNvPr>
        <cdr:cNvSpPr txBox="1"/>
      </cdr:nvSpPr>
      <cdr:spPr>
        <a:xfrm xmlns:a="http://schemas.openxmlformats.org/drawingml/2006/main">
          <a:off x="4276726" y="54885"/>
          <a:ext cx="595788" cy="272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12</xdr:row>
      <xdr:rowOff>176212</xdr:rowOff>
    </xdr:from>
    <xdr:to>
      <xdr:col>16</xdr:col>
      <xdr:colOff>101575</xdr:colOff>
      <xdr:row>28</xdr:row>
      <xdr:rowOff>8212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2B1FD7-7EC3-4523-9998-54F9551766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13</xdr:row>
      <xdr:rowOff>0</xdr:rowOff>
    </xdr:from>
    <xdr:to>
      <xdr:col>25</xdr:col>
      <xdr:colOff>149200</xdr:colOff>
      <xdr:row>28</xdr:row>
      <xdr:rowOff>22500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2739A29-DAE4-4A9B-9505-479544B84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0.0596</cdr:x>
      <cdr:y>0.01575</cdr:y>
    </cdr:from>
    <cdr:to>
      <cdr:x>0.45556</cdr:x>
      <cdr:y>0.11023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CF597D92-9530-2716-8C84-70B505EFAC1B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0.90209</cdr:x>
      <cdr:y>0.01575</cdr:y>
    </cdr:from>
    <cdr:to>
      <cdr:x>0.95051</cdr:x>
      <cdr:y>0.11023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C26FF241-8F27-36CA-3746-900B62856614}"/>
            </a:ext>
          </a:extLst>
        </cdr:cNvPr>
        <cdr:cNvSpPr txBox="1"/>
      </cdr:nvSpPr>
      <cdr:spPr>
        <a:xfrm xmlns:a="http://schemas.openxmlformats.org/drawingml/2006/main">
          <a:off x="4533900" y="45352"/>
          <a:ext cx="243340" cy="272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102253</xdr:colOff>
      <xdr:row>8</xdr:row>
      <xdr:rowOff>124104</xdr:rowOff>
    </xdr:from>
    <xdr:to>
      <xdr:col>58</xdr:col>
      <xdr:colOff>235435</xdr:colOff>
      <xdr:row>27</xdr:row>
      <xdr:rowOff>95804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113553</xdr:colOff>
      <xdr:row>27</xdr:row>
      <xdr:rowOff>150967</xdr:rowOff>
    </xdr:from>
    <xdr:to>
      <xdr:col>58</xdr:col>
      <xdr:colOff>246735</xdr:colOff>
      <xdr:row>46</xdr:row>
      <xdr:rowOff>122667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A2E9C7-15F4-4C0F-9FBA-48A7373C2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0.0596</cdr:x>
      <cdr:y>0.01575</cdr:y>
    </cdr:from>
    <cdr:to>
      <cdr:x>0.45556</cdr:x>
      <cdr:y>0.11023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CF597D92-9530-2716-8C84-70B505EFAC1B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0.83386</cdr:x>
      <cdr:y>0.01575</cdr:y>
    </cdr:from>
    <cdr:to>
      <cdr:x>0.95051</cdr:x>
      <cdr:y>0.11023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C26FF241-8F27-36CA-3746-900B62856614}"/>
            </a:ext>
          </a:extLst>
        </cdr:cNvPr>
        <cdr:cNvSpPr txBox="1"/>
      </cdr:nvSpPr>
      <cdr:spPr>
        <a:xfrm xmlns:a="http://schemas.openxmlformats.org/drawingml/2006/main">
          <a:off x="4191000" y="45360"/>
          <a:ext cx="586263" cy="272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11</xdr:row>
      <xdr:rowOff>52387</xdr:rowOff>
    </xdr:from>
    <xdr:to>
      <xdr:col>15</xdr:col>
      <xdr:colOff>520675</xdr:colOff>
      <xdr:row>26</xdr:row>
      <xdr:rowOff>74887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82F0192-5D5D-4AE7-A6BA-5FB87BF4ED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123825</xdr:colOff>
      <xdr:row>11</xdr:row>
      <xdr:rowOff>0</xdr:rowOff>
    </xdr:from>
    <xdr:to>
      <xdr:col>24</xdr:col>
      <xdr:colOff>273025</xdr:colOff>
      <xdr:row>26</xdr:row>
      <xdr:rowOff>22500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9FB32C3-E2FC-4B35-B4EA-BB5C75CB1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0.04444</cdr:x>
      <cdr:y>0.0246</cdr:y>
    </cdr:from>
    <cdr:to>
      <cdr:x>0.4404</cdr:x>
      <cdr:y>0.11909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D22AC610-296E-4203-C92A-0A408B020824}"/>
            </a:ext>
          </a:extLst>
        </cdr:cNvPr>
        <cdr:cNvSpPr txBox="1"/>
      </cdr:nvSpPr>
      <cdr:spPr>
        <a:xfrm xmlns:a="http://schemas.openxmlformats.org/drawingml/2006/main">
          <a:off x="223360" y="79375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mrd EUR</a:t>
          </a:r>
        </a:p>
      </cdr:txBody>
    </cdr:sp>
  </cdr:relSizeAnchor>
  <cdr:relSizeAnchor xmlns:cdr="http://schemas.openxmlformats.org/drawingml/2006/chartDrawing">
    <cdr:from>
      <cdr:x>0.82818</cdr:x>
      <cdr:y>0.02756</cdr:y>
    </cdr:from>
    <cdr:to>
      <cdr:x>0.96377</cdr:x>
      <cdr:y>0.12204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8A090231-2FD0-DD86-2CC1-73FD4E8D7745}"/>
            </a:ext>
          </a:extLst>
        </cdr:cNvPr>
        <cdr:cNvSpPr txBox="1"/>
      </cdr:nvSpPr>
      <cdr:spPr>
        <a:xfrm xmlns:a="http://schemas.openxmlformats.org/drawingml/2006/main">
          <a:off x="4162425" y="88900"/>
          <a:ext cx="68149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mrd EUR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0.04444</cdr:x>
      <cdr:y>0.0246</cdr:y>
    </cdr:from>
    <cdr:to>
      <cdr:x>0.4404</cdr:x>
      <cdr:y>0.11909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D22AC610-296E-4203-C92A-0A408B020824}"/>
            </a:ext>
          </a:extLst>
        </cdr:cNvPr>
        <cdr:cNvSpPr txBox="1"/>
      </cdr:nvSpPr>
      <cdr:spPr>
        <a:xfrm xmlns:a="http://schemas.openxmlformats.org/drawingml/2006/main">
          <a:off x="223360" y="79375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EUR billions</a:t>
          </a:r>
        </a:p>
      </cdr:txBody>
    </cdr:sp>
  </cdr:relSizeAnchor>
  <cdr:relSizeAnchor xmlns:cdr="http://schemas.openxmlformats.org/drawingml/2006/chartDrawing">
    <cdr:from>
      <cdr:x>0.79975</cdr:x>
      <cdr:y>0.02756</cdr:y>
    </cdr:from>
    <cdr:to>
      <cdr:x>0.96377</cdr:x>
      <cdr:y>0.12204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8A090231-2FD0-DD86-2CC1-73FD4E8D7745}"/>
            </a:ext>
          </a:extLst>
        </cdr:cNvPr>
        <cdr:cNvSpPr txBox="1"/>
      </cdr:nvSpPr>
      <cdr:spPr>
        <a:xfrm xmlns:a="http://schemas.openxmlformats.org/drawingml/2006/main">
          <a:off x="4019551" y="79373"/>
          <a:ext cx="824358" cy="272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EUR billions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242887</xdr:colOff>
      <xdr:row>5</xdr:row>
      <xdr:rowOff>0</xdr:rowOff>
    </xdr:from>
    <xdr:to>
      <xdr:col>25</xdr:col>
      <xdr:colOff>392087</xdr:colOff>
      <xdr:row>20</xdr:row>
      <xdr:rowOff>165375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A3A0C19-29B7-44D7-8689-565958121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590550</xdr:colOff>
      <xdr:row>5</xdr:row>
      <xdr:rowOff>0</xdr:rowOff>
    </xdr:from>
    <xdr:to>
      <xdr:col>34</xdr:col>
      <xdr:colOff>130150</xdr:colOff>
      <xdr:row>20</xdr:row>
      <xdr:rowOff>165375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6FC0277-8EFB-44A6-A7D8-B6806E72A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0.0596</cdr:x>
      <cdr:y>0.01575</cdr:y>
    </cdr:from>
    <cdr:to>
      <cdr:x>0.45556</cdr:x>
      <cdr:y>0.11023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21C1AEE0-9305-2EA2-FD37-54AA02089759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0.88598</cdr:x>
      <cdr:y>0.01575</cdr:y>
    </cdr:from>
    <cdr:to>
      <cdr:x>0.95051</cdr:x>
      <cdr:y>0.11023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17E53C84-0DF7-FB6F-CB03-2E5965C69BEC}"/>
            </a:ext>
          </a:extLst>
        </cdr:cNvPr>
        <cdr:cNvSpPr txBox="1"/>
      </cdr:nvSpPr>
      <cdr:spPr>
        <a:xfrm xmlns:a="http://schemas.openxmlformats.org/drawingml/2006/main">
          <a:off x="4452938" y="45352"/>
          <a:ext cx="324302" cy="272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0.0596</cdr:x>
      <cdr:y>0.01575</cdr:y>
    </cdr:from>
    <cdr:to>
      <cdr:x>0.45556</cdr:x>
      <cdr:y>0.11023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21C1AEE0-9305-2EA2-FD37-54AA02089759}"/>
            </a:ext>
          </a:extLst>
        </cdr:cNvPr>
        <cdr:cNvSpPr txBox="1"/>
      </cdr:nvSpPr>
      <cdr:spPr>
        <a:xfrm xmlns:a="http://schemas.openxmlformats.org/drawingml/2006/main">
          <a:off x="299560" y="50800"/>
          <a:ext cx="199008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  <cdr:relSizeAnchor xmlns:cdr="http://schemas.openxmlformats.org/drawingml/2006/chartDrawing">
    <cdr:from>
      <cdr:x>0.83197</cdr:x>
      <cdr:y>0.01575</cdr:y>
    </cdr:from>
    <cdr:to>
      <cdr:x>0.95051</cdr:x>
      <cdr:y>0.11023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17E53C84-0DF7-FB6F-CB03-2E5965C69BEC}"/>
            </a:ext>
          </a:extLst>
        </cdr:cNvPr>
        <cdr:cNvSpPr txBox="1"/>
      </cdr:nvSpPr>
      <cdr:spPr>
        <a:xfrm xmlns:a="http://schemas.openxmlformats.org/drawingml/2006/main">
          <a:off x="4181475" y="45360"/>
          <a:ext cx="595788" cy="272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560200</xdr:colOff>
      <xdr:row>5</xdr:row>
      <xdr:rowOff>69475</xdr:rowOff>
    </xdr:from>
    <xdr:to>
      <xdr:col>60</xdr:col>
      <xdr:colOff>83782</xdr:colOff>
      <xdr:row>24</xdr:row>
      <xdr:rowOff>45938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517283</xdr:colOff>
      <xdr:row>24</xdr:row>
      <xdr:rowOff>144692</xdr:rowOff>
    </xdr:from>
    <xdr:to>
      <xdr:col>60</xdr:col>
      <xdr:colOff>45347</xdr:colOff>
      <xdr:row>43</xdr:row>
      <xdr:rowOff>116392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125479</xdr:colOff>
      <xdr:row>8</xdr:row>
      <xdr:rowOff>67087</xdr:rowOff>
    </xdr:from>
    <xdr:to>
      <xdr:col>65</xdr:col>
      <xdr:colOff>258661</xdr:colOff>
      <xdr:row>26</xdr:row>
      <xdr:rowOff>113054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5D5F989-0243-4E00-A27F-B7228CCA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38100</xdr:colOff>
      <xdr:row>29</xdr:row>
      <xdr:rowOff>15875</xdr:rowOff>
    </xdr:from>
    <xdr:to>
      <xdr:col>65</xdr:col>
      <xdr:colOff>158582</xdr:colOff>
      <xdr:row>47</xdr:row>
      <xdr:rowOff>139975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C8808DE8-653F-44B4-8561-0FA068C3B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604836</xdr:colOff>
      <xdr:row>3</xdr:row>
      <xdr:rowOff>26987</xdr:rowOff>
    </xdr:from>
    <xdr:to>
      <xdr:col>68</xdr:col>
      <xdr:colOff>128418</xdr:colOff>
      <xdr:row>21</xdr:row>
      <xdr:rowOff>151087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13759</xdr:colOff>
      <xdr:row>22</xdr:row>
      <xdr:rowOff>9524</xdr:rowOff>
    </xdr:from>
    <xdr:to>
      <xdr:col>68</xdr:col>
      <xdr:colOff>146941</xdr:colOff>
      <xdr:row>40</xdr:row>
      <xdr:rowOff>133624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DAEE97-5641-40B6-8460-647BAC185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148</xdr:col>
      <xdr:colOff>61219</xdr:colOff>
      <xdr:row>10</xdr:row>
      <xdr:rowOff>125980</xdr:rowOff>
    </xdr:from>
    <xdr:to>
      <xdr:col>156</xdr:col>
      <xdr:colOff>201604</xdr:colOff>
      <xdr:row>29</xdr:row>
      <xdr:rowOff>97679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F7F7E31-78AE-4063-AF07-D083B026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148</xdr:col>
      <xdr:colOff>54909</xdr:colOff>
      <xdr:row>30</xdr:row>
      <xdr:rowOff>97492</xdr:rowOff>
    </xdr:from>
    <xdr:to>
      <xdr:col>156</xdr:col>
      <xdr:colOff>192574</xdr:colOff>
      <xdr:row>49</xdr:row>
      <xdr:rowOff>40057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31D1E3DC-D601-443C-B311-AA7E99D3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144283</xdr:colOff>
      <xdr:row>5</xdr:row>
      <xdr:rowOff>57856</xdr:rowOff>
    </xdr:from>
    <xdr:to>
      <xdr:col>57</xdr:col>
      <xdr:colOff>779115</xdr:colOff>
      <xdr:row>24</xdr:row>
      <xdr:rowOff>29556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35982</xdr:colOff>
      <xdr:row>24</xdr:row>
      <xdr:rowOff>116062</xdr:rowOff>
    </xdr:from>
    <xdr:to>
      <xdr:col>57</xdr:col>
      <xdr:colOff>754422</xdr:colOff>
      <xdr:row>43</xdr:row>
      <xdr:rowOff>94817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E63AEA7-6572-46C3-A2E0-56D9F5FD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PF\_Common\MTO\Monet&#225;ris%20Program\H&#225;ztart&#225;s\abrak\M1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TO\Monet&#225;ris%20Program\V&#225;llalat\alapadatok_uj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L&#233;tsz&#225;m\D_OMK_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Macro%20monitoring%20team\Data_SA\KKER-CA\kker_&#225;rindex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CD19-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BANKHIT"/>
      <sheetName val="HIT_RESZV"/>
      <sheetName val="NFK_MARADEK"/>
      <sheetName val="DEVIZA"/>
      <sheetName val="KULF_BELF"/>
      <sheetName val="annual_flow"/>
      <sheetName val="FT_DEV"/>
      <sheetName val="DEV"/>
      <sheetName val="EGY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Pénzügyi eszközök és kötelezettségek állománya, mrd Ft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  <cell r="DX1">
            <v>44012</v>
          </cell>
          <cell r="DY1">
            <v>44104</v>
          </cell>
          <cell r="DZ1">
            <v>44196</v>
          </cell>
          <cell r="EA1">
            <v>44286</v>
          </cell>
          <cell r="EB1">
            <v>44377</v>
          </cell>
          <cell r="EC1">
            <v>44469</v>
          </cell>
          <cell r="ED1">
            <v>44561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2">
          <cell r="CY12">
            <v>1.6159188291368844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gázár (3)"/>
      <sheetName val="cserearány_gázár (2)"/>
      <sheetName val="Cserearány_decomp"/>
      <sheetName val="exportár"/>
      <sheetName val="importár"/>
      <sheetName val="Chart1"/>
      <sheetName val="számított_eredeti"/>
      <sheetName val="számított_eredeti_yoy"/>
      <sheetName val="deflátorok"/>
      <sheetName val="cserearány"/>
      <sheetName val="cserearány_energia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  <row r="200">
          <cell r="A200">
            <v>43647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oldizsár Anna" id="{9B908EE2-3FA4-49C2-BCA6-AE1A21FDF283}" userId="S::boldizsara@mnb.hu::fa17663d47448b0a" providerId="AD"/>
</personList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0-09-18T08:36:34.63" personId="{9B908EE2-3FA4-49C2-BCA6-AE1A21FDF283}" id="{4C4B73ED-B1B1-42B7-94CB-C5B423051FAC}">
    <text>MÓK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BJ45"/>
  <sheetViews>
    <sheetView showGridLines="0" tabSelected="1" zoomScale="90" zoomScaleNormal="90" workbookViewId="0">
      <pane xSplit="2" ySplit="3" topLeftCell="BF4" activePane="bottomRight" state="frozen"/>
      <selection activeCell="Z39" sqref="Z39"/>
      <selection pane="topRight" activeCell="Z39" sqref="Z39"/>
      <selection pane="bottomLeft" activeCell="Z39" sqref="Z39"/>
      <selection pane="bottomRight" activeCell="A2" sqref="A2"/>
    </sheetView>
  </sheetViews>
  <sheetFormatPr defaultColWidth="9" defaultRowHeight="12" x14ac:dyDescent="0.2"/>
  <cols>
    <col min="1" max="1" width="30" style="1" customWidth="1"/>
    <col min="2" max="2" width="10.28515625" style="1" bestFit="1" customWidth="1"/>
    <col min="3" max="5" width="9.85546875" style="1" customWidth="1"/>
    <col min="6" max="6" width="11.5703125" style="1" bestFit="1" customWidth="1"/>
    <col min="7" max="46" width="9.85546875" style="1" bestFit="1" customWidth="1"/>
    <col min="47" max="47" width="12" style="1" customWidth="1"/>
    <col min="48" max="48" width="11.7109375" style="1" customWidth="1"/>
    <col min="49" max="60" width="9" style="1"/>
    <col min="61" max="61" width="9" style="1" customWidth="1"/>
    <col min="62" max="16384" width="9" style="1"/>
  </cols>
  <sheetData>
    <row r="1" spans="1:62" x14ac:dyDescent="0.2">
      <c r="C1" s="18" t="s">
        <v>13</v>
      </c>
      <c r="D1" s="18" t="s">
        <v>17</v>
      </c>
      <c r="E1" s="1" t="s">
        <v>18</v>
      </c>
      <c r="F1" s="1" t="s">
        <v>7</v>
      </c>
      <c r="G1" s="18" t="s">
        <v>13</v>
      </c>
      <c r="H1" s="18" t="s">
        <v>17</v>
      </c>
      <c r="I1" s="1" t="s">
        <v>18</v>
      </c>
      <c r="J1" s="1" t="s">
        <v>8</v>
      </c>
      <c r="K1" s="18" t="s">
        <v>13</v>
      </c>
      <c r="L1" s="18" t="s">
        <v>17</v>
      </c>
      <c r="M1" s="1" t="s">
        <v>18</v>
      </c>
      <c r="N1" s="1" t="s">
        <v>9</v>
      </c>
      <c r="O1" s="18" t="s">
        <v>13</v>
      </c>
      <c r="P1" s="18" t="s">
        <v>17</v>
      </c>
      <c r="Q1" s="1" t="s">
        <v>18</v>
      </c>
      <c r="R1" s="1" t="s">
        <v>10</v>
      </c>
      <c r="S1" s="18" t="s">
        <v>13</v>
      </c>
      <c r="T1" s="18" t="s">
        <v>17</v>
      </c>
      <c r="U1" s="1" t="s">
        <v>18</v>
      </c>
      <c r="V1" s="1" t="s">
        <v>11</v>
      </c>
      <c r="W1" s="18" t="s">
        <v>13</v>
      </c>
      <c r="X1" s="18" t="s">
        <v>17</v>
      </c>
      <c r="Y1" s="1" t="s">
        <v>18</v>
      </c>
      <c r="Z1" s="1" t="s">
        <v>12</v>
      </c>
      <c r="AA1" s="18" t="s">
        <v>13</v>
      </c>
      <c r="AB1" s="18" t="s">
        <v>17</v>
      </c>
      <c r="AC1" s="1" t="s">
        <v>18</v>
      </c>
      <c r="AD1" s="1" t="s">
        <v>34</v>
      </c>
      <c r="AE1" s="18" t="s">
        <v>13</v>
      </c>
      <c r="AF1" s="18" t="s">
        <v>17</v>
      </c>
      <c r="AG1" s="1" t="s">
        <v>18</v>
      </c>
      <c r="AH1" s="1" t="s">
        <v>67</v>
      </c>
      <c r="AI1" s="18" t="s">
        <v>13</v>
      </c>
      <c r="AJ1" s="18" t="s">
        <v>17</v>
      </c>
      <c r="AK1" s="1" t="s">
        <v>18</v>
      </c>
      <c r="AL1" s="1" t="s">
        <v>75</v>
      </c>
      <c r="AM1" s="18" t="s">
        <v>13</v>
      </c>
      <c r="AN1" s="18" t="s">
        <v>17</v>
      </c>
      <c r="AO1" s="1" t="s">
        <v>18</v>
      </c>
      <c r="AP1" s="1" t="s">
        <v>87</v>
      </c>
      <c r="AQ1" s="18" t="s">
        <v>13</v>
      </c>
      <c r="AR1" s="18" t="s">
        <v>17</v>
      </c>
      <c r="AS1" s="1" t="s">
        <v>18</v>
      </c>
      <c r="AT1" s="1" t="s">
        <v>160</v>
      </c>
      <c r="AU1" s="18" t="s">
        <v>13</v>
      </c>
      <c r="AV1" s="18" t="s">
        <v>17</v>
      </c>
      <c r="AW1" s="1" t="s">
        <v>18</v>
      </c>
      <c r="AX1" s="1" t="s">
        <v>181</v>
      </c>
      <c r="AY1" s="18" t="s">
        <v>13</v>
      </c>
      <c r="AZ1" s="18" t="s">
        <v>17</v>
      </c>
      <c r="BA1" s="1" t="s">
        <v>18</v>
      </c>
      <c r="BB1" s="18" t="s">
        <v>199</v>
      </c>
      <c r="BC1" s="18" t="s">
        <v>13</v>
      </c>
      <c r="BD1" s="18" t="s">
        <v>17</v>
      </c>
      <c r="BE1" s="1" t="s">
        <v>18</v>
      </c>
      <c r="BF1" s="18" t="s">
        <v>211</v>
      </c>
      <c r="BG1" s="18" t="s">
        <v>13</v>
      </c>
      <c r="BH1" s="18" t="s">
        <v>17</v>
      </c>
      <c r="BI1" s="1" t="s">
        <v>18</v>
      </c>
      <c r="BJ1" s="18" t="s">
        <v>216</v>
      </c>
    </row>
    <row r="2" spans="1:62" x14ac:dyDescent="0.2">
      <c r="C2" s="1" t="s">
        <v>35</v>
      </c>
      <c r="D2" s="1" t="s">
        <v>36</v>
      </c>
      <c r="E2" s="1" t="s">
        <v>37</v>
      </c>
      <c r="F2" s="1" t="s">
        <v>40</v>
      </c>
      <c r="G2" s="1" t="s">
        <v>35</v>
      </c>
      <c r="H2" s="1" t="s">
        <v>36</v>
      </c>
      <c r="I2" s="1" t="s">
        <v>37</v>
      </c>
      <c r="J2" s="1" t="s">
        <v>41</v>
      </c>
      <c r="K2" s="1" t="s">
        <v>35</v>
      </c>
      <c r="L2" s="1" t="s">
        <v>36</v>
      </c>
      <c r="M2" s="1" t="s">
        <v>37</v>
      </c>
      <c r="N2" s="1" t="s">
        <v>42</v>
      </c>
      <c r="O2" s="1" t="s">
        <v>35</v>
      </c>
      <c r="P2" s="1" t="s">
        <v>36</v>
      </c>
      <c r="Q2" s="1" t="s">
        <v>37</v>
      </c>
      <c r="R2" s="1" t="s">
        <v>43</v>
      </c>
      <c r="S2" s="1" t="s">
        <v>35</v>
      </c>
      <c r="T2" s="1" t="s">
        <v>36</v>
      </c>
      <c r="U2" s="1" t="s">
        <v>37</v>
      </c>
      <c r="V2" s="1" t="s">
        <v>44</v>
      </c>
      <c r="W2" s="1" t="s">
        <v>35</v>
      </c>
      <c r="X2" s="1" t="s">
        <v>36</v>
      </c>
      <c r="Y2" s="1" t="s">
        <v>37</v>
      </c>
      <c r="Z2" s="1" t="s">
        <v>45</v>
      </c>
      <c r="AA2" s="1" t="s">
        <v>35</v>
      </c>
      <c r="AB2" s="1" t="s">
        <v>36</v>
      </c>
      <c r="AC2" s="1" t="s">
        <v>37</v>
      </c>
      <c r="AD2" s="1" t="s">
        <v>46</v>
      </c>
      <c r="AE2" s="1" t="s">
        <v>35</v>
      </c>
      <c r="AF2" s="1" t="s">
        <v>36</v>
      </c>
      <c r="AG2" s="1" t="s">
        <v>37</v>
      </c>
      <c r="AH2" s="1" t="s">
        <v>61</v>
      </c>
      <c r="AI2" s="1" t="s">
        <v>35</v>
      </c>
      <c r="AJ2" s="1" t="s">
        <v>36</v>
      </c>
      <c r="AK2" s="1" t="s">
        <v>37</v>
      </c>
      <c r="AL2" s="1" t="s">
        <v>80</v>
      </c>
      <c r="AM2" s="1" t="s">
        <v>35</v>
      </c>
      <c r="AN2" s="1" t="s">
        <v>36</v>
      </c>
      <c r="AO2" s="1" t="s">
        <v>37</v>
      </c>
      <c r="AP2" s="1" t="s">
        <v>110</v>
      </c>
      <c r="AQ2" s="1" t="s">
        <v>35</v>
      </c>
      <c r="AR2" s="1" t="s">
        <v>36</v>
      </c>
      <c r="AS2" s="1" t="s">
        <v>37</v>
      </c>
      <c r="AT2" s="1" t="s">
        <v>161</v>
      </c>
      <c r="AU2" s="1" t="s">
        <v>35</v>
      </c>
      <c r="AV2" s="1" t="s">
        <v>36</v>
      </c>
      <c r="AW2" s="1" t="s">
        <v>37</v>
      </c>
      <c r="AX2" s="1" t="s">
        <v>182</v>
      </c>
      <c r="AY2" s="1" t="s">
        <v>35</v>
      </c>
      <c r="AZ2" s="1" t="s">
        <v>36</v>
      </c>
      <c r="BA2" s="18" t="s">
        <v>37</v>
      </c>
      <c r="BB2" s="18" t="s">
        <v>198</v>
      </c>
      <c r="BC2" s="1" t="s">
        <v>35</v>
      </c>
      <c r="BD2" s="1" t="s">
        <v>36</v>
      </c>
      <c r="BE2" s="18" t="s">
        <v>37</v>
      </c>
      <c r="BF2" s="18" t="s">
        <v>205</v>
      </c>
      <c r="BG2" s="1" t="s">
        <v>35</v>
      </c>
      <c r="BH2" s="18" t="s">
        <v>36</v>
      </c>
      <c r="BI2" s="1" t="s">
        <v>37</v>
      </c>
      <c r="BJ2" s="18" t="s">
        <v>215</v>
      </c>
    </row>
    <row r="3" spans="1:62" x14ac:dyDescent="0.2">
      <c r="A3" s="2"/>
      <c r="B3" s="2"/>
      <c r="C3" s="3">
        <v>39263</v>
      </c>
      <c r="D3" s="3">
        <v>39355</v>
      </c>
      <c r="E3" s="3">
        <v>39447</v>
      </c>
      <c r="F3" s="3">
        <v>39538</v>
      </c>
      <c r="G3" s="3">
        <v>39629</v>
      </c>
      <c r="H3" s="3">
        <v>39721</v>
      </c>
      <c r="I3" s="3">
        <v>39813</v>
      </c>
      <c r="J3" s="3">
        <v>39903</v>
      </c>
      <c r="K3" s="3">
        <v>39994</v>
      </c>
      <c r="L3" s="3">
        <v>40086</v>
      </c>
      <c r="M3" s="3">
        <v>40178</v>
      </c>
      <c r="N3" s="3">
        <v>40268</v>
      </c>
      <c r="O3" s="3">
        <v>40359</v>
      </c>
      <c r="P3" s="3">
        <v>40451</v>
      </c>
      <c r="Q3" s="3">
        <v>40543</v>
      </c>
      <c r="R3" s="3">
        <v>40633</v>
      </c>
      <c r="S3" s="3">
        <v>40724</v>
      </c>
      <c r="T3" s="3">
        <v>40816</v>
      </c>
      <c r="U3" s="3">
        <v>40908</v>
      </c>
      <c r="V3" s="3">
        <v>40999</v>
      </c>
      <c r="W3" s="3">
        <v>41090</v>
      </c>
      <c r="X3" s="3">
        <v>41182</v>
      </c>
      <c r="Y3" s="3">
        <v>41274</v>
      </c>
      <c r="Z3" s="3">
        <v>41364</v>
      </c>
      <c r="AA3" s="3">
        <v>41455</v>
      </c>
      <c r="AB3" s="3">
        <v>41547</v>
      </c>
      <c r="AC3" s="3">
        <v>41639</v>
      </c>
      <c r="AD3" s="3">
        <v>41729</v>
      </c>
      <c r="AE3" s="3">
        <v>41820</v>
      </c>
      <c r="AF3" s="3">
        <v>41912</v>
      </c>
      <c r="AG3" s="3">
        <v>42004</v>
      </c>
      <c r="AH3" s="3">
        <v>42094</v>
      </c>
      <c r="AI3" s="3">
        <v>42185</v>
      </c>
      <c r="AJ3" s="3">
        <v>42277</v>
      </c>
      <c r="AK3" s="3">
        <v>42369</v>
      </c>
      <c r="AL3" s="3">
        <v>42460</v>
      </c>
      <c r="AM3" s="3">
        <v>42551</v>
      </c>
      <c r="AN3" s="3">
        <v>42643</v>
      </c>
      <c r="AO3" s="3">
        <v>42735</v>
      </c>
      <c r="AP3" s="3">
        <v>42825</v>
      </c>
      <c r="AQ3" s="3">
        <v>42916</v>
      </c>
      <c r="AR3" s="3">
        <v>43008</v>
      </c>
      <c r="AS3" s="3">
        <v>43100</v>
      </c>
      <c r="AT3" s="3">
        <v>43190</v>
      </c>
      <c r="AU3" s="3">
        <v>43281</v>
      </c>
      <c r="AV3" s="3">
        <v>43373</v>
      </c>
      <c r="AW3" s="3">
        <v>43465</v>
      </c>
      <c r="AX3" s="3">
        <v>43555</v>
      </c>
      <c r="AY3" s="3">
        <v>43646</v>
      </c>
      <c r="AZ3" s="3">
        <v>43738</v>
      </c>
      <c r="BA3" s="3">
        <v>43830</v>
      </c>
      <c r="BB3" s="3">
        <v>43921</v>
      </c>
      <c r="BC3" s="29">
        <v>44012</v>
      </c>
      <c r="BD3" s="3">
        <v>44104</v>
      </c>
      <c r="BE3" s="3">
        <v>44196</v>
      </c>
      <c r="BF3" s="3">
        <v>44286</v>
      </c>
      <c r="BG3" s="29">
        <v>44377</v>
      </c>
      <c r="BH3" s="3">
        <v>44469</v>
      </c>
      <c r="BI3" s="29">
        <v>44561</v>
      </c>
      <c r="BJ3" s="3">
        <v>44651</v>
      </c>
    </row>
    <row r="4" spans="1:62" x14ac:dyDescent="0.2">
      <c r="A4" s="4" t="s">
        <v>1</v>
      </c>
      <c r="B4" s="5" t="s">
        <v>106</v>
      </c>
      <c r="C4" s="12">
        <v>1.2306431080416085E-2</v>
      </c>
      <c r="D4" s="12">
        <v>0.59372508640751109</v>
      </c>
      <c r="E4" s="12">
        <v>0.49383517057678156</v>
      </c>
      <c r="F4" s="12">
        <v>0.54096010611206535</v>
      </c>
      <c r="G4" s="12">
        <v>0.60927883587618203</v>
      </c>
      <c r="H4" s="12">
        <v>0.27332146399998347</v>
      </c>
      <c r="I4" s="12">
        <v>0.34605204376202636</v>
      </c>
      <c r="J4" s="12">
        <v>0.70569848465053953</v>
      </c>
      <c r="K4" s="12">
        <v>1.6749154310443277</v>
      </c>
      <c r="L4" s="12">
        <v>3.0269297611362966</v>
      </c>
      <c r="M4" s="12">
        <v>4.0066810242825728</v>
      </c>
      <c r="N4" s="12">
        <v>4.716337385777102</v>
      </c>
      <c r="O4" s="12">
        <v>4.8542364341952782</v>
      </c>
      <c r="P4" s="12">
        <v>4.8729991760867293</v>
      </c>
      <c r="Q4" s="12">
        <v>5.2570476437847216</v>
      </c>
      <c r="R4" s="12">
        <v>5.5816171222844257</v>
      </c>
      <c r="S4" s="12">
        <v>5.7351844610598937</v>
      </c>
      <c r="T4" s="12">
        <v>6.0480287891373612</v>
      </c>
      <c r="U4" s="12">
        <v>6.1111222096739821</v>
      </c>
      <c r="V4" s="12">
        <v>5.9876751507864379</v>
      </c>
      <c r="W4" s="12">
        <v>6.4024619364863282</v>
      </c>
      <c r="X4" s="12">
        <v>6.9295294813468633</v>
      </c>
      <c r="Y4" s="12">
        <v>6.7467663424957083</v>
      </c>
      <c r="Z4" s="12">
        <v>7.029601329421177</v>
      </c>
      <c r="AA4" s="12">
        <v>6.6991145358524653</v>
      </c>
      <c r="AB4" s="12">
        <v>6.8785729059379435</v>
      </c>
      <c r="AC4" s="12">
        <v>6.9690192590111621</v>
      </c>
      <c r="AD4" s="12">
        <v>7.0331198783883568</v>
      </c>
      <c r="AE4" s="12">
        <v>6.6205501394252115</v>
      </c>
      <c r="AF4" s="12">
        <v>6.305129187952625</v>
      </c>
      <c r="AG4" s="12">
        <v>6.3143645233449579</v>
      </c>
      <c r="AH4" s="12">
        <v>6.8358745204471827</v>
      </c>
      <c r="AI4" s="12">
        <v>7.3057148290278127</v>
      </c>
      <c r="AJ4" s="12">
        <v>7.4742794665059593</v>
      </c>
      <c r="AK4" s="12">
        <v>7.9410846933844832</v>
      </c>
      <c r="AL4" s="12">
        <v>7.7617280351499858</v>
      </c>
      <c r="AM4" s="12">
        <v>8.5009203442801642</v>
      </c>
      <c r="AN4" s="12">
        <v>8.865705832995646</v>
      </c>
      <c r="AO4" s="12">
        <v>8.6705214464957692</v>
      </c>
      <c r="AP4" s="12">
        <v>8.087714997507673</v>
      </c>
      <c r="AQ4" s="12">
        <v>7.8604755488264555</v>
      </c>
      <c r="AR4" s="12">
        <v>7.1614340518314297</v>
      </c>
      <c r="AS4" s="12">
        <v>6.8188134687891475</v>
      </c>
      <c r="AT4" s="12">
        <v>6.5937598338129453</v>
      </c>
      <c r="AU4" s="12">
        <v>5.892671987389118</v>
      </c>
      <c r="AV4" s="12">
        <v>4.7581139501320973</v>
      </c>
      <c r="AW4" s="12">
        <v>4.2663353258712382</v>
      </c>
      <c r="AX4" s="12">
        <v>3.7813957714346911</v>
      </c>
      <c r="AY4" s="12">
        <v>3.278933199801549</v>
      </c>
      <c r="AZ4" s="12">
        <v>3.1108528504410686</v>
      </c>
      <c r="BA4" s="12">
        <v>2.3319297015079345</v>
      </c>
      <c r="BB4" s="12">
        <v>2.2529212302989348</v>
      </c>
      <c r="BC4" s="12">
        <v>1.0352998352563969</v>
      </c>
      <c r="BD4" s="12">
        <v>1.5010628283099821</v>
      </c>
      <c r="BE4" s="12">
        <v>2.0894494550109761</v>
      </c>
      <c r="BF4" s="12">
        <v>2.7365921200997358</v>
      </c>
      <c r="BG4" s="12">
        <v>3.4656505644689473</v>
      </c>
      <c r="BH4" s="12">
        <v>1.9692396416388247</v>
      </c>
      <c r="BI4" s="12">
        <v>0.75945848471028277</v>
      </c>
      <c r="BJ4" s="12">
        <v>-1.2365519384741479</v>
      </c>
    </row>
    <row r="5" spans="1:62" x14ac:dyDescent="0.2">
      <c r="A5" s="4" t="s">
        <v>0</v>
      </c>
      <c r="B5" s="5" t="s">
        <v>107</v>
      </c>
      <c r="C5" s="12">
        <v>-7.2650950379641435</v>
      </c>
      <c r="D5" s="12">
        <v>-7.4784575331516194</v>
      </c>
      <c r="E5" s="12">
        <v>-7.7394008065336219</v>
      </c>
      <c r="F5" s="12">
        <v>-7.5106449683160239</v>
      </c>
      <c r="G5" s="12">
        <v>-6.9425365257764566</v>
      </c>
      <c r="H5" s="12">
        <v>-7.1693623891013845</v>
      </c>
      <c r="I5" s="12">
        <v>-7.3279606447985657</v>
      </c>
      <c r="J5" s="12">
        <v>-7.1966561004705509</v>
      </c>
      <c r="K5" s="12">
        <v>-7.0246566525026326</v>
      </c>
      <c r="L5" s="12">
        <v>-6.3079862369995965</v>
      </c>
      <c r="M5" s="12">
        <v>-5.4587559315348306</v>
      </c>
      <c r="N5" s="12">
        <v>-5.5398322303720633</v>
      </c>
      <c r="O5" s="12">
        <v>-5.5464036477286749</v>
      </c>
      <c r="P5" s="12">
        <v>-5.5673633982518771</v>
      </c>
      <c r="Q5" s="12">
        <v>-5.5428356720850243</v>
      </c>
      <c r="R5" s="12">
        <v>-5.6633051411080926</v>
      </c>
      <c r="S5" s="12">
        <v>-5.7845073231623614</v>
      </c>
      <c r="T5" s="12">
        <v>-5.8669924941083993</v>
      </c>
      <c r="U5" s="12">
        <v>-6.1060760665412106</v>
      </c>
      <c r="V5" s="12">
        <v>-5.8824417196403749</v>
      </c>
      <c r="W5" s="12">
        <v>-5.8068076729503568</v>
      </c>
      <c r="X5" s="12">
        <v>-5.5601819690929357</v>
      </c>
      <c r="Y5" s="12">
        <v>-5.5129289736089175</v>
      </c>
      <c r="Z5" s="12">
        <v>-5.1992970168141044</v>
      </c>
      <c r="AA5" s="12">
        <v>-4.8529075535646919</v>
      </c>
      <c r="AB5" s="12">
        <v>-4.5876089959240351</v>
      </c>
      <c r="AC5" s="12">
        <v>-4.2280241849294047</v>
      </c>
      <c r="AD5" s="12">
        <v>-4.5642898531677485</v>
      </c>
      <c r="AE5" s="12">
        <v>-4.9753010911398787</v>
      </c>
      <c r="AF5" s="12">
        <v>-5.3623187672081887</v>
      </c>
      <c r="AG5" s="12">
        <v>-5.5967327001009828</v>
      </c>
      <c r="AH5" s="12">
        <v>-5.3071901036433218</v>
      </c>
      <c r="AI5" s="12">
        <v>-5.2146646221044897</v>
      </c>
      <c r="AJ5" s="12">
        <v>-5.2818299384788281</v>
      </c>
      <c r="AK5" s="12">
        <v>-5.6917179580057109</v>
      </c>
      <c r="AL5" s="12">
        <v>-5.3758567836012281</v>
      </c>
      <c r="AM5" s="12">
        <v>-4.868855790089361</v>
      </c>
      <c r="AN5" s="12">
        <v>-4.327562536841624</v>
      </c>
      <c r="AO5" s="12">
        <v>-3.6402770366434218</v>
      </c>
      <c r="AP5" s="12">
        <v>-4.0531100664172444</v>
      </c>
      <c r="AQ5" s="12">
        <v>-4.5068032430879983</v>
      </c>
      <c r="AR5" s="12">
        <v>-4.7241623950675882</v>
      </c>
      <c r="AS5" s="12">
        <v>-4.9156422999249525</v>
      </c>
      <c r="AT5" s="12">
        <v>-4.7929814121777294</v>
      </c>
      <c r="AU5" s="12">
        <v>-4.6879000352692328</v>
      </c>
      <c r="AV5" s="12">
        <v>-4.6621662579375478</v>
      </c>
      <c r="AW5" s="12">
        <v>-4.5879582715582856</v>
      </c>
      <c r="AX5" s="12">
        <v>-4.209748833574686</v>
      </c>
      <c r="AY5" s="12">
        <v>-3.9284004121532163</v>
      </c>
      <c r="AZ5" s="12">
        <v>-3.5716816402638343</v>
      </c>
      <c r="BA5" s="12">
        <v>-3.3089913517576335</v>
      </c>
      <c r="BB5" s="12">
        <v>-3.4804254295285579</v>
      </c>
      <c r="BC5" s="12">
        <v>-3.3772073026148908</v>
      </c>
      <c r="BD5" s="12">
        <v>-3.5223663544295327</v>
      </c>
      <c r="BE5" s="12">
        <v>-3.5112702741650028</v>
      </c>
      <c r="BF5" s="12">
        <v>-3.8192444294519992</v>
      </c>
      <c r="BG5" s="12">
        <v>-3.8223954221227165</v>
      </c>
      <c r="BH5" s="12">
        <v>-3.9182191396835453</v>
      </c>
      <c r="BI5" s="12">
        <v>-3.9479552772374</v>
      </c>
      <c r="BJ5" s="12">
        <v>-3.5262074300471826</v>
      </c>
    </row>
    <row r="6" spans="1:62" x14ac:dyDescent="0.2">
      <c r="A6" s="4" t="s">
        <v>2</v>
      </c>
      <c r="B6" s="5" t="s">
        <v>108</v>
      </c>
      <c r="C6" s="12">
        <v>0.91604255011800195</v>
      </c>
      <c r="D6" s="12">
        <v>0.74921391326107867</v>
      </c>
      <c r="E6" s="12">
        <v>0.72058695189389532</v>
      </c>
      <c r="F6" s="12">
        <v>0.62907635061736655</v>
      </c>
      <c r="G6" s="12">
        <v>0.47637289377305436</v>
      </c>
      <c r="H6" s="12">
        <v>0.47334430727902987</v>
      </c>
      <c r="I6" s="12">
        <v>0.79317370967618606</v>
      </c>
      <c r="J6" s="12">
        <v>1.2515651513186639</v>
      </c>
      <c r="K6" s="12">
        <v>1.7014918677063264</v>
      </c>
      <c r="L6" s="12">
        <v>2.3182251325622198</v>
      </c>
      <c r="M6" s="12">
        <v>2.4743162591040293</v>
      </c>
      <c r="N6" s="12">
        <v>2.6947871950241051</v>
      </c>
      <c r="O6" s="12">
        <v>2.8211483729580413</v>
      </c>
      <c r="P6" s="12">
        <v>2.8800197563160679</v>
      </c>
      <c r="Q6" s="12">
        <v>2.3691135918227562</v>
      </c>
      <c r="R6" s="12">
        <v>2.2284040940914838</v>
      </c>
      <c r="S6" s="12">
        <v>2.0093684605625537</v>
      </c>
      <c r="T6" s="12">
        <v>2.1644098431561658</v>
      </c>
      <c r="U6" s="12">
        <v>2.9036566007166047</v>
      </c>
      <c r="V6" s="12">
        <v>2.6204046001288157</v>
      </c>
      <c r="W6" s="12">
        <v>2.662767991889309</v>
      </c>
      <c r="X6" s="12">
        <v>2.290259054682835</v>
      </c>
      <c r="Y6" s="12">
        <v>2.8939415339612662</v>
      </c>
      <c r="Z6" s="12">
        <v>3.3510115150374</v>
      </c>
      <c r="AA6" s="12">
        <v>3.8768490242204994</v>
      </c>
      <c r="AB6" s="12">
        <v>4.0323772015405677</v>
      </c>
      <c r="AC6" s="12">
        <v>4.5200713708138913</v>
      </c>
      <c r="AD6" s="12">
        <v>4.2582525794286088</v>
      </c>
      <c r="AE6" s="12">
        <v>3.8700471672526571</v>
      </c>
      <c r="AF6" s="12">
        <v>4.2737203160474557</v>
      </c>
      <c r="AG6" s="12">
        <v>4.1438983569363685</v>
      </c>
      <c r="AH6" s="12">
        <v>4.3485246910684978</v>
      </c>
      <c r="AI6" s="12">
        <v>4.8407013431051125</v>
      </c>
      <c r="AJ6" s="12">
        <v>4.3183777011079281</v>
      </c>
      <c r="AK6" s="12">
        <v>4.6711629208521419</v>
      </c>
      <c r="AL6" s="12">
        <v>4.0011062048378392</v>
      </c>
      <c r="AM6" s="12">
        <v>2.722309287751925</v>
      </c>
      <c r="AN6" s="12">
        <v>1.8656344947912136</v>
      </c>
      <c r="AO6" s="12">
        <v>-0.56917869053408843</v>
      </c>
      <c r="AP6" s="12">
        <v>-0.28391384824013155</v>
      </c>
      <c r="AQ6" s="12">
        <v>0.3034204015653918</v>
      </c>
      <c r="AR6" s="12">
        <v>0.50192825012447795</v>
      </c>
      <c r="AS6" s="12">
        <v>0.94082849205400065</v>
      </c>
      <c r="AT6" s="12">
        <v>1.3574555688179373</v>
      </c>
      <c r="AU6" s="12">
        <v>1.5064784881345183</v>
      </c>
      <c r="AV6" s="12">
        <v>2.1383628200579898</v>
      </c>
      <c r="AW6" s="12">
        <v>2.7334799015298108</v>
      </c>
      <c r="AX6" s="12">
        <v>2.1753178135779665</v>
      </c>
      <c r="AY6" s="12">
        <v>2.0784910023404133</v>
      </c>
      <c r="AZ6" s="12">
        <v>1.6886548107397048</v>
      </c>
      <c r="BA6" s="12">
        <v>2.130036872160229</v>
      </c>
      <c r="BB6" s="12">
        <v>2.3717003575777427</v>
      </c>
      <c r="BC6" s="12">
        <v>2.4403944042265047</v>
      </c>
      <c r="BD6" s="12">
        <v>2.8816704216287961</v>
      </c>
      <c r="BE6" s="12">
        <v>2.3208044438524413</v>
      </c>
      <c r="BF6" s="12">
        <v>2.4695347429672188</v>
      </c>
      <c r="BG6" s="12">
        <v>2.126075332834426</v>
      </c>
      <c r="BH6" s="12">
        <v>1.9903003384391618</v>
      </c>
      <c r="BI6" s="12">
        <v>2.5385530866194252</v>
      </c>
      <c r="BJ6" s="12">
        <v>3.1375220026808592</v>
      </c>
    </row>
    <row r="7" spans="1:62" x14ac:dyDescent="0.2">
      <c r="A7" s="4" t="s">
        <v>3</v>
      </c>
      <c r="B7" s="5" t="s">
        <v>109</v>
      </c>
      <c r="C7" s="12">
        <v>-6.3367460567657252</v>
      </c>
      <c r="D7" s="12">
        <v>-6.1355185334830278</v>
      </c>
      <c r="E7" s="12">
        <v>-6.5249786840629476</v>
      </c>
      <c r="F7" s="12">
        <v>-6.3406085115865931</v>
      </c>
      <c r="G7" s="12">
        <v>-5.8568847961272192</v>
      </c>
      <c r="H7" s="12">
        <v>-6.4226966178223712</v>
      </c>
      <c r="I7" s="12">
        <v>-6.1887348913603537</v>
      </c>
      <c r="J7" s="12">
        <v>-5.239392464501349</v>
      </c>
      <c r="K7" s="12">
        <v>-3.6482493537519796</v>
      </c>
      <c r="L7" s="12">
        <v>-0.96283134330108</v>
      </c>
      <c r="M7" s="12">
        <v>1.0222413518517723</v>
      </c>
      <c r="N7" s="12">
        <v>1.8712923504291441</v>
      </c>
      <c r="O7" s="12">
        <v>2.1289811594246451</v>
      </c>
      <c r="P7" s="12">
        <v>2.1856555341509187</v>
      </c>
      <c r="Q7" s="12">
        <v>2.0833255635224543</v>
      </c>
      <c r="R7" s="12">
        <v>2.1467160752678165</v>
      </c>
      <c r="S7" s="12">
        <v>1.9600455984600866</v>
      </c>
      <c r="T7" s="12">
        <v>2.3454461381851281</v>
      </c>
      <c r="U7" s="12">
        <v>2.9087027438493762</v>
      </c>
      <c r="V7" s="12">
        <v>2.7256380312748782</v>
      </c>
      <c r="W7" s="12">
        <v>3.2584222554252804</v>
      </c>
      <c r="X7" s="12">
        <v>3.6596065669367634</v>
      </c>
      <c r="Y7" s="12">
        <v>4.1277789028480543</v>
      </c>
      <c r="Z7" s="12">
        <v>5.1813158276444726</v>
      </c>
      <c r="AA7" s="12">
        <v>5.7230560065082727</v>
      </c>
      <c r="AB7" s="12">
        <v>6.323341111554476</v>
      </c>
      <c r="AC7" s="12">
        <v>7.2610664448956488</v>
      </c>
      <c r="AD7" s="12">
        <v>6.727082604649218</v>
      </c>
      <c r="AE7" s="12">
        <v>5.5152962155379912</v>
      </c>
      <c r="AF7" s="12">
        <v>5.2165307367918929</v>
      </c>
      <c r="AG7" s="12">
        <v>4.8615301801803446</v>
      </c>
      <c r="AH7" s="12">
        <v>5.8772091078723587</v>
      </c>
      <c r="AI7" s="12">
        <v>6.9317515500284363</v>
      </c>
      <c r="AJ7" s="12">
        <v>6.5108272291350602</v>
      </c>
      <c r="AK7" s="12">
        <v>6.920529656230916</v>
      </c>
      <c r="AL7" s="12">
        <v>6.3869774563865969</v>
      </c>
      <c r="AM7" s="12">
        <v>6.3543738419427269</v>
      </c>
      <c r="AN7" s="12">
        <v>6.4037777909452354</v>
      </c>
      <c r="AO7" s="12">
        <v>4.4610657193182588</v>
      </c>
      <c r="AP7" s="12">
        <v>3.7506910828502966</v>
      </c>
      <c r="AQ7" s="12">
        <v>3.6570927073038479</v>
      </c>
      <c r="AR7" s="12">
        <v>2.9391999068883186</v>
      </c>
      <c r="AS7" s="12">
        <v>2.8439996609181959</v>
      </c>
      <c r="AT7" s="12">
        <v>3.1582339904531533</v>
      </c>
      <c r="AU7" s="12">
        <v>2.7112504402544029</v>
      </c>
      <c r="AV7" s="12">
        <v>2.2343105122525397</v>
      </c>
      <c r="AW7" s="12">
        <v>2.4118569558427634</v>
      </c>
      <c r="AX7" s="12">
        <v>1.7469647514379718</v>
      </c>
      <c r="AY7" s="12">
        <v>1.4290237899887455</v>
      </c>
      <c r="AZ7" s="12">
        <v>1.2278260209169398</v>
      </c>
      <c r="BA7" s="12">
        <v>1.1529752219105309</v>
      </c>
      <c r="BB7" s="12">
        <v>1.1441961583481193</v>
      </c>
      <c r="BC7" s="12">
        <v>9.8486936868010591E-2</v>
      </c>
      <c r="BD7" s="12">
        <v>0.86036689550924583</v>
      </c>
      <c r="BE7" s="6">
        <v>0.89898362469841353</v>
      </c>
      <c r="BF7" s="6">
        <v>1.3868824336149561</v>
      </c>
      <c r="BG7" s="6">
        <v>1.7693304751806569</v>
      </c>
      <c r="BH7" s="6">
        <v>4.1320840394442171E-2</v>
      </c>
      <c r="BI7" s="6">
        <v>-0.64994370590769235</v>
      </c>
      <c r="BJ7" s="6">
        <v>-1.6252373658404717</v>
      </c>
    </row>
    <row r="8" spans="1:62" x14ac:dyDescent="0.2">
      <c r="A8" s="1" t="s">
        <v>54</v>
      </c>
      <c r="B8" s="5" t="s">
        <v>88</v>
      </c>
      <c r="C8" s="6"/>
      <c r="D8" s="6"/>
      <c r="E8" s="6"/>
      <c r="F8" s="6">
        <v>-7.038863338778115</v>
      </c>
      <c r="G8" s="6">
        <v>-6.4159993245387614</v>
      </c>
      <c r="H8" s="6">
        <v>-6.8279919072904276</v>
      </c>
      <c r="I8" s="6">
        <v>-7.1396269917634303</v>
      </c>
      <c r="J8" s="6">
        <v>-6.4597964607888843</v>
      </c>
      <c r="K8" s="6">
        <v>-5.212048904104134</v>
      </c>
      <c r="L8" s="6">
        <v>-2.9061097980948731</v>
      </c>
      <c r="M8" s="6">
        <v>-0.72162767339968092</v>
      </c>
      <c r="N8" s="6">
        <v>-0.10441600379833865</v>
      </c>
      <c r="O8" s="6">
        <v>2.1340200033702367E-2</v>
      </c>
      <c r="P8" s="6">
        <v>-2.9132254014999793E-2</v>
      </c>
      <c r="Q8" s="6">
        <v>0.27214364856977552</v>
      </c>
      <c r="R8" s="6">
        <v>0.39868853122237408</v>
      </c>
      <c r="S8" s="6">
        <v>0.34464380887007223</v>
      </c>
      <c r="T8" s="6">
        <v>0.54440407078536401</v>
      </c>
      <c r="U8" s="6">
        <v>0.56515858926991058</v>
      </c>
      <c r="V8" s="6">
        <v>0.41309500709413288</v>
      </c>
      <c r="W8" s="6">
        <v>0.84766419401830562</v>
      </c>
      <c r="X8" s="6">
        <v>1.4707754837637557</v>
      </c>
      <c r="Y8" s="6">
        <v>1.590333706268279</v>
      </c>
      <c r="Z8" s="6">
        <v>2.4494556147393083</v>
      </c>
      <c r="AA8" s="6">
        <v>2.6103791291115472</v>
      </c>
      <c r="AB8" s="6">
        <v>3.0732071985396576</v>
      </c>
      <c r="AC8" s="6">
        <v>3.4928443860089935</v>
      </c>
      <c r="AD8" s="6">
        <v>3.2533348266518525</v>
      </c>
      <c r="AE8" s="6">
        <v>2.3622725571771617</v>
      </c>
      <c r="AF8" s="6">
        <v>1.7670003728747039</v>
      </c>
      <c r="AG8" s="6">
        <v>1.1854712081777006</v>
      </c>
      <c r="AH8" s="6">
        <v>1.8303399050141307</v>
      </c>
      <c r="AI8" s="6">
        <v>2.2970885038627351</v>
      </c>
      <c r="AJ8" s="6">
        <v>2.1831736469959124</v>
      </c>
      <c r="AK8" s="6">
        <v>2.3472406314625576</v>
      </c>
      <c r="AL8" s="6">
        <v>2.4502761618772304</v>
      </c>
      <c r="AM8" s="6">
        <v>3.5280278876239213</v>
      </c>
      <c r="AN8" s="6">
        <v>4.3475951017632246</v>
      </c>
      <c r="AO8" s="6">
        <v>4.4792341140577392</v>
      </c>
      <c r="AP8" s="6">
        <v>3.6554916879117534</v>
      </c>
      <c r="AQ8" s="6">
        <v>3.2741571011911317</v>
      </c>
      <c r="AR8" s="6">
        <v>2.3899297092627099</v>
      </c>
      <c r="AS8" s="6">
        <v>1.9970857977658434</v>
      </c>
      <c r="AT8" s="6">
        <v>2.0488905116005656</v>
      </c>
      <c r="AU8" s="6">
        <v>1.4679557763063251</v>
      </c>
      <c r="AV8" s="6">
        <v>0.71050532904170616</v>
      </c>
      <c r="AW8" s="6">
        <v>0.15882612494653589</v>
      </c>
      <c r="AX8" s="6">
        <v>-0.25806466598513828</v>
      </c>
      <c r="AY8" s="6">
        <v>-0.41810114994843101</v>
      </c>
      <c r="AZ8" s="6">
        <v>-0.57999467321773646</v>
      </c>
      <c r="BA8" s="6">
        <v>-0.69763497986393475</v>
      </c>
      <c r="BB8" s="6">
        <v>-0.88052176230772072</v>
      </c>
      <c r="BC8" s="6">
        <v>-2.1428729447130506</v>
      </c>
      <c r="BD8" s="6">
        <v>-1.6038081528541803</v>
      </c>
      <c r="BE8" s="6">
        <v>-1.1349750727767225</v>
      </c>
      <c r="BF8" s="6">
        <v>-0.69894976022708977</v>
      </c>
      <c r="BG8" s="6">
        <v>-0.1859501001450673</v>
      </c>
      <c r="BH8" s="6">
        <v>-1.8364494899409292</v>
      </c>
      <c r="BI8" s="6">
        <v>-3.1691537359032926</v>
      </c>
      <c r="BJ8" s="6">
        <v>-4.7679180150231373</v>
      </c>
    </row>
    <row r="9" spans="1:62" x14ac:dyDescent="0.2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F9" s="7"/>
    </row>
    <row r="10" spans="1:62" x14ac:dyDescent="0.2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12"/>
      <c r="AY10" s="12">
        <f>+AY4-AX4</f>
        <v>-0.50246257163314212</v>
      </c>
    </row>
    <row r="11" spans="1:62" x14ac:dyDescent="0.2">
      <c r="A11" s="4"/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Y11" s="12">
        <f>+AY5-AX5</f>
        <v>0.28134842142146965</v>
      </c>
    </row>
    <row r="12" spans="1:62" x14ac:dyDescent="0.2">
      <c r="A12" s="4"/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Y12" s="12">
        <f>+AY6-AX6</f>
        <v>-9.6826811237553212E-2</v>
      </c>
    </row>
    <row r="13" spans="1:62" x14ac:dyDescent="0.2">
      <c r="A13" s="4"/>
      <c r="B13" s="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Y13" s="12">
        <f>+AY7-AX7</f>
        <v>-0.31794096144922634</v>
      </c>
    </row>
    <row r="14" spans="1:62" x14ac:dyDescent="0.2">
      <c r="A14" s="4"/>
      <c r="B14" s="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Y14" s="12">
        <f>+AY8-AX8</f>
        <v>-0.16003648396329273</v>
      </c>
    </row>
    <row r="15" spans="1:62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 spans="1:62" x14ac:dyDescent="0.2">
      <c r="AW16" s="12"/>
    </row>
    <row r="17" spans="1:49" x14ac:dyDescent="0.2">
      <c r="AW17" s="12"/>
    </row>
    <row r="18" spans="1:49" x14ac:dyDescent="0.2">
      <c r="AW18" s="12"/>
    </row>
    <row r="19" spans="1:49" x14ac:dyDescent="0.2">
      <c r="AW19" s="12"/>
    </row>
    <row r="22" spans="1:49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</row>
    <row r="24" spans="1:49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</row>
    <row r="25" spans="1:49" x14ac:dyDescent="0.2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</row>
    <row r="26" spans="1:49" x14ac:dyDescent="0.2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</row>
    <row r="27" spans="1:49" x14ac:dyDescent="0.2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</row>
    <row r="29" spans="1:49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1:49" x14ac:dyDescent="0.2">
      <c r="A30" s="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</row>
    <row r="31" spans="1:49" x14ac:dyDescent="0.2">
      <c r="A31" s="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</row>
    <row r="32" spans="1:49" x14ac:dyDescent="0.2">
      <c r="A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</row>
    <row r="33" spans="1:48" x14ac:dyDescent="0.2">
      <c r="A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</row>
    <row r="34" spans="1:48" x14ac:dyDescent="0.2">
      <c r="A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</row>
    <row r="37" spans="1:48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41" spans="1:48" x14ac:dyDescent="0.2">
      <c r="A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x14ac:dyDescent="0.2">
      <c r="A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48" x14ac:dyDescent="0.2">
      <c r="A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48" x14ac:dyDescent="0.2">
      <c r="A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"/>
      <c r="R44" s="6"/>
      <c r="S44" s="6"/>
      <c r="T44" s="6"/>
      <c r="U44" s="10"/>
      <c r="V44" s="6"/>
      <c r="W44" s="6"/>
      <c r="X44" s="6"/>
      <c r="Y44" s="9"/>
      <c r="Z44" s="6"/>
      <c r="AA44" s="6"/>
      <c r="AB44" s="6"/>
      <c r="AC44" s="10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</row>
    <row r="45" spans="1:48" x14ac:dyDescent="0.2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</sheetData>
  <phoneticPr fontId="31" type="noConversion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>
    <tabColor rgb="FF92D050"/>
  </sheetPr>
  <dimension ref="A1:BG22"/>
  <sheetViews>
    <sheetView showGridLines="0" zoomScale="85" zoomScaleNormal="85" workbookViewId="0">
      <pane xSplit="2" ySplit="2" topLeftCell="AR3" activePane="bottomRight" state="frozen"/>
      <selection activeCell="AP45" sqref="AP45"/>
      <selection pane="topRight" activeCell="AP45" sqref="AP45"/>
      <selection pane="bottomLeft" activeCell="AP45" sqref="AP45"/>
      <selection pane="bottomRight" activeCell="BC3" sqref="BC3"/>
    </sheetView>
  </sheetViews>
  <sheetFormatPr defaultColWidth="9.140625" defaultRowHeight="12" x14ac:dyDescent="0.2"/>
  <cols>
    <col min="1" max="2" width="29.7109375" style="18" customWidth="1"/>
    <col min="3" max="16384" width="9.140625" style="18"/>
  </cols>
  <sheetData>
    <row r="1" spans="1:59" x14ac:dyDescent="0.2">
      <c r="C1" s="18" t="str">
        <f>'1. adat'!F1</f>
        <v>2008. I.</v>
      </c>
      <c r="D1" s="18" t="str">
        <f>'1. adat'!G1</f>
        <v>II.</v>
      </c>
      <c r="E1" s="18" t="str">
        <f>'1. adat'!H1</f>
        <v>III.</v>
      </c>
      <c r="F1" s="18" t="str">
        <f>'1. adat'!I1</f>
        <v>IV.</v>
      </c>
      <c r="G1" s="18" t="str">
        <f>'1. adat'!J1</f>
        <v>2009. I.</v>
      </c>
      <c r="H1" s="18" t="str">
        <f>'1. adat'!K1</f>
        <v>II.</v>
      </c>
      <c r="I1" s="18" t="str">
        <f>'1. adat'!L1</f>
        <v>III.</v>
      </c>
      <c r="J1" s="18" t="str">
        <f>'1. adat'!M1</f>
        <v>IV.</v>
      </c>
      <c r="K1" s="18" t="str">
        <f>'1. adat'!N1</f>
        <v>2010. I.</v>
      </c>
      <c r="L1" s="18" t="str">
        <f>'1. adat'!O1</f>
        <v>II.</v>
      </c>
      <c r="M1" s="18" t="str">
        <f>'1. adat'!P1</f>
        <v>III.</v>
      </c>
      <c r="N1" s="18" t="str">
        <f>'1. adat'!Q1</f>
        <v>IV.</v>
      </c>
      <c r="O1" s="18" t="str">
        <f>'1. adat'!R1</f>
        <v>2011. I.</v>
      </c>
      <c r="P1" s="18" t="str">
        <f>'1. adat'!S1</f>
        <v>II.</v>
      </c>
      <c r="Q1" s="18" t="str">
        <f>'1. adat'!T1</f>
        <v>III.</v>
      </c>
      <c r="R1" s="18" t="str">
        <f>'1. adat'!U1</f>
        <v>IV.</v>
      </c>
      <c r="S1" s="18" t="str">
        <f>'1. adat'!V1</f>
        <v>2012. I.</v>
      </c>
      <c r="T1" s="18" t="str">
        <f>'1. adat'!W1</f>
        <v>II.</v>
      </c>
      <c r="U1" s="18" t="str">
        <f>'1. adat'!X1</f>
        <v>III.</v>
      </c>
      <c r="V1" s="18" t="str">
        <f>'1. adat'!Y1</f>
        <v>IV.</v>
      </c>
      <c r="W1" s="18" t="str">
        <f>'1. adat'!Z1</f>
        <v>2013. I.</v>
      </c>
      <c r="X1" s="18" t="str">
        <f>'1. adat'!AA1</f>
        <v>II.</v>
      </c>
      <c r="Y1" s="18" t="str">
        <f>'1. adat'!AB1</f>
        <v>III.</v>
      </c>
      <c r="Z1" s="18" t="str">
        <f>'1. adat'!AC1</f>
        <v>IV.</v>
      </c>
      <c r="AA1" s="18" t="str">
        <f>'1. adat'!AD1</f>
        <v>2014. I.</v>
      </c>
      <c r="AB1" s="18" t="str">
        <f>'1. adat'!AE1</f>
        <v>II.</v>
      </c>
      <c r="AC1" s="18" t="str">
        <f>'1. adat'!AF1</f>
        <v>III.</v>
      </c>
      <c r="AD1" s="18" t="str">
        <f>'1. adat'!AG1</f>
        <v>IV.</v>
      </c>
      <c r="AE1" s="18" t="str">
        <f>'1. adat'!AH1</f>
        <v>2015. I.</v>
      </c>
      <c r="AF1" s="18" t="str">
        <f>'1. adat'!AI1</f>
        <v>II.</v>
      </c>
      <c r="AG1" s="18" t="str">
        <f>'1. adat'!AJ1</f>
        <v>III.</v>
      </c>
      <c r="AH1" s="18" t="str">
        <f>'1. adat'!AK1</f>
        <v>IV.</v>
      </c>
      <c r="AI1" s="18" t="str">
        <f>'1. adat'!AL1</f>
        <v>2016. I.</v>
      </c>
      <c r="AJ1" s="18" t="str">
        <f>'1. adat'!AM1</f>
        <v>II.</v>
      </c>
      <c r="AK1" s="18" t="str">
        <f>'1. adat'!AN1</f>
        <v>III.</v>
      </c>
      <c r="AL1" s="18" t="str">
        <f>'1. adat'!AO1</f>
        <v>IV.</v>
      </c>
      <c r="AM1" s="18" t="str">
        <f>'1. adat'!AP1</f>
        <v>2017. I.</v>
      </c>
      <c r="AN1" s="18" t="str">
        <f>'1. adat'!AQ1</f>
        <v>II.</v>
      </c>
      <c r="AO1" s="18" t="str">
        <f>'1. adat'!AR1</f>
        <v>III.</v>
      </c>
      <c r="AP1" s="18" t="str">
        <f>'1. adat'!AS1</f>
        <v>IV.</v>
      </c>
      <c r="AQ1" s="18" t="str">
        <f>'1. adat'!AT1</f>
        <v>2018. I.</v>
      </c>
      <c r="AR1" s="18" t="str">
        <f>'1. adat'!AU1</f>
        <v>II.</v>
      </c>
      <c r="AS1" s="18" t="str">
        <f>'1. adat'!AV1</f>
        <v>III.</v>
      </c>
      <c r="AT1" s="18" t="str">
        <f>'1. adat'!AW1</f>
        <v>IV.</v>
      </c>
      <c r="AU1" s="18" t="str">
        <f>'1. adat'!AX1</f>
        <v>2019. I.</v>
      </c>
      <c r="AV1" s="18" t="str">
        <f>'1. adat'!AY1</f>
        <v>II.</v>
      </c>
      <c r="AW1" s="18" t="str">
        <f>'1. adat'!AZ1</f>
        <v>III.</v>
      </c>
      <c r="AX1" s="18" t="str">
        <f>'1. adat'!BA1</f>
        <v>IV.</v>
      </c>
      <c r="AY1" s="18" t="str">
        <f>'1. adat'!BB1</f>
        <v>2020. I.</v>
      </c>
      <c r="AZ1" s="18" t="str">
        <f>'1. adat'!BC1</f>
        <v>II.</v>
      </c>
      <c r="BA1" s="18" t="str">
        <f>'1. adat'!BD1</f>
        <v>III.</v>
      </c>
      <c r="BB1" s="18" t="str">
        <f>'1. adat'!BE1</f>
        <v>IV.</v>
      </c>
      <c r="BC1" s="18" t="str">
        <f>'1. adat'!BF1</f>
        <v>2021. I.</v>
      </c>
      <c r="BD1" s="18" t="str">
        <f>'1. adat'!BG1</f>
        <v>II.</v>
      </c>
      <c r="BE1" s="18" t="str">
        <f>'1. adat'!BH1</f>
        <v>III.</v>
      </c>
      <c r="BF1" s="18" t="str">
        <f>'1. adat'!BI1</f>
        <v>IV.</v>
      </c>
      <c r="BG1" s="18" t="str">
        <f>'1. adat'!BJ1</f>
        <v>2022. I.</v>
      </c>
    </row>
    <row r="2" spans="1:59" s="1" customFormat="1" x14ac:dyDescent="0.2">
      <c r="C2" s="18" t="str">
        <f>'1. adat'!F2</f>
        <v>2008 Q1</v>
      </c>
      <c r="D2" s="18" t="str">
        <f>'1. adat'!G2</f>
        <v>Q2</v>
      </c>
      <c r="E2" s="18" t="str">
        <f>'1. adat'!H2</f>
        <v>Q3</v>
      </c>
      <c r="F2" s="18" t="str">
        <f>'1. adat'!I2</f>
        <v>Q4</v>
      </c>
      <c r="G2" s="18" t="str">
        <f>'1. adat'!J2</f>
        <v>2009 Q1</v>
      </c>
      <c r="H2" s="18" t="str">
        <f>'1. adat'!K2</f>
        <v>Q2</v>
      </c>
      <c r="I2" s="18" t="str">
        <f>'1. adat'!L2</f>
        <v>Q3</v>
      </c>
      <c r="J2" s="18" t="str">
        <f>'1. adat'!M2</f>
        <v>Q4</v>
      </c>
      <c r="K2" s="18" t="str">
        <f>'1. adat'!N2</f>
        <v>2010 Q1</v>
      </c>
      <c r="L2" s="18" t="str">
        <f>'1. adat'!O2</f>
        <v>Q2</v>
      </c>
      <c r="M2" s="18" t="str">
        <f>'1. adat'!P2</f>
        <v>Q3</v>
      </c>
      <c r="N2" s="18" t="str">
        <f>'1. adat'!Q2</f>
        <v>Q4</v>
      </c>
      <c r="O2" s="18" t="str">
        <f>'1. adat'!R2</f>
        <v>2011 Q1</v>
      </c>
      <c r="P2" s="18" t="str">
        <f>'1. adat'!S2</f>
        <v>Q2</v>
      </c>
      <c r="Q2" s="18" t="str">
        <f>'1. adat'!T2</f>
        <v>Q3</v>
      </c>
      <c r="R2" s="18" t="str">
        <f>'1. adat'!U2</f>
        <v>Q4</v>
      </c>
      <c r="S2" s="18" t="str">
        <f>'1. adat'!V2</f>
        <v>2012 Q1</v>
      </c>
      <c r="T2" s="18" t="str">
        <f>'1. adat'!W2</f>
        <v>Q2</v>
      </c>
      <c r="U2" s="18" t="str">
        <f>'1. adat'!X2</f>
        <v>Q3</v>
      </c>
      <c r="V2" s="18" t="str">
        <f>'1. adat'!Y2</f>
        <v>Q4</v>
      </c>
      <c r="W2" s="18" t="str">
        <f>'1. adat'!Z2</f>
        <v>2013 Q1</v>
      </c>
      <c r="X2" s="18" t="str">
        <f>'1. adat'!AA2</f>
        <v>Q2</v>
      </c>
      <c r="Y2" s="18" t="str">
        <f>'1. adat'!AB2</f>
        <v>Q3</v>
      </c>
      <c r="Z2" s="18" t="str">
        <f>'1. adat'!AC2</f>
        <v>Q4</v>
      </c>
      <c r="AA2" s="18" t="str">
        <f>'1. adat'!AD2</f>
        <v>2014 Q1</v>
      </c>
      <c r="AB2" s="18" t="str">
        <f>'1. adat'!AE2</f>
        <v>Q2</v>
      </c>
      <c r="AC2" s="18" t="str">
        <f>'1. adat'!AF2</f>
        <v>Q3</v>
      </c>
      <c r="AD2" s="18" t="str">
        <f>'1. adat'!AG2</f>
        <v>Q4</v>
      </c>
      <c r="AE2" s="18" t="str">
        <f>'1. adat'!AH2</f>
        <v>2015 Q1</v>
      </c>
      <c r="AF2" s="18" t="str">
        <f>'1. adat'!AI2</f>
        <v>Q2</v>
      </c>
      <c r="AG2" s="18" t="str">
        <f>'1. adat'!AJ2</f>
        <v>Q3</v>
      </c>
      <c r="AH2" s="18" t="str">
        <f>'1. adat'!AK2</f>
        <v>Q4</v>
      </c>
      <c r="AI2" s="18" t="str">
        <f>'1. adat'!AL2</f>
        <v>2016 Q1</v>
      </c>
      <c r="AJ2" s="18" t="str">
        <f>'1. adat'!AM2</f>
        <v>Q2</v>
      </c>
      <c r="AK2" s="18" t="str">
        <f>'1. adat'!AN2</f>
        <v>Q3</v>
      </c>
      <c r="AL2" s="18" t="str">
        <f>'1. adat'!AO2</f>
        <v>Q4</v>
      </c>
      <c r="AM2" s="18" t="str">
        <f>'1. adat'!AP2</f>
        <v>2017 Q1</v>
      </c>
      <c r="AN2" s="18" t="str">
        <f>'1. adat'!AQ2</f>
        <v>Q2</v>
      </c>
      <c r="AO2" s="18" t="str">
        <f>'1. adat'!AR2</f>
        <v>Q3</v>
      </c>
      <c r="AP2" s="18" t="str">
        <f>'1. adat'!AS2</f>
        <v>Q4</v>
      </c>
      <c r="AQ2" s="18" t="str">
        <f>'1. adat'!AT2</f>
        <v>2018 Q1</v>
      </c>
      <c r="AR2" s="18" t="str">
        <f>'1. adat'!AU2</f>
        <v>Q2</v>
      </c>
      <c r="AS2" s="18" t="str">
        <f>'1. adat'!AV2</f>
        <v>Q3</v>
      </c>
      <c r="AT2" s="18" t="str">
        <f>'1. adat'!AW2</f>
        <v>Q4</v>
      </c>
      <c r="AU2" s="18" t="str">
        <f>'1. adat'!AX2</f>
        <v>2019 Q1</v>
      </c>
      <c r="AV2" s="18" t="str">
        <f>'1. adat'!AY2</f>
        <v>Q2</v>
      </c>
      <c r="AW2" s="18" t="str">
        <f>'1. adat'!AZ2</f>
        <v>Q3</v>
      </c>
      <c r="AX2" s="18" t="str">
        <f>'1. adat'!BA2</f>
        <v>Q4</v>
      </c>
      <c r="AY2" s="18" t="str">
        <f>'1. adat'!BB2</f>
        <v>2020 Q1</v>
      </c>
      <c r="AZ2" s="18" t="str">
        <f>'1. adat'!BC2</f>
        <v>Q2</v>
      </c>
      <c r="BA2" s="18" t="str">
        <f>'1. adat'!BD2</f>
        <v>Q3</v>
      </c>
      <c r="BB2" s="18" t="str">
        <f>'1. adat'!BE2</f>
        <v>Q4</v>
      </c>
      <c r="BC2" s="18" t="str">
        <f>'1. adat'!BF2</f>
        <v>2021 Q1</v>
      </c>
      <c r="BD2" s="18" t="str">
        <f>'1. adat'!BG2</f>
        <v>Q2</v>
      </c>
      <c r="BE2" s="18" t="str">
        <f>'1. adat'!BH2</f>
        <v>Q3</v>
      </c>
      <c r="BF2" s="18" t="str">
        <f>'1. adat'!BI2</f>
        <v>Q4</v>
      </c>
      <c r="BG2" s="18" t="str">
        <f>'1. adat'!BJ2</f>
        <v>2022 Q1</v>
      </c>
    </row>
    <row r="3" spans="1:59" x14ac:dyDescent="0.2">
      <c r="A3" s="18" t="s">
        <v>20</v>
      </c>
      <c r="B3" s="18" t="s">
        <v>129</v>
      </c>
      <c r="C3" s="19">
        <v>-0.79688423550540011</v>
      </c>
      <c r="D3" s="19">
        <v>0.98578497764100004</v>
      </c>
      <c r="E3" s="19">
        <v>0.29166983997609985</v>
      </c>
      <c r="F3" s="19">
        <v>-1.1519483385566001</v>
      </c>
      <c r="G3" s="19">
        <v>-1.3579803706517</v>
      </c>
      <c r="H3" s="19">
        <v>0.7584995876792</v>
      </c>
      <c r="I3" s="19">
        <v>1.1808875287101999</v>
      </c>
      <c r="J3" s="19">
        <v>5.9678947276699999E-2</v>
      </c>
      <c r="K3" s="19">
        <v>-2.8250195981700019E-2</v>
      </c>
      <c r="L3" s="19">
        <v>0.38429776332379995</v>
      </c>
      <c r="M3" s="19">
        <v>-0.21640612428119993</v>
      </c>
      <c r="N3" s="19">
        <v>0.48521342205290013</v>
      </c>
      <c r="O3" s="19">
        <v>-0.36198443436740013</v>
      </c>
      <c r="P3" s="19">
        <v>0.3014205730906</v>
      </c>
      <c r="Q3" s="19">
        <v>-0.35505972965540011</v>
      </c>
      <c r="R3" s="19">
        <v>-0.37150361570939983</v>
      </c>
      <c r="S3" s="19">
        <v>-0.22825042194430012</v>
      </c>
      <c r="T3" s="19">
        <v>-0.11244316279139981</v>
      </c>
      <c r="U3" s="19">
        <v>0.18528250309759994</v>
      </c>
      <c r="V3" s="19">
        <v>0.46095522338009992</v>
      </c>
      <c r="W3" s="19">
        <v>0.23829970836309997</v>
      </c>
      <c r="X3" s="19">
        <v>5.6883504121600023E-2</v>
      </c>
      <c r="Y3" s="19">
        <v>0.12904644417629993</v>
      </c>
      <c r="Z3" s="19">
        <v>0.19335932406460005</v>
      </c>
      <c r="AA3" s="19">
        <v>-1.530152270380006E-2</v>
      </c>
      <c r="AB3" s="19">
        <v>-6.2021296588000041E-2</v>
      </c>
      <c r="AC3" s="19">
        <v>-1.1994679210499954E-2</v>
      </c>
      <c r="AD3" s="19">
        <v>-0.17530229347420004</v>
      </c>
      <c r="AE3" s="19">
        <v>0.10754986156530004</v>
      </c>
      <c r="AF3" s="19">
        <v>0.34927278706309994</v>
      </c>
      <c r="AG3" s="19">
        <v>0.28864552422139989</v>
      </c>
      <c r="AH3" s="19">
        <v>-5.9479839421999942E-2</v>
      </c>
      <c r="AI3" s="19">
        <v>-0.40613882495359988</v>
      </c>
      <c r="AJ3" s="19">
        <v>-7.7562738163499942E-2</v>
      </c>
      <c r="AK3" s="19">
        <v>7.0107080721999976E-2</v>
      </c>
      <c r="AL3" s="19">
        <v>0.36068762331309995</v>
      </c>
      <c r="AM3" s="19">
        <v>0.48422828227650005</v>
      </c>
      <c r="AN3" s="19">
        <v>-0.25052662840989992</v>
      </c>
      <c r="AO3" s="19">
        <v>0.39094966816279997</v>
      </c>
      <c r="AP3" s="19">
        <v>0.42492943103240011</v>
      </c>
      <c r="AQ3" s="19">
        <v>0.15802585175240005</v>
      </c>
      <c r="AR3" s="19">
        <v>-0.11009033595000005</v>
      </c>
      <c r="AS3" s="19">
        <v>0.12424425709460002</v>
      </c>
      <c r="AT3" s="19">
        <v>0.7605360630197</v>
      </c>
      <c r="AU3" s="19">
        <v>0.22637074345450003</v>
      </c>
      <c r="AV3" s="19">
        <v>1.4799639770000112E-3</v>
      </c>
      <c r="AW3" s="36">
        <v>1.1682194312399929E-2</v>
      </c>
      <c r="AX3" s="19">
        <v>-0.26128702604650006</v>
      </c>
      <c r="AY3" s="36">
        <v>0.1304946549878</v>
      </c>
      <c r="AZ3" s="36">
        <v>-0.16727880089159999</v>
      </c>
      <c r="BA3" s="36">
        <v>0.40070607811150011</v>
      </c>
      <c r="BB3" s="36">
        <v>7.9809688988299973E-2</v>
      </c>
      <c r="BC3" s="36">
        <v>0.13820807741010002</v>
      </c>
      <c r="BD3" s="36">
        <v>0.24892425001319998</v>
      </c>
      <c r="BE3" s="36">
        <v>0.61944922844749994</v>
      </c>
      <c r="BF3" s="36">
        <v>0.65797775689319993</v>
      </c>
      <c r="BG3" s="36">
        <v>0.65017771088419973</v>
      </c>
    </row>
    <row r="4" spans="1:59" x14ac:dyDescent="0.2">
      <c r="A4" s="18" t="s">
        <v>100</v>
      </c>
      <c r="B4" s="18" t="s">
        <v>130</v>
      </c>
      <c r="C4" s="19">
        <f t="shared" ref="C4:AA4" si="0">+C6-C3-C5</f>
        <v>3.3487642139565001</v>
      </c>
      <c r="D4" s="19">
        <f t="shared" si="0"/>
        <v>1.0878117582310001</v>
      </c>
      <c r="E4" s="19">
        <f t="shared" si="0"/>
        <v>2.4529754882214996</v>
      </c>
      <c r="F4" s="19">
        <f t="shared" si="0"/>
        <v>2.4416637720780003</v>
      </c>
      <c r="G4" s="19">
        <f t="shared" si="0"/>
        <v>1.7600285046672002</v>
      </c>
      <c r="H4" s="19">
        <f t="shared" si="0"/>
        <v>-1.4810037778126999</v>
      </c>
      <c r="I4" s="19">
        <f t="shared" si="0"/>
        <v>-0.44089211822499974</v>
      </c>
      <c r="J4" s="19">
        <f t="shared" si="0"/>
        <v>-0.52410044221820007</v>
      </c>
      <c r="K4" s="19">
        <f t="shared" si="0"/>
        <v>6.4446169995000122E-2</v>
      </c>
      <c r="L4" s="19">
        <f t="shared" si="0"/>
        <v>-0.45035869468590006</v>
      </c>
      <c r="M4" s="19">
        <f t="shared" si="0"/>
        <v>0.13256182252689985</v>
      </c>
      <c r="N4" s="19">
        <f t="shared" si="0"/>
        <v>-1.6411706598172</v>
      </c>
      <c r="O4" s="19">
        <f t="shared" si="0"/>
        <v>0.32591779838099999</v>
      </c>
      <c r="P4" s="19">
        <f t="shared" si="0"/>
        <v>-0.26583084124230005</v>
      </c>
      <c r="Q4" s="19">
        <f t="shared" si="0"/>
        <v>-0.83533527376929972</v>
      </c>
      <c r="R4" s="19">
        <f t="shared" si="0"/>
        <v>-1.9613733002058003</v>
      </c>
      <c r="S4" s="19">
        <f t="shared" si="0"/>
        <v>-0.35311232615290011</v>
      </c>
      <c r="T4" s="19">
        <f t="shared" si="0"/>
        <v>-1.7627096579259001</v>
      </c>
      <c r="U4" s="19">
        <f t="shared" si="0"/>
        <v>-3.2719088849271003</v>
      </c>
      <c r="V4" s="19">
        <f t="shared" si="0"/>
        <v>-3.3041554708102998</v>
      </c>
      <c r="W4" s="19">
        <f t="shared" si="0"/>
        <v>-2.3851000060295</v>
      </c>
      <c r="X4" s="19">
        <f t="shared" si="0"/>
        <v>-1.1080938458198002</v>
      </c>
      <c r="Y4" s="19">
        <f t="shared" si="0"/>
        <v>-1.2789568158108997</v>
      </c>
      <c r="Z4" s="19">
        <f t="shared" si="0"/>
        <v>-3.7459625251190998</v>
      </c>
      <c r="AA4" s="19">
        <f t="shared" si="0"/>
        <v>-0.89131375473449981</v>
      </c>
      <c r="AB4" s="19">
        <f t="shared" ref="AB4:AG4" si="1">+AB6-AB3-AB5</f>
        <v>0.6622151853003001</v>
      </c>
      <c r="AC4" s="19">
        <f t="shared" si="1"/>
        <v>-2.1789597954526001</v>
      </c>
      <c r="AD4" s="19">
        <f t="shared" si="1"/>
        <v>-3.4952483001620003</v>
      </c>
      <c r="AE4" s="19">
        <f t="shared" si="1"/>
        <v>-0.89505013973759995</v>
      </c>
      <c r="AF4" s="19">
        <f t="shared" si="1"/>
        <v>-1.3630449349660001</v>
      </c>
      <c r="AG4" s="19">
        <f t="shared" si="1"/>
        <v>-2.7478857050159995</v>
      </c>
      <c r="AH4" s="19">
        <f>+AH6-AH3-AH5+0.15</f>
        <v>-3.9175433700069004</v>
      </c>
      <c r="AI4" s="19">
        <f t="shared" ref="AI4:AP4" si="2">+AI6-AI3-AI5</f>
        <v>-0.28237298644449776</v>
      </c>
      <c r="AJ4" s="19">
        <f t="shared" si="2"/>
        <v>-1.3052645279010999</v>
      </c>
      <c r="AK4" s="19">
        <f t="shared" si="2"/>
        <v>-2.5748990849064999</v>
      </c>
      <c r="AL4" s="19">
        <f t="shared" si="2"/>
        <v>-1.7393413747565001</v>
      </c>
      <c r="AM4" s="19">
        <f t="shared" si="2"/>
        <v>-0.38187051690299995</v>
      </c>
      <c r="AN4" s="19">
        <f t="shared" si="2"/>
        <v>-1.3260092305459001</v>
      </c>
      <c r="AO4" s="21">
        <f t="shared" si="2"/>
        <v>-0.94087254274129972</v>
      </c>
      <c r="AP4" s="19">
        <f t="shared" si="2"/>
        <v>-1.5226335095575001</v>
      </c>
      <c r="AQ4" s="19">
        <f t="shared" ref="AQ4:AV4" si="3">+AQ6-AQ3-AQ5</f>
        <v>-1.1374390586023</v>
      </c>
      <c r="AR4" s="19">
        <f t="shared" si="3"/>
        <v>-0.6332741507284001</v>
      </c>
      <c r="AS4" s="19">
        <f t="shared" si="3"/>
        <v>-1.5063996488925</v>
      </c>
      <c r="AT4" s="19">
        <f t="shared" si="3"/>
        <v>-0.41056765210750013</v>
      </c>
      <c r="AU4" s="19">
        <f t="shared" si="3"/>
        <v>-0.17834504699449993</v>
      </c>
      <c r="AV4" s="19">
        <f t="shared" si="3"/>
        <v>6.7181529171499998E-2</v>
      </c>
      <c r="AW4" s="36">
        <f>+AW6-AW3-AW5</f>
        <v>0.17470600791600016</v>
      </c>
      <c r="AX4" s="19">
        <f>+AX6-AX3-AX5</f>
        <v>-0.90999114128879954</v>
      </c>
      <c r="AY4" s="36">
        <f>+AY6-AY3-AY5</f>
        <v>-0.53387805342099992</v>
      </c>
      <c r="AZ4" s="36">
        <f>+AZ6-AZ3-AZ5</f>
        <v>1.6636109822197001</v>
      </c>
      <c r="BA4" s="36">
        <f>+BA6-BA3-BA5</f>
        <v>-0.39338119448280029</v>
      </c>
      <c r="BB4" s="36">
        <f t="shared" ref="BB4:BD4" si="4">+BB6-BB3-BB5</f>
        <v>0.5663139545353002</v>
      </c>
      <c r="BC4" s="36">
        <f t="shared" si="4"/>
        <v>0.72423916906559971</v>
      </c>
      <c r="BD4" s="36">
        <f t="shared" si="4"/>
        <v>1.1740659973633001</v>
      </c>
      <c r="BE4" s="36">
        <f t="shared" ref="BE4:BF4" si="5">+BE6-BE3-BE5</f>
        <v>0.81377546059779948</v>
      </c>
      <c r="BF4" s="36">
        <f t="shared" si="5"/>
        <v>0.23263594927789999</v>
      </c>
      <c r="BG4" s="36">
        <f t="shared" ref="BG4" si="6">+BG6-BG3-BG5</f>
        <v>4.4314608091657011</v>
      </c>
    </row>
    <row r="5" spans="1:59" x14ac:dyDescent="0.2">
      <c r="A5" s="18" t="s">
        <v>72</v>
      </c>
      <c r="B5" s="18" t="s">
        <v>131</v>
      </c>
      <c r="C5" s="19">
        <v>0.31867773364610003</v>
      </c>
      <c r="D5" s="19">
        <v>-0.32619144896050001</v>
      </c>
      <c r="E5" s="19">
        <v>-0.36643883885540002</v>
      </c>
      <c r="F5" s="19">
        <v>0.31480099756530011</v>
      </c>
      <c r="G5" s="19">
        <v>0.11287443662149997</v>
      </c>
      <c r="H5" s="19">
        <v>-0.4483514057993</v>
      </c>
      <c r="I5" s="19">
        <v>-0.28733055197230006</v>
      </c>
      <c r="J5" s="19">
        <v>0.55941557169000011</v>
      </c>
      <c r="K5" s="19">
        <v>-0.17873056421980005</v>
      </c>
      <c r="L5" s="19">
        <v>-0.6776474736960999</v>
      </c>
      <c r="M5" s="19">
        <v>0.18333964212240006</v>
      </c>
      <c r="N5" s="19">
        <v>0.85699419975209989</v>
      </c>
      <c r="O5" s="19">
        <v>0.29781409802490011</v>
      </c>
      <c r="P5" s="19">
        <v>-1.0869282660299988E-2</v>
      </c>
      <c r="Q5" s="19">
        <v>0.97401553280849995</v>
      </c>
      <c r="R5" s="19">
        <v>1.6931671577576</v>
      </c>
      <c r="S5" s="19">
        <v>1.0632039571611003</v>
      </c>
      <c r="T5" s="19">
        <v>0.13041775913169976</v>
      </c>
      <c r="U5" s="19">
        <v>1.3456639307431002</v>
      </c>
      <c r="V5" s="19">
        <v>1.3255704287733001</v>
      </c>
      <c r="W5" s="19">
        <v>0.77963925394309985</v>
      </c>
      <c r="X5" s="19">
        <v>-0.69184062455999995</v>
      </c>
      <c r="Y5" s="19">
        <v>-0.5753788503002002</v>
      </c>
      <c r="Z5" s="19">
        <v>2.0276090948130996</v>
      </c>
      <c r="AA5" s="19">
        <v>0.65752767699519976</v>
      </c>
      <c r="AB5" s="19">
        <v>-1.4011746221412</v>
      </c>
      <c r="AC5" s="19">
        <v>0.98013102277450004</v>
      </c>
      <c r="AD5" s="19">
        <v>1.4344023206529</v>
      </c>
      <c r="AE5" s="19">
        <v>-8.7110386556899927E-2</v>
      </c>
      <c r="AF5" s="19">
        <v>-0.88280839202649997</v>
      </c>
      <c r="AG5" s="19">
        <v>1.2467407304697999</v>
      </c>
      <c r="AH5" s="19">
        <v>1.4531505663356001</v>
      </c>
      <c r="AI5" s="19">
        <v>3.9165953580897625E-2</v>
      </c>
      <c r="AJ5" s="19">
        <v>-0.85622877721559998</v>
      </c>
      <c r="AK5" s="19">
        <v>1.7240062194551</v>
      </c>
      <c r="AL5" s="19">
        <v>1.4991734916686001</v>
      </c>
      <c r="AM5" s="19">
        <v>0.30308238604079996</v>
      </c>
      <c r="AN5" s="19">
        <v>-1.1062429548921</v>
      </c>
      <c r="AO5" s="21">
        <v>1.0631082831590999</v>
      </c>
      <c r="AP5" s="19">
        <v>0.99630494051019991</v>
      </c>
      <c r="AQ5" s="19">
        <v>0.23255284553000005</v>
      </c>
      <c r="AR5" s="19">
        <v>-8.3252304559500001E-2</v>
      </c>
      <c r="AS5" s="19">
        <v>1.8838530734778001</v>
      </c>
      <c r="AT5" s="19">
        <v>-0.59687803940229966</v>
      </c>
      <c r="AU5" s="19">
        <v>0.52690916646499997</v>
      </c>
      <c r="AV5" s="19">
        <v>-0.8286557812634</v>
      </c>
      <c r="AW5" s="36">
        <v>0.11909394671509994</v>
      </c>
      <c r="AX5" s="19">
        <v>1.0433515692553996</v>
      </c>
      <c r="AY5" s="36">
        <v>0.79444069437969989</v>
      </c>
      <c r="AZ5" s="36">
        <v>0.20047796787399999</v>
      </c>
      <c r="BA5" s="36">
        <v>7.0793156357500039E-2</v>
      </c>
      <c r="BB5" s="36">
        <v>-0.27236264507280022</v>
      </c>
      <c r="BC5" s="36">
        <v>-0.65662788044619991</v>
      </c>
      <c r="BD5" s="36">
        <v>-0.40928573913469979</v>
      </c>
      <c r="BE5" s="36">
        <v>0.55615414099660032</v>
      </c>
      <c r="BF5" s="36">
        <v>0.54369242003439999</v>
      </c>
      <c r="BG5" s="36">
        <v>-2.7020330206823</v>
      </c>
    </row>
    <row r="6" spans="1:59" x14ac:dyDescent="0.2">
      <c r="A6" s="18" t="s">
        <v>212</v>
      </c>
      <c r="B6" s="18" t="s">
        <v>132</v>
      </c>
      <c r="C6" s="19">
        <v>2.8705577120972001</v>
      </c>
      <c r="D6" s="19">
        <v>1.7474052869115</v>
      </c>
      <c r="E6" s="19">
        <v>2.3782064893421997</v>
      </c>
      <c r="F6" s="19">
        <v>1.6045164310867002</v>
      </c>
      <c r="G6" s="19">
        <v>0.51492257063700009</v>
      </c>
      <c r="H6" s="19">
        <v>-1.1708555959328</v>
      </c>
      <c r="I6" s="19">
        <v>0.45266485851290006</v>
      </c>
      <c r="J6" s="19">
        <v>9.4994076748499995E-2</v>
      </c>
      <c r="K6" s="19">
        <v>-0.14253459020649994</v>
      </c>
      <c r="L6" s="19">
        <v>-0.74370840505820002</v>
      </c>
      <c r="M6" s="19">
        <v>9.9495340368099955E-2</v>
      </c>
      <c r="N6" s="19">
        <v>-0.29896303801219998</v>
      </c>
      <c r="O6" s="19">
        <v>0.26174746203849997</v>
      </c>
      <c r="P6" s="19">
        <v>2.4720449187999975E-2</v>
      </c>
      <c r="Q6" s="19">
        <v>-0.21637947061619991</v>
      </c>
      <c r="R6" s="19">
        <v>-0.63970975815760001</v>
      </c>
      <c r="S6" s="19">
        <v>0.48184120906389999</v>
      </c>
      <c r="T6" s="19">
        <v>-1.7447350615856001</v>
      </c>
      <c r="U6" s="19">
        <v>-1.7409624510864001</v>
      </c>
      <c r="V6" s="19">
        <v>-1.5176298186568999</v>
      </c>
      <c r="W6" s="19">
        <v>-1.3671610437233002</v>
      </c>
      <c r="X6" s="19">
        <v>-1.7430509662582001</v>
      </c>
      <c r="Y6" s="19">
        <v>-1.7252892219347999</v>
      </c>
      <c r="Z6" s="19">
        <v>-1.5249941062414001</v>
      </c>
      <c r="AA6" s="19">
        <v>-0.24908760044310008</v>
      </c>
      <c r="AB6" s="19">
        <v>-0.80098073342889997</v>
      </c>
      <c r="AC6" s="19">
        <v>-1.2108234518885999</v>
      </c>
      <c r="AD6" s="19">
        <v>-2.2361482729833</v>
      </c>
      <c r="AE6" s="19">
        <v>-0.8746106647291999</v>
      </c>
      <c r="AF6" s="19">
        <v>-1.8965805399294</v>
      </c>
      <c r="AG6" s="19">
        <v>-1.2124994503247999</v>
      </c>
      <c r="AH6" s="19">
        <v>-2.6738726430933002</v>
      </c>
      <c r="AI6" s="19">
        <v>-0.6493458578172</v>
      </c>
      <c r="AJ6" s="19">
        <v>-2.2390560432802</v>
      </c>
      <c r="AK6" s="19">
        <v>-0.78078578472940008</v>
      </c>
      <c r="AL6" s="19">
        <v>0.1205197402252</v>
      </c>
      <c r="AM6" s="19">
        <v>0.40544015141430007</v>
      </c>
      <c r="AN6" s="19">
        <v>-2.6827788138479001</v>
      </c>
      <c r="AO6" s="21">
        <v>0.51318540858060013</v>
      </c>
      <c r="AP6" s="19">
        <v>-0.10139913801490001</v>
      </c>
      <c r="AQ6" s="19">
        <v>-0.74686036131989997</v>
      </c>
      <c r="AR6" s="19">
        <v>-0.82661679123790011</v>
      </c>
      <c r="AS6" s="19">
        <v>0.50169768167990003</v>
      </c>
      <c r="AT6" s="19">
        <v>-0.24690962849009987</v>
      </c>
      <c r="AU6" s="19">
        <v>0.57493486292500007</v>
      </c>
      <c r="AV6" s="19">
        <v>-0.7599942881149</v>
      </c>
      <c r="AW6" s="36">
        <v>0.30548214894350001</v>
      </c>
      <c r="AX6" s="19">
        <v>-0.12792659807989992</v>
      </c>
      <c r="AY6" s="36">
        <v>0.39105729594650002</v>
      </c>
      <c r="AZ6" s="36">
        <v>1.6968101492021002</v>
      </c>
      <c r="BA6" s="36">
        <v>7.8118039986199844E-2</v>
      </c>
      <c r="BB6" s="36">
        <v>0.37376099845080002</v>
      </c>
      <c r="BC6" s="19">
        <v>0.20581936602949985</v>
      </c>
      <c r="BD6" s="19">
        <v>1.0137045082418001</v>
      </c>
      <c r="BE6" s="19">
        <v>1.9893788300418997</v>
      </c>
      <c r="BF6" s="19">
        <v>1.4343061262054999</v>
      </c>
      <c r="BG6" s="19">
        <v>2.3796054993676004</v>
      </c>
    </row>
    <row r="7" spans="1:59" x14ac:dyDescent="0.2">
      <c r="A7" s="18" t="s">
        <v>213</v>
      </c>
      <c r="B7" s="18" t="s">
        <v>133</v>
      </c>
      <c r="C7" s="19">
        <v>1.6534787706105001</v>
      </c>
      <c r="D7" s="19">
        <v>1.4137180067070001</v>
      </c>
      <c r="E7" s="19">
        <v>2.0950838927193001</v>
      </c>
      <c r="F7" s="19">
        <v>1.5558372430083001</v>
      </c>
      <c r="G7" s="19">
        <v>0.4168429172441</v>
      </c>
      <c r="H7" s="19">
        <v>-0.42075981496800002</v>
      </c>
      <c r="I7" s="19">
        <v>-0.63037564172670002</v>
      </c>
      <c r="J7" s="19">
        <v>-0.33543228856919999</v>
      </c>
      <c r="K7" s="19">
        <v>-0.42741825053209992</v>
      </c>
      <c r="L7" s="19">
        <v>-0.70604627720090007</v>
      </c>
      <c r="M7" s="19">
        <v>-0.69623118720690003</v>
      </c>
      <c r="N7" s="19">
        <v>-0.24963780576069999</v>
      </c>
      <c r="O7" s="19">
        <v>-0.50213340359400005</v>
      </c>
      <c r="P7" s="19">
        <v>-0.55006196032850008</v>
      </c>
      <c r="Q7" s="19">
        <v>-1.1285921197605999</v>
      </c>
      <c r="R7" s="19">
        <v>-0.79069964054190012</v>
      </c>
      <c r="S7" s="19">
        <v>-0.28138670511069996</v>
      </c>
      <c r="T7" s="19">
        <v>-1.0209148317285002</v>
      </c>
      <c r="U7" s="19">
        <v>-1.5154812614444</v>
      </c>
      <c r="V7" s="19">
        <v>-1.328012812511</v>
      </c>
      <c r="W7" s="19">
        <v>-1.3728262776858</v>
      </c>
      <c r="X7" s="19">
        <v>-1.6394613444013</v>
      </c>
      <c r="Y7" s="19">
        <v>-2.1310768332988999</v>
      </c>
      <c r="Z7" s="19">
        <v>-2.2783587967073999</v>
      </c>
      <c r="AA7" s="19">
        <v>-0.89095500240070014</v>
      </c>
      <c r="AB7" s="19">
        <v>-0.44701602045929995</v>
      </c>
      <c r="AC7" s="19">
        <v>-1.8673965024174999</v>
      </c>
      <c r="AD7" s="19">
        <v>-1.9625442161706002</v>
      </c>
      <c r="AE7" s="19">
        <v>-2.0496328282029999</v>
      </c>
      <c r="AF7" s="19">
        <v>-1.6832152374750999</v>
      </c>
      <c r="AG7" s="19">
        <v>-1.5066897704061</v>
      </c>
      <c r="AH7" s="19">
        <v>-2.5681015574288004</v>
      </c>
      <c r="AI7" s="19">
        <v>-1.4863764616340001</v>
      </c>
      <c r="AJ7" s="19">
        <v>-1.7028632091972</v>
      </c>
      <c r="AK7" s="19">
        <v>-1.6350815201272</v>
      </c>
      <c r="AL7" s="19">
        <v>-0.3638832957209</v>
      </c>
      <c r="AM7" s="19">
        <v>-0.74316769409669992</v>
      </c>
      <c r="AN7" s="19">
        <v>-1.6813265101544999</v>
      </c>
      <c r="AO7" s="21">
        <v>-0.855681020944</v>
      </c>
      <c r="AP7" s="19">
        <v>-0.33115812993960003</v>
      </c>
      <c r="AQ7" s="19">
        <v>-1.2209949755109</v>
      </c>
      <c r="AR7" s="19">
        <v>-1.167390960014</v>
      </c>
      <c r="AS7" s="19">
        <v>-0.26422915730429997</v>
      </c>
      <c r="AT7" s="19">
        <v>-0.62622125520409988</v>
      </c>
      <c r="AU7" s="19">
        <v>-0.36015901683839996</v>
      </c>
      <c r="AV7" s="19">
        <v>-0.76580710056980006</v>
      </c>
      <c r="AW7" s="19">
        <v>-1.3468554335199997E-2</v>
      </c>
      <c r="AX7" s="19">
        <v>-0.54308686852919996</v>
      </c>
      <c r="AY7" s="19">
        <v>-0.34941287991660003</v>
      </c>
      <c r="AZ7" s="19">
        <v>0.76724326024830014</v>
      </c>
      <c r="BA7" s="19">
        <v>-1.0680608824962001</v>
      </c>
      <c r="BB7" s="19">
        <v>-0.58417558102790001</v>
      </c>
      <c r="BC7" s="19">
        <v>-1.0109647698868001</v>
      </c>
      <c r="BD7" s="19">
        <v>0.10870158137010003</v>
      </c>
      <c r="BE7" s="19">
        <v>1.4248381826886998</v>
      </c>
      <c r="BF7" s="19">
        <v>0.47906998759090014</v>
      </c>
      <c r="BG7" s="19">
        <v>0.57877499605340021</v>
      </c>
    </row>
    <row r="8" spans="1:59" x14ac:dyDescent="0.2">
      <c r="AF8" s="19"/>
    </row>
    <row r="10" spans="1:59" s="21" customFormat="1" x14ac:dyDescent="0.2">
      <c r="A10" s="18"/>
      <c r="B10" s="18"/>
    </row>
    <row r="11" spans="1:59" s="21" customFormat="1" x14ac:dyDescent="0.2">
      <c r="A11" s="18"/>
      <c r="B11" s="18"/>
    </row>
    <row r="12" spans="1:59" s="21" customFormat="1" x14ac:dyDescent="0.2">
      <c r="A12" s="18"/>
      <c r="B12" s="18"/>
    </row>
    <row r="13" spans="1:59" s="21" customFormat="1" x14ac:dyDescent="0.2">
      <c r="A13" s="18"/>
      <c r="B13" s="18"/>
    </row>
    <row r="14" spans="1:59" s="21" customFormat="1" x14ac:dyDescent="0.2">
      <c r="A14" s="18"/>
      <c r="B14" s="18"/>
    </row>
    <row r="16" spans="1:59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7" spans="3:45" x14ac:dyDescent="0.2">
      <c r="W17" s="19"/>
      <c r="X17" s="19"/>
      <c r="Y17" s="19"/>
      <c r="Z17" s="19"/>
    </row>
    <row r="18" spans="3:45" x14ac:dyDescent="0.2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3:45" x14ac:dyDescent="0.2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3:45" x14ac:dyDescent="0.2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3:45" x14ac:dyDescent="0.2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3:45" x14ac:dyDescent="0.2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>
    <tabColor rgb="FF92D050"/>
  </sheetPr>
  <dimension ref="A1:BG31"/>
  <sheetViews>
    <sheetView showGridLines="0" zoomScaleNormal="100" workbookViewId="0">
      <pane xSplit="2" ySplit="2" topLeftCell="BD3" activePane="bottomRight" state="frozen"/>
      <selection activeCell="AP45" sqref="AP45"/>
      <selection pane="topRight" activeCell="AP45" sqref="AP45"/>
      <selection pane="bottomLeft" activeCell="AP45" sqref="AP45"/>
      <selection pane="bottomRight" activeCell="BF21" sqref="BF21"/>
    </sheetView>
  </sheetViews>
  <sheetFormatPr defaultRowHeight="12" x14ac:dyDescent="0.2"/>
  <cols>
    <col min="1" max="1" width="38" style="23" bestFit="1" customWidth="1"/>
    <col min="2" max="2" width="35.85546875" style="23" customWidth="1"/>
    <col min="3" max="3" width="10.42578125" style="23" bestFit="1" customWidth="1"/>
    <col min="4" max="14" width="10.5703125" style="23" bestFit="1" customWidth="1"/>
    <col min="15" max="15" width="10.42578125" style="23" customWidth="1"/>
    <col min="16" max="16" width="10.5703125" style="23" bestFit="1" customWidth="1"/>
    <col min="17" max="17" width="10.42578125" style="23" customWidth="1"/>
    <col min="18" max="18" width="11.85546875" style="23" bestFit="1" customWidth="1"/>
    <col min="19" max="19" width="10.42578125" style="23" customWidth="1"/>
    <col min="20" max="24" width="10.5703125" style="23" bestFit="1" customWidth="1"/>
    <col min="25" max="25" width="10.42578125" style="23" bestFit="1" customWidth="1"/>
    <col min="26" max="26" width="10.5703125" style="23" bestFit="1" customWidth="1"/>
    <col min="27" max="29" width="14.7109375" style="23" customWidth="1"/>
    <col min="30" max="31" width="13.85546875" style="23" customWidth="1"/>
    <col min="32" max="33" width="10.5703125" style="23" bestFit="1" customWidth="1"/>
    <col min="34" max="34" width="10.140625" style="23" customWidth="1"/>
    <col min="35" max="35" width="10.7109375" style="23" customWidth="1"/>
    <col min="36" max="36" width="11.140625" style="23" customWidth="1"/>
    <col min="37" max="40" width="10.42578125" style="23" bestFit="1" customWidth="1"/>
    <col min="41" max="218" width="9.140625" style="23"/>
    <col min="219" max="219" width="25.28515625" style="23" customWidth="1"/>
    <col min="220" max="220" width="24.5703125" style="23" customWidth="1"/>
    <col min="221" max="251" width="0" style="23" hidden="1" customWidth="1"/>
    <col min="252" max="272" width="10.42578125" style="23" bestFit="1" customWidth="1"/>
    <col min="273" max="273" width="10.42578125" style="23" customWidth="1"/>
    <col min="274" max="274" width="10.42578125" style="23" bestFit="1" customWidth="1"/>
    <col min="275" max="275" width="10.42578125" style="23" customWidth="1"/>
    <col min="276" max="276" width="10.42578125" style="23" bestFit="1" customWidth="1"/>
    <col min="277" max="277" width="10.42578125" style="23" customWidth="1"/>
    <col min="278" max="282" width="10.42578125" style="23" bestFit="1" customWidth="1"/>
    <col min="283" max="283" width="10.28515625" style="23" bestFit="1" customWidth="1"/>
    <col min="284" max="285" width="10.42578125" style="23" bestFit="1" customWidth="1"/>
    <col min="286" max="474" width="9.140625" style="23"/>
    <col min="475" max="475" width="25.28515625" style="23" customWidth="1"/>
    <col min="476" max="476" width="24.5703125" style="23" customWidth="1"/>
    <col min="477" max="507" width="0" style="23" hidden="1" customWidth="1"/>
    <col min="508" max="528" width="10.42578125" style="23" bestFit="1" customWidth="1"/>
    <col min="529" max="529" width="10.42578125" style="23" customWidth="1"/>
    <col min="530" max="530" width="10.42578125" style="23" bestFit="1" customWidth="1"/>
    <col min="531" max="531" width="10.42578125" style="23" customWidth="1"/>
    <col min="532" max="532" width="10.42578125" style="23" bestFit="1" customWidth="1"/>
    <col min="533" max="533" width="10.42578125" style="23" customWidth="1"/>
    <col min="534" max="538" width="10.42578125" style="23" bestFit="1" customWidth="1"/>
    <col min="539" max="539" width="10.28515625" style="23" bestFit="1" customWidth="1"/>
    <col min="540" max="541" width="10.42578125" style="23" bestFit="1" customWidth="1"/>
    <col min="542" max="730" width="9.140625" style="23"/>
    <col min="731" max="731" width="25.28515625" style="23" customWidth="1"/>
    <col min="732" max="732" width="24.5703125" style="23" customWidth="1"/>
    <col min="733" max="763" width="0" style="23" hidden="1" customWidth="1"/>
    <col min="764" max="784" width="10.42578125" style="23" bestFit="1" customWidth="1"/>
    <col min="785" max="785" width="10.42578125" style="23" customWidth="1"/>
    <col min="786" max="786" width="10.42578125" style="23" bestFit="1" customWidth="1"/>
    <col min="787" max="787" width="10.42578125" style="23" customWidth="1"/>
    <col min="788" max="788" width="10.42578125" style="23" bestFit="1" customWidth="1"/>
    <col min="789" max="789" width="10.42578125" style="23" customWidth="1"/>
    <col min="790" max="794" width="10.42578125" style="23" bestFit="1" customWidth="1"/>
    <col min="795" max="795" width="10.28515625" style="23" bestFit="1" customWidth="1"/>
    <col min="796" max="797" width="10.42578125" style="23" bestFit="1" customWidth="1"/>
    <col min="798" max="986" width="9.140625" style="23"/>
    <col min="987" max="987" width="25.28515625" style="23" customWidth="1"/>
    <col min="988" max="988" width="24.5703125" style="23" customWidth="1"/>
    <col min="989" max="1019" width="0" style="23" hidden="1" customWidth="1"/>
    <col min="1020" max="1040" width="10.42578125" style="23" bestFit="1" customWidth="1"/>
    <col min="1041" max="1041" width="10.42578125" style="23" customWidth="1"/>
    <col min="1042" max="1042" width="10.42578125" style="23" bestFit="1" customWidth="1"/>
    <col min="1043" max="1043" width="10.42578125" style="23" customWidth="1"/>
    <col min="1044" max="1044" width="10.42578125" style="23" bestFit="1" customWidth="1"/>
    <col min="1045" max="1045" width="10.42578125" style="23" customWidth="1"/>
    <col min="1046" max="1050" width="10.42578125" style="23" bestFit="1" customWidth="1"/>
    <col min="1051" max="1051" width="10.28515625" style="23" bestFit="1" customWidth="1"/>
    <col min="1052" max="1053" width="10.42578125" style="23" bestFit="1" customWidth="1"/>
    <col min="1054" max="1242" width="9.140625" style="23"/>
    <col min="1243" max="1243" width="25.28515625" style="23" customWidth="1"/>
    <col min="1244" max="1244" width="24.5703125" style="23" customWidth="1"/>
    <col min="1245" max="1275" width="0" style="23" hidden="1" customWidth="1"/>
    <col min="1276" max="1296" width="10.42578125" style="23" bestFit="1" customWidth="1"/>
    <col min="1297" max="1297" width="10.42578125" style="23" customWidth="1"/>
    <col min="1298" max="1298" width="10.42578125" style="23" bestFit="1" customWidth="1"/>
    <col min="1299" max="1299" width="10.42578125" style="23" customWidth="1"/>
    <col min="1300" max="1300" width="10.42578125" style="23" bestFit="1" customWidth="1"/>
    <col min="1301" max="1301" width="10.42578125" style="23" customWidth="1"/>
    <col min="1302" max="1306" width="10.42578125" style="23" bestFit="1" customWidth="1"/>
    <col min="1307" max="1307" width="10.28515625" style="23" bestFit="1" customWidth="1"/>
    <col min="1308" max="1309" width="10.42578125" style="23" bestFit="1" customWidth="1"/>
    <col min="1310" max="1498" width="9.140625" style="23"/>
    <col min="1499" max="1499" width="25.28515625" style="23" customWidth="1"/>
    <col min="1500" max="1500" width="24.5703125" style="23" customWidth="1"/>
    <col min="1501" max="1531" width="0" style="23" hidden="1" customWidth="1"/>
    <col min="1532" max="1552" width="10.42578125" style="23" bestFit="1" customWidth="1"/>
    <col min="1553" max="1553" width="10.42578125" style="23" customWidth="1"/>
    <col min="1554" max="1554" width="10.42578125" style="23" bestFit="1" customWidth="1"/>
    <col min="1555" max="1555" width="10.42578125" style="23" customWidth="1"/>
    <col min="1556" max="1556" width="10.42578125" style="23" bestFit="1" customWidth="1"/>
    <col min="1557" max="1557" width="10.42578125" style="23" customWidth="1"/>
    <col min="1558" max="1562" width="10.42578125" style="23" bestFit="1" customWidth="1"/>
    <col min="1563" max="1563" width="10.28515625" style="23" bestFit="1" customWidth="1"/>
    <col min="1564" max="1565" width="10.42578125" style="23" bestFit="1" customWidth="1"/>
    <col min="1566" max="1754" width="9.140625" style="23"/>
    <col min="1755" max="1755" width="25.28515625" style="23" customWidth="1"/>
    <col min="1756" max="1756" width="24.5703125" style="23" customWidth="1"/>
    <col min="1757" max="1787" width="0" style="23" hidden="1" customWidth="1"/>
    <col min="1788" max="1808" width="10.42578125" style="23" bestFit="1" customWidth="1"/>
    <col min="1809" max="1809" width="10.42578125" style="23" customWidth="1"/>
    <col min="1810" max="1810" width="10.42578125" style="23" bestFit="1" customWidth="1"/>
    <col min="1811" max="1811" width="10.42578125" style="23" customWidth="1"/>
    <col min="1812" max="1812" width="10.42578125" style="23" bestFit="1" customWidth="1"/>
    <col min="1813" max="1813" width="10.42578125" style="23" customWidth="1"/>
    <col min="1814" max="1818" width="10.42578125" style="23" bestFit="1" customWidth="1"/>
    <col min="1819" max="1819" width="10.28515625" style="23" bestFit="1" customWidth="1"/>
    <col min="1820" max="1821" width="10.42578125" style="23" bestFit="1" customWidth="1"/>
    <col min="1822" max="2010" width="9.140625" style="23"/>
    <col min="2011" max="2011" width="25.28515625" style="23" customWidth="1"/>
    <col min="2012" max="2012" width="24.5703125" style="23" customWidth="1"/>
    <col min="2013" max="2043" width="0" style="23" hidden="1" customWidth="1"/>
    <col min="2044" max="2064" width="10.42578125" style="23" bestFit="1" customWidth="1"/>
    <col min="2065" max="2065" width="10.42578125" style="23" customWidth="1"/>
    <col min="2066" max="2066" width="10.42578125" style="23" bestFit="1" customWidth="1"/>
    <col min="2067" max="2067" width="10.42578125" style="23" customWidth="1"/>
    <col min="2068" max="2068" width="10.42578125" style="23" bestFit="1" customWidth="1"/>
    <col min="2069" max="2069" width="10.42578125" style="23" customWidth="1"/>
    <col min="2070" max="2074" width="10.42578125" style="23" bestFit="1" customWidth="1"/>
    <col min="2075" max="2075" width="10.28515625" style="23" bestFit="1" customWidth="1"/>
    <col min="2076" max="2077" width="10.42578125" style="23" bestFit="1" customWidth="1"/>
    <col min="2078" max="2266" width="9.140625" style="23"/>
    <col min="2267" max="2267" width="25.28515625" style="23" customWidth="1"/>
    <col min="2268" max="2268" width="24.5703125" style="23" customWidth="1"/>
    <col min="2269" max="2299" width="0" style="23" hidden="1" customWidth="1"/>
    <col min="2300" max="2320" width="10.42578125" style="23" bestFit="1" customWidth="1"/>
    <col min="2321" max="2321" width="10.42578125" style="23" customWidth="1"/>
    <col min="2322" max="2322" width="10.42578125" style="23" bestFit="1" customWidth="1"/>
    <col min="2323" max="2323" width="10.42578125" style="23" customWidth="1"/>
    <col min="2324" max="2324" width="10.42578125" style="23" bestFit="1" customWidth="1"/>
    <col min="2325" max="2325" width="10.42578125" style="23" customWidth="1"/>
    <col min="2326" max="2330" width="10.42578125" style="23" bestFit="1" customWidth="1"/>
    <col min="2331" max="2331" width="10.28515625" style="23" bestFit="1" customWidth="1"/>
    <col min="2332" max="2333" width="10.42578125" style="23" bestFit="1" customWidth="1"/>
    <col min="2334" max="2522" width="9.140625" style="23"/>
    <col min="2523" max="2523" width="25.28515625" style="23" customWidth="1"/>
    <col min="2524" max="2524" width="24.5703125" style="23" customWidth="1"/>
    <col min="2525" max="2555" width="0" style="23" hidden="1" customWidth="1"/>
    <col min="2556" max="2576" width="10.42578125" style="23" bestFit="1" customWidth="1"/>
    <col min="2577" max="2577" width="10.42578125" style="23" customWidth="1"/>
    <col min="2578" max="2578" width="10.42578125" style="23" bestFit="1" customWidth="1"/>
    <col min="2579" max="2579" width="10.42578125" style="23" customWidth="1"/>
    <col min="2580" max="2580" width="10.42578125" style="23" bestFit="1" customWidth="1"/>
    <col min="2581" max="2581" width="10.42578125" style="23" customWidth="1"/>
    <col min="2582" max="2586" width="10.42578125" style="23" bestFit="1" customWidth="1"/>
    <col min="2587" max="2587" width="10.28515625" style="23" bestFit="1" customWidth="1"/>
    <col min="2588" max="2589" width="10.42578125" style="23" bestFit="1" customWidth="1"/>
    <col min="2590" max="2778" width="9.140625" style="23"/>
    <col min="2779" max="2779" width="25.28515625" style="23" customWidth="1"/>
    <col min="2780" max="2780" width="24.5703125" style="23" customWidth="1"/>
    <col min="2781" max="2811" width="0" style="23" hidden="1" customWidth="1"/>
    <col min="2812" max="2832" width="10.42578125" style="23" bestFit="1" customWidth="1"/>
    <col min="2833" max="2833" width="10.42578125" style="23" customWidth="1"/>
    <col min="2834" max="2834" width="10.42578125" style="23" bestFit="1" customWidth="1"/>
    <col min="2835" max="2835" width="10.42578125" style="23" customWidth="1"/>
    <col min="2836" max="2836" width="10.42578125" style="23" bestFit="1" customWidth="1"/>
    <col min="2837" max="2837" width="10.42578125" style="23" customWidth="1"/>
    <col min="2838" max="2842" width="10.42578125" style="23" bestFit="1" customWidth="1"/>
    <col min="2843" max="2843" width="10.28515625" style="23" bestFit="1" customWidth="1"/>
    <col min="2844" max="2845" width="10.42578125" style="23" bestFit="1" customWidth="1"/>
    <col min="2846" max="3034" width="9.140625" style="23"/>
    <col min="3035" max="3035" width="25.28515625" style="23" customWidth="1"/>
    <col min="3036" max="3036" width="24.5703125" style="23" customWidth="1"/>
    <col min="3037" max="3067" width="0" style="23" hidden="1" customWidth="1"/>
    <col min="3068" max="3088" width="10.42578125" style="23" bestFit="1" customWidth="1"/>
    <col min="3089" max="3089" width="10.42578125" style="23" customWidth="1"/>
    <col min="3090" max="3090" width="10.42578125" style="23" bestFit="1" customWidth="1"/>
    <col min="3091" max="3091" width="10.42578125" style="23" customWidth="1"/>
    <col min="3092" max="3092" width="10.42578125" style="23" bestFit="1" customWidth="1"/>
    <col min="3093" max="3093" width="10.42578125" style="23" customWidth="1"/>
    <col min="3094" max="3098" width="10.42578125" style="23" bestFit="1" customWidth="1"/>
    <col min="3099" max="3099" width="10.28515625" style="23" bestFit="1" customWidth="1"/>
    <col min="3100" max="3101" width="10.42578125" style="23" bestFit="1" customWidth="1"/>
    <col min="3102" max="3290" width="9.140625" style="23"/>
    <col min="3291" max="3291" width="25.28515625" style="23" customWidth="1"/>
    <col min="3292" max="3292" width="24.5703125" style="23" customWidth="1"/>
    <col min="3293" max="3323" width="0" style="23" hidden="1" customWidth="1"/>
    <col min="3324" max="3344" width="10.42578125" style="23" bestFit="1" customWidth="1"/>
    <col min="3345" max="3345" width="10.42578125" style="23" customWidth="1"/>
    <col min="3346" max="3346" width="10.42578125" style="23" bestFit="1" customWidth="1"/>
    <col min="3347" max="3347" width="10.42578125" style="23" customWidth="1"/>
    <col min="3348" max="3348" width="10.42578125" style="23" bestFit="1" customWidth="1"/>
    <col min="3349" max="3349" width="10.42578125" style="23" customWidth="1"/>
    <col min="3350" max="3354" width="10.42578125" style="23" bestFit="1" customWidth="1"/>
    <col min="3355" max="3355" width="10.28515625" style="23" bestFit="1" customWidth="1"/>
    <col min="3356" max="3357" width="10.42578125" style="23" bestFit="1" customWidth="1"/>
    <col min="3358" max="3546" width="9.140625" style="23"/>
    <col min="3547" max="3547" width="25.28515625" style="23" customWidth="1"/>
    <col min="3548" max="3548" width="24.5703125" style="23" customWidth="1"/>
    <col min="3549" max="3579" width="0" style="23" hidden="1" customWidth="1"/>
    <col min="3580" max="3600" width="10.42578125" style="23" bestFit="1" customWidth="1"/>
    <col min="3601" max="3601" width="10.42578125" style="23" customWidth="1"/>
    <col min="3602" max="3602" width="10.42578125" style="23" bestFit="1" customWidth="1"/>
    <col min="3603" max="3603" width="10.42578125" style="23" customWidth="1"/>
    <col min="3604" max="3604" width="10.42578125" style="23" bestFit="1" customWidth="1"/>
    <col min="3605" max="3605" width="10.42578125" style="23" customWidth="1"/>
    <col min="3606" max="3610" width="10.42578125" style="23" bestFit="1" customWidth="1"/>
    <col min="3611" max="3611" width="10.28515625" style="23" bestFit="1" customWidth="1"/>
    <col min="3612" max="3613" width="10.42578125" style="23" bestFit="1" customWidth="1"/>
    <col min="3614" max="3802" width="9.140625" style="23"/>
    <col min="3803" max="3803" width="25.28515625" style="23" customWidth="1"/>
    <col min="3804" max="3804" width="24.5703125" style="23" customWidth="1"/>
    <col min="3805" max="3835" width="0" style="23" hidden="1" customWidth="1"/>
    <col min="3836" max="3856" width="10.42578125" style="23" bestFit="1" customWidth="1"/>
    <col min="3857" max="3857" width="10.42578125" style="23" customWidth="1"/>
    <col min="3858" max="3858" width="10.42578125" style="23" bestFit="1" customWidth="1"/>
    <col min="3859" max="3859" width="10.42578125" style="23" customWidth="1"/>
    <col min="3860" max="3860" width="10.42578125" style="23" bestFit="1" customWidth="1"/>
    <col min="3861" max="3861" width="10.42578125" style="23" customWidth="1"/>
    <col min="3862" max="3866" width="10.42578125" style="23" bestFit="1" customWidth="1"/>
    <col min="3867" max="3867" width="10.28515625" style="23" bestFit="1" customWidth="1"/>
    <col min="3868" max="3869" width="10.42578125" style="23" bestFit="1" customWidth="1"/>
    <col min="3870" max="4058" width="9.140625" style="23"/>
    <col min="4059" max="4059" width="25.28515625" style="23" customWidth="1"/>
    <col min="4060" max="4060" width="24.5703125" style="23" customWidth="1"/>
    <col min="4061" max="4091" width="0" style="23" hidden="1" customWidth="1"/>
    <col min="4092" max="4112" width="10.42578125" style="23" bestFit="1" customWidth="1"/>
    <col min="4113" max="4113" width="10.42578125" style="23" customWidth="1"/>
    <col min="4114" max="4114" width="10.42578125" style="23" bestFit="1" customWidth="1"/>
    <col min="4115" max="4115" width="10.42578125" style="23" customWidth="1"/>
    <col min="4116" max="4116" width="10.42578125" style="23" bestFit="1" customWidth="1"/>
    <col min="4117" max="4117" width="10.42578125" style="23" customWidth="1"/>
    <col min="4118" max="4122" width="10.42578125" style="23" bestFit="1" customWidth="1"/>
    <col min="4123" max="4123" width="10.28515625" style="23" bestFit="1" customWidth="1"/>
    <col min="4124" max="4125" width="10.42578125" style="23" bestFit="1" customWidth="1"/>
    <col min="4126" max="4314" width="9.140625" style="23"/>
    <col min="4315" max="4315" width="25.28515625" style="23" customWidth="1"/>
    <col min="4316" max="4316" width="24.5703125" style="23" customWidth="1"/>
    <col min="4317" max="4347" width="0" style="23" hidden="1" customWidth="1"/>
    <col min="4348" max="4368" width="10.42578125" style="23" bestFit="1" customWidth="1"/>
    <col min="4369" max="4369" width="10.42578125" style="23" customWidth="1"/>
    <col min="4370" max="4370" width="10.42578125" style="23" bestFit="1" customWidth="1"/>
    <col min="4371" max="4371" width="10.42578125" style="23" customWidth="1"/>
    <col min="4372" max="4372" width="10.42578125" style="23" bestFit="1" customWidth="1"/>
    <col min="4373" max="4373" width="10.42578125" style="23" customWidth="1"/>
    <col min="4374" max="4378" width="10.42578125" style="23" bestFit="1" customWidth="1"/>
    <col min="4379" max="4379" width="10.28515625" style="23" bestFit="1" customWidth="1"/>
    <col min="4380" max="4381" width="10.42578125" style="23" bestFit="1" customWidth="1"/>
    <col min="4382" max="4570" width="9.140625" style="23"/>
    <col min="4571" max="4571" width="25.28515625" style="23" customWidth="1"/>
    <col min="4572" max="4572" width="24.5703125" style="23" customWidth="1"/>
    <col min="4573" max="4603" width="0" style="23" hidden="1" customWidth="1"/>
    <col min="4604" max="4624" width="10.42578125" style="23" bestFit="1" customWidth="1"/>
    <col min="4625" max="4625" width="10.42578125" style="23" customWidth="1"/>
    <col min="4626" max="4626" width="10.42578125" style="23" bestFit="1" customWidth="1"/>
    <col min="4627" max="4627" width="10.42578125" style="23" customWidth="1"/>
    <col min="4628" max="4628" width="10.42578125" style="23" bestFit="1" customWidth="1"/>
    <col min="4629" max="4629" width="10.42578125" style="23" customWidth="1"/>
    <col min="4630" max="4634" width="10.42578125" style="23" bestFit="1" customWidth="1"/>
    <col min="4635" max="4635" width="10.28515625" style="23" bestFit="1" customWidth="1"/>
    <col min="4636" max="4637" width="10.42578125" style="23" bestFit="1" customWidth="1"/>
    <col min="4638" max="4826" width="9.140625" style="23"/>
    <col min="4827" max="4827" width="25.28515625" style="23" customWidth="1"/>
    <col min="4828" max="4828" width="24.5703125" style="23" customWidth="1"/>
    <col min="4829" max="4859" width="0" style="23" hidden="1" customWidth="1"/>
    <col min="4860" max="4880" width="10.42578125" style="23" bestFit="1" customWidth="1"/>
    <col min="4881" max="4881" width="10.42578125" style="23" customWidth="1"/>
    <col min="4882" max="4882" width="10.42578125" style="23" bestFit="1" customWidth="1"/>
    <col min="4883" max="4883" width="10.42578125" style="23" customWidth="1"/>
    <col min="4884" max="4884" width="10.42578125" style="23" bestFit="1" customWidth="1"/>
    <col min="4885" max="4885" width="10.42578125" style="23" customWidth="1"/>
    <col min="4886" max="4890" width="10.42578125" style="23" bestFit="1" customWidth="1"/>
    <col min="4891" max="4891" width="10.28515625" style="23" bestFit="1" customWidth="1"/>
    <col min="4892" max="4893" width="10.42578125" style="23" bestFit="1" customWidth="1"/>
    <col min="4894" max="5082" width="9.140625" style="23"/>
    <col min="5083" max="5083" width="25.28515625" style="23" customWidth="1"/>
    <col min="5084" max="5084" width="24.5703125" style="23" customWidth="1"/>
    <col min="5085" max="5115" width="0" style="23" hidden="1" customWidth="1"/>
    <col min="5116" max="5136" width="10.42578125" style="23" bestFit="1" customWidth="1"/>
    <col min="5137" max="5137" width="10.42578125" style="23" customWidth="1"/>
    <col min="5138" max="5138" width="10.42578125" style="23" bestFit="1" customWidth="1"/>
    <col min="5139" max="5139" width="10.42578125" style="23" customWidth="1"/>
    <col min="5140" max="5140" width="10.42578125" style="23" bestFit="1" customWidth="1"/>
    <col min="5141" max="5141" width="10.42578125" style="23" customWidth="1"/>
    <col min="5142" max="5146" width="10.42578125" style="23" bestFit="1" customWidth="1"/>
    <col min="5147" max="5147" width="10.28515625" style="23" bestFit="1" customWidth="1"/>
    <col min="5148" max="5149" width="10.42578125" style="23" bestFit="1" customWidth="1"/>
    <col min="5150" max="5338" width="9.140625" style="23"/>
    <col min="5339" max="5339" width="25.28515625" style="23" customWidth="1"/>
    <col min="5340" max="5340" width="24.5703125" style="23" customWidth="1"/>
    <col min="5341" max="5371" width="0" style="23" hidden="1" customWidth="1"/>
    <col min="5372" max="5392" width="10.42578125" style="23" bestFit="1" customWidth="1"/>
    <col min="5393" max="5393" width="10.42578125" style="23" customWidth="1"/>
    <col min="5394" max="5394" width="10.42578125" style="23" bestFit="1" customWidth="1"/>
    <col min="5395" max="5395" width="10.42578125" style="23" customWidth="1"/>
    <col min="5396" max="5396" width="10.42578125" style="23" bestFit="1" customWidth="1"/>
    <col min="5397" max="5397" width="10.42578125" style="23" customWidth="1"/>
    <col min="5398" max="5402" width="10.42578125" style="23" bestFit="1" customWidth="1"/>
    <col min="5403" max="5403" width="10.28515625" style="23" bestFit="1" customWidth="1"/>
    <col min="5404" max="5405" width="10.42578125" style="23" bestFit="1" customWidth="1"/>
    <col min="5406" max="5594" width="9.140625" style="23"/>
    <col min="5595" max="5595" width="25.28515625" style="23" customWidth="1"/>
    <col min="5596" max="5596" width="24.5703125" style="23" customWidth="1"/>
    <col min="5597" max="5627" width="0" style="23" hidden="1" customWidth="1"/>
    <col min="5628" max="5648" width="10.42578125" style="23" bestFit="1" customWidth="1"/>
    <col min="5649" max="5649" width="10.42578125" style="23" customWidth="1"/>
    <col min="5650" max="5650" width="10.42578125" style="23" bestFit="1" customWidth="1"/>
    <col min="5651" max="5651" width="10.42578125" style="23" customWidth="1"/>
    <col min="5652" max="5652" width="10.42578125" style="23" bestFit="1" customWidth="1"/>
    <col min="5653" max="5653" width="10.42578125" style="23" customWidth="1"/>
    <col min="5654" max="5658" width="10.42578125" style="23" bestFit="1" customWidth="1"/>
    <col min="5659" max="5659" width="10.28515625" style="23" bestFit="1" customWidth="1"/>
    <col min="5660" max="5661" width="10.42578125" style="23" bestFit="1" customWidth="1"/>
    <col min="5662" max="5850" width="9.140625" style="23"/>
    <col min="5851" max="5851" width="25.28515625" style="23" customWidth="1"/>
    <col min="5852" max="5852" width="24.5703125" style="23" customWidth="1"/>
    <col min="5853" max="5883" width="0" style="23" hidden="1" customWidth="1"/>
    <col min="5884" max="5904" width="10.42578125" style="23" bestFit="1" customWidth="1"/>
    <col min="5905" max="5905" width="10.42578125" style="23" customWidth="1"/>
    <col min="5906" max="5906" width="10.42578125" style="23" bestFit="1" customWidth="1"/>
    <col min="5907" max="5907" width="10.42578125" style="23" customWidth="1"/>
    <col min="5908" max="5908" width="10.42578125" style="23" bestFit="1" customWidth="1"/>
    <col min="5909" max="5909" width="10.42578125" style="23" customWidth="1"/>
    <col min="5910" max="5914" width="10.42578125" style="23" bestFit="1" customWidth="1"/>
    <col min="5915" max="5915" width="10.28515625" style="23" bestFit="1" customWidth="1"/>
    <col min="5916" max="5917" width="10.42578125" style="23" bestFit="1" customWidth="1"/>
    <col min="5918" max="6106" width="9.140625" style="23"/>
    <col min="6107" max="6107" width="25.28515625" style="23" customWidth="1"/>
    <col min="6108" max="6108" width="24.5703125" style="23" customWidth="1"/>
    <col min="6109" max="6139" width="0" style="23" hidden="1" customWidth="1"/>
    <col min="6140" max="6160" width="10.42578125" style="23" bestFit="1" customWidth="1"/>
    <col min="6161" max="6161" width="10.42578125" style="23" customWidth="1"/>
    <col min="6162" max="6162" width="10.42578125" style="23" bestFit="1" customWidth="1"/>
    <col min="6163" max="6163" width="10.42578125" style="23" customWidth="1"/>
    <col min="6164" max="6164" width="10.42578125" style="23" bestFit="1" customWidth="1"/>
    <col min="6165" max="6165" width="10.42578125" style="23" customWidth="1"/>
    <col min="6166" max="6170" width="10.42578125" style="23" bestFit="1" customWidth="1"/>
    <col min="6171" max="6171" width="10.28515625" style="23" bestFit="1" customWidth="1"/>
    <col min="6172" max="6173" width="10.42578125" style="23" bestFit="1" customWidth="1"/>
    <col min="6174" max="6362" width="9.140625" style="23"/>
    <col min="6363" max="6363" width="25.28515625" style="23" customWidth="1"/>
    <col min="6364" max="6364" width="24.5703125" style="23" customWidth="1"/>
    <col min="6365" max="6395" width="0" style="23" hidden="1" customWidth="1"/>
    <col min="6396" max="6416" width="10.42578125" style="23" bestFit="1" customWidth="1"/>
    <col min="6417" max="6417" width="10.42578125" style="23" customWidth="1"/>
    <col min="6418" max="6418" width="10.42578125" style="23" bestFit="1" customWidth="1"/>
    <col min="6419" max="6419" width="10.42578125" style="23" customWidth="1"/>
    <col min="6420" max="6420" width="10.42578125" style="23" bestFit="1" customWidth="1"/>
    <col min="6421" max="6421" width="10.42578125" style="23" customWidth="1"/>
    <col min="6422" max="6426" width="10.42578125" style="23" bestFit="1" customWidth="1"/>
    <col min="6427" max="6427" width="10.28515625" style="23" bestFit="1" customWidth="1"/>
    <col min="6428" max="6429" width="10.42578125" style="23" bestFit="1" customWidth="1"/>
    <col min="6430" max="6618" width="9.140625" style="23"/>
    <col min="6619" max="6619" width="25.28515625" style="23" customWidth="1"/>
    <col min="6620" max="6620" width="24.5703125" style="23" customWidth="1"/>
    <col min="6621" max="6651" width="0" style="23" hidden="1" customWidth="1"/>
    <col min="6652" max="6672" width="10.42578125" style="23" bestFit="1" customWidth="1"/>
    <col min="6673" max="6673" width="10.42578125" style="23" customWidth="1"/>
    <col min="6674" max="6674" width="10.42578125" style="23" bestFit="1" customWidth="1"/>
    <col min="6675" max="6675" width="10.42578125" style="23" customWidth="1"/>
    <col min="6676" max="6676" width="10.42578125" style="23" bestFit="1" customWidth="1"/>
    <col min="6677" max="6677" width="10.42578125" style="23" customWidth="1"/>
    <col min="6678" max="6682" width="10.42578125" style="23" bestFit="1" customWidth="1"/>
    <col min="6683" max="6683" width="10.28515625" style="23" bestFit="1" customWidth="1"/>
    <col min="6684" max="6685" width="10.42578125" style="23" bestFit="1" customWidth="1"/>
    <col min="6686" max="6874" width="9.140625" style="23"/>
    <col min="6875" max="6875" width="25.28515625" style="23" customWidth="1"/>
    <col min="6876" max="6876" width="24.5703125" style="23" customWidth="1"/>
    <col min="6877" max="6907" width="0" style="23" hidden="1" customWidth="1"/>
    <col min="6908" max="6928" width="10.42578125" style="23" bestFit="1" customWidth="1"/>
    <col min="6929" max="6929" width="10.42578125" style="23" customWidth="1"/>
    <col min="6930" max="6930" width="10.42578125" style="23" bestFit="1" customWidth="1"/>
    <col min="6931" max="6931" width="10.42578125" style="23" customWidth="1"/>
    <col min="6932" max="6932" width="10.42578125" style="23" bestFit="1" customWidth="1"/>
    <col min="6933" max="6933" width="10.42578125" style="23" customWidth="1"/>
    <col min="6934" max="6938" width="10.42578125" style="23" bestFit="1" customWidth="1"/>
    <col min="6939" max="6939" width="10.28515625" style="23" bestFit="1" customWidth="1"/>
    <col min="6940" max="6941" width="10.42578125" style="23" bestFit="1" customWidth="1"/>
    <col min="6942" max="7130" width="9.140625" style="23"/>
    <col min="7131" max="7131" width="25.28515625" style="23" customWidth="1"/>
    <col min="7132" max="7132" width="24.5703125" style="23" customWidth="1"/>
    <col min="7133" max="7163" width="0" style="23" hidden="1" customWidth="1"/>
    <col min="7164" max="7184" width="10.42578125" style="23" bestFit="1" customWidth="1"/>
    <col min="7185" max="7185" width="10.42578125" style="23" customWidth="1"/>
    <col min="7186" max="7186" width="10.42578125" style="23" bestFit="1" customWidth="1"/>
    <col min="7187" max="7187" width="10.42578125" style="23" customWidth="1"/>
    <col min="7188" max="7188" width="10.42578125" style="23" bestFit="1" customWidth="1"/>
    <col min="7189" max="7189" width="10.42578125" style="23" customWidth="1"/>
    <col min="7190" max="7194" width="10.42578125" style="23" bestFit="1" customWidth="1"/>
    <col min="7195" max="7195" width="10.28515625" style="23" bestFit="1" customWidth="1"/>
    <col min="7196" max="7197" width="10.42578125" style="23" bestFit="1" customWidth="1"/>
    <col min="7198" max="7386" width="9.140625" style="23"/>
    <col min="7387" max="7387" width="25.28515625" style="23" customWidth="1"/>
    <col min="7388" max="7388" width="24.5703125" style="23" customWidth="1"/>
    <col min="7389" max="7419" width="0" style="23" hidden="1" customWidth="1"/>
    <col min="7420" max="7440" width="10.42578125" style="23" bestFit="1" customWidth="1"/>
    <col min="7441" max="7441" width="10.42578125" style="23" customWidth="1"/>
    <col min="7442" max="7442" width="10.42578125" style="23" bestFit="1" customWidth="1"/>
    <col min="7443" max="7443" width="10.42578125" style="23" customWidth="1"/>
    <col min="7444" max="7444" width="10.42578125" style="23" bestFit="1" customWidth="1"/>
    <col min="7445" max="7445" width="10.42578125" style="23" customWidth="1"/>
    <col min="7446" max="7450" width="10.42578125" style="23" bestFit="1" customWidth="1"/>
    <col min="7451" max="7451" width="10.28515625" style="23" bestFit="1" customWidth="1"/>
    <col min="7452" max="7453" width="10.42578125" style="23" bestFit="1" customWidth="1"/>
    <col min="7454" max="7642" width="9.140625" style="23"/>
    <col min="7643" max="7643" width="25.28515625" style="23" customWidth="1"/>
    <col min="7644" max="7644" width="24.5703125" style="23" customWidth="1"/>
    <col min="7645" max="7675" width="0" style="23" hidden="1" customWidth="1"/>
    <col min="7676" max="7696" width="10.42578125" style="23" bestFit="1" customWidth="1"/>
    <col min="7697" max="7697" width="10.42578125" style="23" customWidth="1"/>
    <col min="7698" max="7698" width="10.42578125" style="23" bestFit="1" customWidth="1"/>
    <col min="7699" max="7699" width="10.42578125" style="23" customWidth="1"/>
    <col min="7700" max="7700" width="10.42578125" style="23" bestFit="1" customWidth="1"/>
    <col min="7701" max="7701" width="10.42578125" style="23" customWidth="1"/>
    <col min="7702" max="7706" width="10.42578125" style="23" bestFit="1" customWidth="1"/>
    <col min="7707" max="7707" width="10.28515625" style="23" bestFit="1" customWidth="1"/>
    <col min="7708" max="7709" width="10.42578125" style="23" bestFit="1" customWidth="1"/>
    <col min="7710" max="7898" width="9.140625" style="23"/>
    <col min="7899" max="7899" width="25.28515625" style="23" customWidth="1"/>
    <col min="7900" max="7900" width="24.5703125" style="23" customWidth="1"/>
    <col min="7901" max="7931" width="0" style="23" hidden="1" customWidth="1"/>
    <col min="7932" max="7952" width="10.42578125" style="23" bestFit="1" customWidth="1"/>
    <col min="7953" max="7953" width="10.42578125" style="23" customWidth="1"/>
    <col min="7954" max="7954" width="10.42578125" style="23" bestFit="1" customWidth="1"/>
    <col min="7955" max="7955" width="10.42578125" style="23" customWidth="1"/>
    <col min="7956" max="7956" width="10.42578125" style="23" bestFit="1" customWidth="1"/>
    <col min="7957" max="7957" width="10.42578125" style="23" customWidth="1"/>
    <col min="7958" max="7962" width="10.42578125" style="23" bestFit="1" customWidth="1"/>
    <col min="7963" max="7963" width="10.28515625" style="23" bestFit="1" customWidth="1"/>
    <col min="7964" max="7965" width="10.42578125" style="23" bestFit="1" customWidth="1"/>
    <col min="7966" max="8154" width="9.140625" style="23"/>
    <col min="8155" max="8155" width="25.28515625" style="23" customWidth="1"/>
    <col min="8156" max="8156" width="24.5703125" style="23" customWidth="1"/>
    <col min="8157" max="8187" width="0" style="23" hidden="1" customWidth="1"/>
    <col min="8188" max="8208" width="10.42578125" style="23" bestFit="1" customWidth="1"/>
    <col min="8209" max="8209" width="10.42578125" style="23" customWidth="1"/>
    <col min="8210" max="8210" width="10.42578125" style="23" bestFit="1" customWidth="1"/>
    <col min="8211" max="8211" width="10.42578125" style="23" customWidth="1"/>
    <col min="8212" max="8212" width="10.42578125" style="23" bestFit="1" customWidth="1"/>
    <col min="8213" max="8213" width="10.42578125" style="23" customWidth="1"/>
    <col min="8214" max="8218" width="10.42578125" style="23" bestFit="1" customWidth="1"/>
    <col min="8219" max="8219" width="10.28515625" style="23" bestFit="1" customWidth="1"/>
    <col min="8220" max="8221" width="10.42578125" style="23" bestFit="1" customWidth="1"/>
    <col min="8222" max="8410" width="9.140625" style="23"/>
    <col min="8411" max="8411" width="25.28515625" style="23" customWidth="1"/>
    <col min="8412" max="8412" width="24.5703125" style="23" customWidth="1"/>
    <col min="8413" max="8443" width="0" style="23" hidden="1" customWidth="1"/>
    <col min="8444" max="8464" width="10.42578125" style="23" bestFit="1" customWidth="1"/>
    <col min="8465" max="8465" width="10.42578125" style="23" customWidth="1"/>
    <col min="8466" max="8466" width="10.42578125" style="23" bestFit="1" customWidth="1"/>
    <col min="8467" max="8467" width="10.42578125" style="23" customWidth="1"/>
    <col min="8468" max="8468" width="10.42578125" style="23" bestFit="1" customWidth="1"/>
    <col min="8469" max="8469" width="10.42578125" style="23" customWidth="1"/>
    <col min="8470" max="8474" width="10.42578125" style="23" bestFit="1" customWidth="1"/>
    <col min="8475" max="8475" width="10.28515625" style="23" bestFit="1" customWidth="1"/>
    <col min="8476" max="8477" width="10.42578125" style="23" bestFit="1" customWidth="1"/>
    <col min="8478" max="8666" width="9.140625" style="23"/>
    <col min="8667" max="8667" width="25.28515625" style="23" customWidth="1"/>
    <col min="8668" max="8668" width="24.5703125" style="23" customWidth="1"/>
    <col min="8669" max="8699" width="0" style="23" hidden="1" customWidth="1"/>
    <col min="8700" max="8720" width="10.42578125" style="23" bestFit="1" customWidth="1"/>
    <col min="8721" max="8721" width="10.42578125" style="23" customWidth="1"/>
    <col min="8722" max="8722" width="10.42578125" style="23" bestFit="1" customWidth="1"/>
    <col min="8723" max="8723" width="10.42578125" style="23" customWidth="1"/>
    <col min="8724" max="8724" width="10.42578125" style="23" bestFit="1" customWidth="1"/>
    <col min="8725" max="8725" width="10.42578125" style="23" customWidth="1"/>
    <col min="8726" max="8730" width="10.42578125" style="23" bestFit="1" customWidth="1"/>
    <col min="8731" max="8731" width="10.28515625" style="23" bestFit="1" customWidth="1"/>
    <col min="8732" max="8733" width="10.42578125" style="23" bestFit="1" customWidth="1"/>
    <col min="8734" max="8922" width="9.140625" style="23"/>
    <col min="8923" max="8923" width="25.28515625" style="23" customWidth="1"/>
    <col min="8924" max="8924" width="24.5703125" style="23" customWidth="1"/>
    <col min="8925" max="8955" width="0" style="23" hidden="1" customWidth="1"/>
    <col min="8956" max="8976" width="10.42578125" style="23" bestFit="1" customWidth="1"/>
    <col min="8977" max="8977" width="10.42578125" style="23" customWidth="1"/>
    <col min="8978" max="8978" width="10.42578125" style="23" bestFit="1" customWidth="1"/>
    <col min="8979" max="8979" width="10.42578125" style="23" customWidth="1"/>
    <col min="8980" max="8980" width="10.42578125" style="23" bestFit="1" customWidth="1"/>
    <col min="8981" max="8981" width="10.42578125" style="23" customWidth="1"/>
    <col min="8982" max="8986" width="10.42578125" style="23" bestFit="1" customWidth="1"/>
    <col min="8987" max="8987" width="10.28515625" style="23" bestFit="1" customWidth="1"/>
    <col min="8988" max="8989" width="10.42578125" style="23" bestFit="1" customWidth="1"/>
    <col min="8990" max="9178" width="9.140625" style="23"/>
    <col min="9179" max="9179" width="25.28515625" style="23" customWidth="1"/>
    <col min="9180" max="9180" width="24.5703125" style="23" customWidth="1"/>
    <col min="9181" max="9211" width="0" style="23" hidden="1" customWidth="1"/>
    <col min="9212" max="9232" width="10.42578125" style="23" bestFit="1" customWidth="1"/>
    <col min="9233" max="9233" width="10.42578125" style="23" customWidth="1"/>
    <col min="9234" max="9234" width="10.42578125" style="23" bestFit="1" customWidth="1"/>
    <col min="9235" max="9235" width="10.42578125" style="23" customWidth="1"/>
    <col min="9236" max="9236" width="10.42578125" style="23" bestFit="1" customWidth="1"/>
    <col min="9237" max="9237" width="10.42578125" style="23" customWidth="1"/>
    <col min="9238" max="9242" width="10.42578125" style="23" bestFit="1" customWidth="1"/>
    <col min="9243" max="9243" width="10.28515625" style="23" bestFit="1" customWidth="1"/>
    <col min="9244" max="9245" width="10.42578125" style="23" bestFit="1" customWidth="1"/>
    <col min="9246" max="9434" width="9.140625" style="23"/>
    <col min="9435" max="9435" width="25.28515625" style="23" customWidth="1"/>
    <col min="9436" max="9436" width="24.5703125" style="23" customWidth="1"/>
    <col min="9437" max="9467" width="0" style="23" hidden="1" customWidth="1"/>
    <col min="9468" max="9488" width="10.42578125" style="23" bestFit="1" customWidth="1"/>
    <col min="9489" max="9489" width="10.42578125" style="23" customWidth="1"/>
    <col min="9490" max="9490" width="10.42578125" style="23" bestFit="1" customWidth="1"/>
    <col min="9491" max="9491" width="10.42578125" style="23" customWidth="1"/>
    <col min="9492" max="9492" width="10.42578125" style="23" bestFit="1" customWidth="1"/>
    <col min="9493" max="9493" width="10.42578125" style="23" customWidth="1"/>
    <col min="9494" max="9498" width="10.42578125" style="23" bestFit="1" customWidth="1"/>
    <col min="9499" max="9499" width="10.28515625" style="23" bestFit="1" customWidth="1"/>
    <col min="9500" max="9501" width="10.42578125" style="23" bestFit="1" customWidth="1"/>
    <col min="9502" max="9690" width="9.140625" style="23"/>
    <col min="9691" max="9691" width="25.28515625" style="23" customWidth="1"/>
    <col min="9692" max="9692" width="24.5703125" style="23" customWidth="1"/>
    <col min="9693" max="9723" width="0" style="23" hidden="1" customWidth="1"/>
    <col min="9724" max="9744" width="10.42578125" style="23" bestFit="1" customWidth="1"/>
    <col min="9745" max="9745" width="10.42578125" style="23" customWidth="1"/>
    <col min="9746" max="9746" width="10.42578125" style="23" bestFit="1" customWidth="1"/>
    <col min="9747" max="9747" width="10.42578125" style="23" customWidth="1"/>
    <col min="9748" max="9748" width="10.42578125" style="23" bestFit="1" customWidth="1"/>
    <col min="9749" max="9749" width="10.42578125" style="23" customWidth="1"/>
    <col min="9750" max="9754" width="10.42578125" style="23" bestFit="1" customWidth="1"/>
    <col min="9755" max="9755" width="10.28515625" style="23" bestFit="1" customWidth="1"/>
    <col min="9756" max="9757" width="10.42578125" style="23" bestFit="1" customWidth="1"/>
    <col min="9758" max="9946" width="9.140625" style="23"/>
    <col min="9947" max="9947" width="25.28515625" style="23" customWidth="1"/>
    <col min="9948" max="9948" width="24.5703125" style="23" customWidth="1"/>
    <col min="9949" max="9979" width="0" style="23" hidden="1" customWidth="1"/>
    <col min="9980" max="10000" width="10.42578125" style="23" bestFit="1" customWidth="1"/>
    <col min="10001" max="10001" width="10.42578125" style="23" customWidth="1"/>
    <col min="10002" max="10002" width="10.42578125" style="23" bestFit="1" customWidth="1"/>
    <col min="10003" max="10003" width="10.42578125" style="23" customWidth="1"/>
    <col min="10004" max="10004" width="10.42578125" style="23" bestFit="1" customWidth="1"/>
    <col min="10005" max="10005" width="10.42578125" style="23" customWidth="1"/>
    <col min="10006" max="10010" width="10.42578125" style="23" bestFit="1" customWidth="1"/>
    <col min="10011" max="10011" width="10.28515625" style="23" bestFit="1" customWidth="1"/>
    <col min="10012" max="10013" width="10.42578125" style="23" bestFit="1" customWidth="1"/>
    <col min="10014" max="10202" width="9.140625" style="23"/>
    <col min="10203" max="10203" width="25.28515625" style="23" customWidth="1"/>
    <col min="10204" max="10204" width="24.5703125" style="23" customWidth="1"/>
    <col min="10205" max="10235" width="0" style="23" hidden="1" customWidth="1"/>
    <col min="10236" max="10256" width="10.42578125" style="23" bestFit="1" customWidth="1"/>
    <col min="10257" max="10257" width="10.42578125" style="23" customWidth="1"/>
    <col min="10258" max="10258" width="10.42578125" style="23" bestFit="1" customWidth="1"/>
    <col min="10259" max="10259" width="10.42578125" style="23" customWidth="1"/>
    <col min="10260" max="10260" width="10.42578125" style="23" bestFit="1" customWidth="1"/>
    <col min="10261" max="10261" width="10.42578125" style="23" customWidth="1"/>
    <col min="10262" max="10266" width="10.42578125" style="23" bestFit="1" customWidth="1"/>
    <col min="10267" max="10267" width="10.28515625" style="23" bestFit="1" customWidth="1"/>
    <col min="10268" max="10269" width="10.42578125" style="23" bestFit="1" customWidth="1"/>
    <col min="10270" max="10458" width="9.140625" style="23"/>
    <col min="10459" max="10459" width="25.28515625" style="23" customWidth="1"/>
    <col min="10460" max="10460" width="24.5703125" style="23" customWidth="1"/>
    <col min="10461" max="10491" width="0" style="23" hidden="1" customWidth="1"/>
    <col min="10492" max="10512" width="10.42578125" style="23" bestFit="1" customWidth="1"/>
    <col min="10513" max="10513" width="10.42578125" style="23" customWidth="1"/>
    <col min="10514" max="10514" width="10.42578125" style="23" bestFit="1" customWidth="1"/>
    <col min="10515" max="10515" width="10.42578125" style="23" customWidth="1"/>
    <col min="10516" max="10516" width="10.42578125" style="23" bestFit="1" customWidth="1"/>
    <col min="10517" max="10517" width="10.42578125" style="23" customWidth="1"/>
    <col min="10518" max="10522" width="10.42578125" style="23" bestFit="1" customWidth="1"/>
    <col min="10523" max="10523" width="10.28515625" style="23" bestFit="1" customWidth="1"/>
    <col min="10524" max="10525" width="10.42578125" style="23" bestFit="1" customWidth="1"/>
    <col min="10526" max="10714" width="9.140625" style="23"/>
    <col min="10715" max="10715" width="25.28515625" style="23" customWidth="1"/>
    <col min="10716" max="10716" width="24.5703125" style="23" customWidth="1"/>
    <col min="10717" max="10747" width="0" style="23" hidden="1" customWidth="1"/>
    <col min="10748" max="10768" width="10.42578125" style="23" bestFit="1" customWidth="1"/>
    <col min="10769" max="10769" width="10.42578125" style="23" customWidth="1"/>
    <col min="10770" max="10770" width="10.42578125" style="23" bestFit="1" customWidth="1"/>
    <col min="10771" max="10771" width="10.42578125" style="23" customWidth="1"/>
    <col min="10772" max="10772" width="10.42578125" style="23" bestFit="1" customWidth="1"/>
    <col min="10773" max="10773" width="10.42578125" style="23" customWidth="1"/>
    <col min="10774" max="10778" width="10.42578125" style="23" bestFit="1" customWidth="1"/>
    <col min="10779" max="10779" width="10.28515625" style="23" bestFit="1" customWidth="1"/>
    <col min="10780" max="10781" width="10.42578125" style="23" bestFit="1" customWidth="1"/>
    <col min="10782" max="10970" width="9.140625" style="23"/>
    <col min="10971" max="10971" width="25.28515625" style="23" customWidth="1"/>
    <col min="10972" max="10972" width="24.5703125" style="23" customWidth="1"/>
    <col min="10973" max="11003" width="0" style="23" hidden="1" customWidth="1"/>
    <col min="11004" max="11024" width="10.42578125" style="23" bestFit="1" customWidth="1"/>
    <col min="11025" max="11025" width="10.42578125" style="23" customWidth="1"/>
    <col min="11026" max="11026" width="10.42578125" style="23" bestFit="1" customWidth="1"/>
    <col min="11027" max="11027" width="10.42578125" style="23" customWidth="1"/>
    <col min="11028" max="11028" width="10.42578125" style="23" bestFit="1" customWidth="1"/>
    <col min="11029" max="11029" width="10.42578125" style="23" customWidth="1"/>
    <col min="11030" max="11034" width="10.42578125" style="23" bestFit="1" customWidth="1"/>
    <col min="11035" max="11035" width="10.28515625" style="23" bestFit="1" customWidth="1"/>
    <col min="11036" max="11037" width="10.42578125" style="23" bestFit="1" customWidth="1"/>
    <col min="11038" max="11226" width="9.140625" style="23"/>
    <col min="11227" max="11227" width="25.28515625" style="23" customWidth="1"/>
    <col min="11228" max="11228" width="24.5703125" style="23" customWidth="1"/>
    <col min="11229" max="11259" width="0" style="23" hidden="1" customWidth="1"/>
    <col min="11260" max="11280" width="10.42578125" style="23" bestFit="1" customWidth="1"/>
    <col min="11281" max="11281" width="10.42578125" style="23" customWidth="1"/>
    <col min="11282" max="11282" width="10.42578125" style="23" bestFit="1" customWidth="1"/>
    <col min="11283" max="11283" width="10.42578125" style="23" customWidth="1"/>
    <col min="11284" max="11284" width="10.42578125" style="23" bestFit="1" customWidth="1"/>
    <col min="11285" max="11285" width="10.42578125" style="23" customWidth="1"/>
    <col min="11286" max="11290" width="10.42578125" style="23" bestFit="1" customWidth="1"/>
    <col min="11291" max="11291" width="10.28515625" style="23" bestFit="1" customWidth="1"/>
    <col min="11292" max="11293" width="10.42578125" style="23" bestFit="1" customWidth="1"/>
    <col min="11294" max="11482" width="9.140625" style="23"/>
    <col min="11483" max="11483" width="25.28515625" style="23" customWidth="1"/>
    <col min="11484" max="11484" width="24.5703125" style="23" customWidth="1"/>
    <col min="11485" max="11515" width="0" style="23" hidden="1" customWidth="1"/>
    <col min="11516" max="11536" width="10.42578125" style="23" bestFit="1" customWidth="1"/>
    <col min="11537" max="11537" width="10.42578125" style="23" customWidth="1"/>
    <col min="11538" max="11538" width="10.42578125" style="23" bestFit="1" customWidth="1"/>
    <col min="11539" max="11539" width="10.42578125" style="23" customWidth="1"/>
    <col min="11540" max="11540" width="10.42578125" style="23" bestFit="1" customWidth="1"/>
    <col min="11541" max="11541" width="10.42578125" style="23" customWidth="1"/>
    <col min="11542" max="11546" width="10.42578125" style="23" bestFit="1" customWidth="1"/>
    <col min="11547" max="11547" width="10.28515625" style="23" bestFit="1" customWidth="1"/>
    <col min="11548" max="11549" width="10.42578125" style="23" bestFit="1" customWidth="1"/>
    <col min="11550" max="11738" width="9.140625" style="23"/>
    <col min="11739" max="11739" width="25.28515625" style="23" customWidth="1"/>
    <col min="11740" max="11740" width="24.5703125" style="23" customWidth="1"/>
    <col min="11741" max="11771" width="0" style="23" hidden="1" customWidth="1"/>
    <col min="11772" max="11792" width="10.42578125" style="23" bestFit="1" customWidth="1"/>
    <col min="11793" max="11793" width="10.42578125" style="23" customWidth="1"/>
    <col min="11794" max="11794" width="10.42578125" style="23" bestFit="1" customWidth="1"/>
    <col min="11795" max="11795" width="10.42578125" style="23" customWidth="1"/>
    <col min="11796" max="11796" width="10.42578125" style="23" bestFit="1" customWidth="1"/>
    <col min="11797" max="11797" width="10.42578125" style="23" customWidth="1"/>
    <col min="11798" max="11802" width="10.42578125" style="23" bestFit="1" customWidth="1"/>
    <col min="11803" max="11803" width="10.28515625" style="23" bestFit="1" customWidth="1"/>
    <col min="11804" max="11805" width="10.42578125" style="23" bestFit="1" customWidth="1"/>
    <col min="11806" max="11994" width="9.140625" style="23"/>
    <col min="11995" max="11995" width="25.28515625" style="23" customWidth="1"/>
    <col min="11996" max="11996" width="24.5703125" style="23" customWidth="1"/>
    <col min="11997" max="12027" width="0" style="23" hidden="1" customWidth="1"/>
    <col min="12028" max="12048" width="10.42578125" style="23" bestFit="1" customWidth="1"/>
    <col min="12049" max="12049" width="10.42578125" style="23" customWidth="1"/>
    <col min="12050" max="12050" width="10.42578125" style="23" bestFit="1" customWidth="1"/>
    <col min="12051" max="12051" width="10.42578125" style="23" customWidth="1"/>
    <col min="12052" max="12052" width="10.42578125" style="23" bestFit="1" customWidth="1"/>
    <col min="12053" max="12053" width="10.42578125" style="23" customWidth="1"/>
    <col min="12054" max="12058" width="10.42578125" style="23" bestFit="1" customWidth="1"/>
    <col min="12059" max="12059" width="10.28515625" style="23" bestFit="1" customWidth="1"/>
    <col min="12060" max="12061" width="10.42578125" style="23" bestFit="1" customWidth="1"/>
    <col min="12062" max="12250" width="9.140625" style="23"/>
    <col min="12251" max="12251" width="25.28515625" style="23" customWidth="1"/>
    <col min="12252" max="12252" width="24.5703125" style="23" customWidth="1"/>
    <col min="12253" max="12283" width="0" style="23" hidden="1" customWidth="1"/>
    <col min="12284" max="12304" width="10.42578125" style="23" bestFit="1" customWidth="1"/>
    <col min="12305" max="12305" width="10.42578125" style="23" customWidth="1"/>
    <col min="12306" max="12306" width="10.42578125" style="23" bestFit="1" customWidth="1"/>
    <col min="12307" max="12307" width="10.42578125" style="23" customWidth="1"/>
    <col min="12308" max="12308" width="10.42578125" style="23" bestFit="1" customWidth="1"/>
    <col min="12309" max="12309" width="10.42578125" style="23" customWidth="1"/>
    <col min="12310" max="12314" width="10.42578125" style="23" bestFit="1" customWidth="1"/>
    <col min="12315" max="12315" width="10.28515625" style="23" bestFit="1" customWidth="1"/>
    <col min="12316" max="12317" width="10.42578125" style="23" bestFit="1" customWidth="1"/>
    <col min="12318" max="12506" width="9.140625" style="23"/>
    <col min="12507" max="12507" width="25.28515625" style="23" customWidth="1"/>
    <col min="12508" max="12508" width="24.5703125" style="23" customWidth="1"/>
    <col min="12509" max="12539" width="0" style="23" hidden="1" customWidth="1"/>
    <col min="12540" max="12560" width="10.42578125" style="23" bestFit="1" customWidth="1"/>
    <col min="12561" max="12561" width="10.42578125" style="23" customWidth="1"/>
    <col min="12562" max="12562" width="10.42578125" style="23" bestFit="1" customWidth="1"/>
    <col min="12563" max="12563" width="10.42578125" style="23" customWidth="1"/>
    <col min="12564" max="12564" width="10.42578125" style="23" bestFit="1" customWidth="1"/>
    <col min="12565" max="12565" width="10.42578125" style="23" customWidth="1"/>
    <col min="12566" max="12570" width="10.42578125" style="23" bestFit="1" customWidth="1"/>
    <col min="12571" max="12571" width="10.28515625" style="23" bestFit="1" customWidth="1"/>
    <col min="12572" max="12573" width="10.42578125" style="23" bestFit="1" customWidth="1"/>
    <col min="12574" max="12762" width="9.140625" style="23"/>
    <col min="12763" max="12763" width="25.28515625" style="23" customWidth="1"/>
    <col min="12764" max="12764" width="24.5703125" style="23" customWidth="1"/>
    <col min="12765" max="12795" width="0" style="23" hidden="1" customWidth="1"/>
    <col min="12796" max="12816" width="10.42578125" style="23" bestFit="1" customWidth="1"/>
    <col min="12817" max="12817" width="10.42578125" style="23" customWidth="1"/>
    <col min="12818" max="12818" width="10.42578125" style="23" bestFit="1" customWidth="1"/>
    <col min="12819" max="12819" width="10.42578125" style="23" customWidth="1"/>
    <col min="12820" max="12820" width="10.42578125" style="23" bestFit="1" customWidth="1"/>
    <col min="12821" max="12821" width="10.42578125" style="23" customWidth="1"/>
    <col min="12822" max="12826" width="10.42578125" style="23" bestFit="1" customWidth="1"/>
    <col min="12827" max="12827" width="10.28515625" style="23" bestFit="1" customWidth="1"/>
    <col min="12828" max="12829" width="10.42578125" style="23" bestFit="1" customWidth="1"/>
    <col min="12830" max="13018" width="9.140625" style="23"/>
    <col min="13019" max="13019" width="25.28515625" style="23" customWidth="1"/>
    <col min="13020" max="13020" width="24.5703125" style="23" customWidth="1"/>
    <col min="13021" max="13051" width="0" style="23" hidden="1" customWidth="1"/>
    <col min="13052" max="13072" width="10.42578125" style="23" bestFit="1" customWidth="1"/>
    <col min="13073" max="13073" width="10.42578125" style="23" customWidth="1"/>
    <col min="13074" max="13074" width="10.42578125" style="23" bestFit="1" customWidth="1"/>
    <col min="13075" max="13075" width="10.42578125" style="23" customWidth="1"/>
    <col min="13076" max="13076" width="10.42578125" style="23" bestFit="1" customWidth="1"/>
    <col min="13077" max="13077" width="10.42578125" style="23" customWidth="1"/>
    <col min="13078" max="13082" width="10.42578125" style="23" bestFit="1" customWidth="1"/>
    <col min="13083" max="13083" width="10.28515625" style="23" bestFit="1" customWidth="1"/>
    <col min="13084" max="13085" width="10.42578125" style="23" bestFit="1" customWidth="1"/>
    <col min="13086" max="13274" width="9.140625" style="23"/>
    <col min="13275" max="13275" width="25.28515625" style="23" customWidth="1"/>
    <col min="13276" max="13276" width="24.5703125" style="23" customWidth="1"/>
    <col min="13277" max="13307" width="0" style="23" hidden="1" customWidth="1"/>
    <col min="13308" max="13328" width="10.42578125" style="23" bestFit="1" customWidth="1"/>
    <col min="13329" max="13329" width="10.42578125" style="23" customWidth="1"/>
    <col min="13330" max="13330" width="10.42578125" style="23" bestFit="1" customWidth="1"/>
    <col min="13331" max="13331" width="10.42578125" style="23" customWidth="1"/>
    <col min="13332" max="13332" width="10.42578125" style="23" bestFit="1" customWidth="1"/>
    <col min="13333" max="13333" width="10.42578125" style="23" customWidth="1"/>
    <col min="13334" max="13338" width="10.42578125" style="23" bestFit="1" customWidth="1"/>
    <col min="13339" max="13339" width="10.28515625" style="23" bestFit="1" customWidth="1"/>
    <col min="13340" max="13341" width="10.42578125" style="23" bestFit="1" customWidth="1"/>
    <col min="13342" max="13530" width="9.140625" style="23"/>
    <col min="13531" max="13531" width="25.28515625" style="23" customWidth="1"/>
    <col min="13532" max="13532" width="24.5703125" style="23" customWidth="1"/>
    <col min="13533" max="13563" width="0" style="23" hidden="1" customWidth="1"/>
    <col min="13564" max="13584" width="10.42578125" style="23" bestFit="1" customWidth="1"/>
    <col min="13585" max="13585" width="10.42578125" style="23" customWidth="1"/>
    <col min="13586" max="13586" width="10.42578125" style="23" bestFit="1" customWidth="1"/>
    <col min="13587" max="13587" width="10.42578125" style="23" customWidth="1"/>
    <col min="13588" max="13588" width="10.42578125" style="23" bestFit="1" customWidth="1"/>
    <col min="13589" max="13589" width="10.42578125" style="23" customWidth="1"/>
    <col min="13590" max="13594" width="10.42578125" style="23" bestFit="1" customWidth="1"/>
    <col min="13595" max="13595" width="10.28515625" style="23" bestFit="1" customWidth="1"/>
    <col min="13596" max="13597" width="10.42578125" style="23" bestFit="1" customWidth="1"/>
    <col min="13598" max="13786" width="9.140625" style="23"/>
    <col min="13787" max="13787" width="25.28515625" style="23" customWidth="1"/>
    <col min="13788" max="13788" width="24.5703125" style="23" customWidth="1"/>
    <col min="13789" max="13819" width="0" style="23" hidden="1" customWidth="1"/>
    <col min="13820" max="13840" width="10.42578125" style="23" bestFit="1" customWidth="1"/>
    <col min="13841" max="13841" width="10.42578125" style="23" customWidth="1"/>
    <col min="13842" max="13842" width="10.42578125" style="23" bestFit="1" customWidth="1"/>
    <col min="13843" max="13843" width="10.42578125" style="23" customWidth="1"/>
    <col min="13844" max="13844" width="10.42578125" style="23" bestFit="1" customWidth="1"/>
    <col min="13845" max="13845" width="10.42578125" style="23" customWidth="1"/>
    <col min="13846" max="13850" width="10.42578125" style="23" bestFit="1" customWidth="1"/>
    <col min="13851" max="13851" width="10.28515625" style="23" bestFit="1" customWidth="1"/>
    <col min="13852" max="13853" width="10.42578125" style="23" bestFit="1" customWidth="1"/>
    <col min="13854" max="14042" width="9.140625" style="23"/>
    <col min="14043" max="14043" width="25.28515625" style="23" customWidth="1"/>
    <col min="14044" max="14044" width="24.5703125" style="23" customWidth="1"/>
    <col min="14045" max="14075" width="0" style="23" hidden="1" customWidth="1"/>
    <col min="14076" max="14096" width="10.42578125" style="23" bestFit="1" customWidth="1"/>
    <col min="14097" max="14097" width="10.42578125" style="23" customWidth="1"/>
    <col min="14098" max="14098" width="10.42578125" style="23" bestFit="1" customWidth="1"/>
    <col min="14099" max="14099" width="10.42578125" style="23" customWidth="1"/>
    <col min="14100" max="14100" width="10.42578125" style="23" bestFit="1" customWidth="1"/>
    <col min="14101" max="14101" width="10.42578125" style="23" customWidth="1"/>
    <col min="14102" max="14106" width="10.42578125" style="23" bestFit="1" customWidth="1"/>
    <col min="14107" max="14107" width="10.28515625" style="23" bestFit="1" customWidth="1"/>
    <col min="14108" max="14109" width="10.42578125" style="23" bestFit="1" customWidth="1"/>
    <col min="14110" max="14298" width="9.140625" style="23"/>
    <col min="14299" max="14299" width="25.28515625" style="23" customWidth="1"/>
    <col min="14300" max="14300" width="24.5703125" style="23" customWidth="1"/>
    <col min="14301" max="14331" width="0" style="23" hidden="1" customWidth="1"/>
    <col min="14332" max="14352" width="10.42578125" style="23" bestFit="1" customWidth="1"/>
    <col min="14353" max="14353" width="10.42578125" style="23" customWidth="1"/>
    <col min="14354" max="14354" width="10.42578125" style="23" bestFit="1" customWidth="1"/>
    <col min="14355" max="14355" width="10.42578125" style="23" customWidth="1"/>
    <col min="14356" max="14356" width="10.42578125" style="23" bestFit="1" customWidth="1"/>
    <col min="14357" max="14357" width="10.42578125" style="23" customWidth="1"/>
    <col min="14358" max="14362" width="10.42578125" style="23" bestFit="1" customWidth="1"/>
    <col min="14363" max="14363" width="10.28515625" style="23" bestFit="1" customWidth="1"/>
    <col min="14364" max="14365" width="10.42578125" style="23" bestFit="1" customWidth="1"/>
    <col min="14366" max="14554" width="9.140625" style="23"/>
    <col min="14555" max="14555" width="25.28515625" style="23" customWidth="1"/>
    <col min="14556" max="14556" width="24.5703125" style="23" customWidth="1"/>
    <col min="14557" max="14587" width="0" style="23" hidden="1" customWidth="1"/>
    <col min="14588" max="14608" width="10.42578125" style="23" bestFit="1" customWidth="1"/>
    <col min="14609" max="14609" width="10.42578125" style="23" customWidth="1"/>
    <col min="14610" max="14610" width="10.42578125" style="23" bestFit="1" customWidth="1"/>
    <col min="14611" max="14611" width="10.42578125" style="23" customWidth="1"/>
    <col min="14612" max="14612" width="10.42578125" style="23" bestFit="1" customWidth="1"/>
    <col min="14613" max="14613" width="10.42578125" style="23" customWidth="1"/>
    <col min="14614" max="14618" width="10.42578125" style="23" bestFit="1" customWidth="1"/>
    <col min="14619" max="14619" width="10.28515625" style="23" bestFit="1" customWidth="1"/>
    <col min="14620" max="14621" width="10.42578125" style="23" bestFit="1" customWidth="1"/>
    <col min="14622" max="14810" width="9.140625" style="23"/>
    <col min="14811" max="14811" width="25.28515625" style="23" customWidth="1"/>
    <col min="14812" max="14812" width="24.5703125" style="23" customWidth="1"/>
    <col min="14813" max="14843" width="0" style="23" hidden="1" customWidth="1"/>
    <col min="14844" max="14864" width="10.42578125" style="23" bestFit="1" customWidth="1"/>
    <col min="14865" max="14865" width="10.42578125" style="23" customWidth="1"/>
    <col min="14866" max="14866" width="10.42578125" style="23" bestFit="1" customWidth="1"/>
    <col min="14867" max="14867" width="10.42578125" style="23" customWidth="1"/>
    <col min="14868" max="14868" width="10.42578125" style="23" bestFit="1" customWidth="1"/>
    <col min="14869" max="14869" width="10.42578125" style="23" customWidth="1"/>
    <col min="14870" max="14874" width="10.42578125" style="23" bestFit="1" customWidth="1"/>
    <col min="14875" max="14875" width="10.28515625" style="23" bestFit="1" customWidth="1"/>
    <col min="14876" max="14877" width="10.42578125" style="23" bestFit="1" customWidth="1"/>
    <col min="14878" max="15066" width="9.140625" style="23"/>
    <col min="15067" max="15067" width="25.28515625" style="23" customWidth="1"/>
    <col min="15068" max="15068" width="24.5703125" style="23" customWidth="1"/>
    <col min="15069" max="15099" width="0" style="23" hidden="1" customWidth="1"/>
    <col min="15100" max="15120" width="10.42578125" style="23" bestFit="1" customWidth="1"/>
    <col min="15121" max="15121" width="10.42578125" style="23" customWidth="1"/>
    <col min="15122" max="15122" width="10.42578125" style="23" bestFit="1" customWidth="1"/>
    <col min="15123" max="15123" width="10.42578125" style="23" customWidth="1"/>
    <col min="15124" max="15124" width="10.42578125" style="23" bestFit="1" customWidth="1"/>
    <col min="15125" max="15125" width="10.42578125" style="23" customWidth="1"/>
    <col min="15126" max="15130" width="10.42578125" style="23" bestFit="1" customWidth="1"/>
    <col min="15131" max="15131" width="10.28515625" style="23" bestFit="1" customWidth="1"/>
    <col min="15132" max="15133" width="10.42578125" style="23" bestFit="1" customWidth="1"/>
    <col min="15134" max="15322" width="9.140625" style="23"/>
    <col min="15323" max="15323" width="25.28515625" style="23" customWidth="1"/>
    <col min="15324" max="15324" width="24.5703125" style="23" customWidth="1"/>
    <col min="15325" max="15355" width="0" style="23" hidden="1" customWidth="1"/>
    <col min="15356" max="15376" width="10.42578125" style="23" bestFit="1" customWidth="1"/>
    <col min="15377" max="15377" width="10.42578125" style="23" customWidth="1"/>
    <col min="15378" max="15378" width="10.42578125" style="23" bestFit="1" customWidth="1"/>
    <col min="15379" max="15379" width="10.42578125" style="23" customWidth="1"/>
    <col min="15380" max="15380" width="10.42578125" style="23" bestFit="1" customWidth="1"/>
    <col min="15381" max="15381" width="10.42578125" style="23" customWidth="1"/>
    <col min="15382" max="15386" width="10.42578125" style="23" bestFit="1" customWidth="1"/>
    <col min="15387" max="15387" width="10.28515625" style="23" bestFit="1" customWidth="1"/>
    <col min="15388" max="15389" width="10.42578125" style="23" bestFit="1" customWidth="1"/>
    <col min="15390" max="15578" width="9.140625" style="23"/>
    <col min="15579" max="15579" width="25.28515625" style="23" customWidth="1"/>
    <col min="15580" max="15580" width="24.5703125" style="23" customWidth="1"/>
    <col min="15581" max="15611" width="0" style="23" hidden="1" customWidth="1"/>
    <col min="15612" max="15632" width="10.42578125" style="23" bestFit="1" customWidth="1"/>
    <col min="15633" max="15633" width="10.42578125" style="23" customWidth="1"/>
    <col min="15634" max="15634" width="10.42578125" style="23" bestFit="1" customWidth="1"/>
    <col min="15635" max="15635" width="10.42578125" style="23" customWidth="1"/>
    <col min="15636" max="15636" width="10.42578125" style="23" bestFit="1" customWidth="1"/>
    <col min="15637" max="15637" width="10.42578125" style="23" customWidth="1"/>
    <col min="15638" max="15642" width="10.42578125" style="23" bestFit="1" customWidth="1"/>
    <col min="15643" max="15643" width="10.28515625" style="23" bestFit="1" customWidth="1"/>
    <col min="15644" max="15645" width="10.42578125" style="23" bestFit="1" customWidth="1"/>
    <col min="15646" max="15834" width="9.140625" style="23"/>
    <col min="15835" max="15835" width="25.28515625" style="23" customWidth="1"/>
    <col min="15836" max="15836" width="24.5703125" style="23" customWidth="1"/>
    <col min="15837" max="15867" width="0" style="23" hidden="1" customWidth="1"/>
    <col min="15868" max="15888" width="10.42578125" style="23" bestFit="1" customWidth="1"/>
    <col min="15889" max="15889" width="10.42578125" style="23" customWidth="1"/>
    <col min="15890" max="15890" width="10.42578125" style="23" bestFit="1" customWidth="1"/>
    <col min="15891" max="15891" width="10.42578125" style="23" customWidth="1"/>
    <col min="15892" max="15892" width="10.42578125" style="23" bestFit="1" customWidth="1"/>
    <col min="15893" max="15893" width="10.42578125" style="23" customWidth="1"/>
    <col min="15894" max="15898" width="10.42578125" style="23" bestFit="1" customWidth="1"/>
    <col min="15899" max="15899" width="10.28515625" style="23" bestFit="1" customWidth="1"/>
    <col min="15900" max="15901" width="10.42578125" style="23" bestFit="1" customWidth="1"/>
    <col min="15902" max="16090" width="9.140625" style="23"/>
    <col min="16091" max="16091" width="25.28515625" style="23" customWidth="1"/>
    <col min="16092" max="16092" width="24.5703125" style="23" customWidth="1"/>
    <col min="16093" max="16123" width="0" style="23" hidden="1" customWidth="1"/>
    <col min="16124" max="16144" width="10.42578125" style="23" bestFit="1" customWidth="1"/>
    <col min="16145" max="16145" width="10.42578125" style="23" customWidth="1"/>
    <col min="16146" max="16146" width="10.42578125" style="23" bestFit="1" customWidth="1"/>
    <col min="16147" max="16147" width="10.42578125" style="23" customWidth="1"/>
    <col min="16148" max="16148" width="10.42578125" style="23" bestFit="1" customWidth="1"/>
    <col min="16149" max="16149" width="10.42578125" style="23" customWidth="1"/>
    <col min="16150" max="16154" width="10.42578125" style="23" bestFit="1" customWidth="1"/>
    <col min="16155" max="16155" width="10.28515625" style="23" bestFit="1" customWidth="1"/>
    <col min="16156" max="16157" width="10.42578125" style="23" bestFit="1" customWidth="1"/>
    <col min="16158" max="16384" width="9.140625" style="23"/>
  </cols>
  <sheetData>
    <row r="1" spans="1:59" x14ac:dyDescent="0.2">
      <c r="C1" s="25" t="str">
        <f>'1. adat'!F1</f>
        <v>2008. I.</v>
      </c>
      <c r="D1" s="25" t="str">
        <f>'1. adat'!G1</f>
        <v>II.</v>
      </c>
      <c r="E1" s="25" t="str">
        <f>'1. adat'!H1</f>
        <v>III.</v>
      </c>
      <c r="F1" s="25" t="str">
        <f>'1. adat'!I1</f>
        <v>IV.</v>
      </c>
      <c r="G1" s="25" t="str">
        <f>'1. adat'!J1</f>
        <v>2009. I.</v>
      </c>
      <c r="H1" s="25" t="str">
        <f>'1. adat'!K1</f>
        <v>II.</v>
      </c>
      <c r="I1" s="25" t="str">
        <f>'1. adat'!L1</f>
        <v>III.</v>
      </c>
      <c r="J1" s="25" t="str">
        <f>'1. adat'!M1</f>
        <v>IV.</v>
      </c>
      <c r="K1" s="25" t="str">
        <f>'1. adat'!N1</f>
        <v>2010. I.</v>
      </c>
      <c r="L1" s="25" t="str">
        <f>'1. adat'!O1</f>
        <v>II.</v>
      </c>
      <c r="M1" s="25" t="str">
        <f>'1. adat'!P1</f>
        <v>III.</v>
      </c>
      <c r="N1" s="25" t="str">
        <f>'1. adat'!Q1</f>
        <v>IV.</v>
      </c>
      <c r="O1" s="25" t="str">
        <f>'1. adat'!R1</f>
        <v>2011. I.</v>
      </c>
      <c r="P1" s="25" t="str">
        <f>'1. adat'!S1</f>
        <v>II.</v>
      </c>
      <c r="Q1" s="25" t="str">
        <f>'1. adat'!T1</f>
        <v>III.</v>
      </c>
      <c r="R1" s="25" t="str">
        <f>'1. adat'!U1</f>
        <v>IV.</v>
      </c>
      <c r="S1" s="25" t="str">
        <f>'1. adat'!V1</f>
        <v>2012. I.</v>
      </c>
      <c r="T1" s="25" t="str">
        <f>'1. adat'!W1</f>
        <v>II.</v>
      </c>
      <c r="U1" s="25" t="str">
        <f>'1. adat'!X1</f>
        <v>III.</v>
      </c>
      <c r="V1" s="25" t="str">
        <f>'1. adat'!Y1</f>
        <v>IV.</v>
      </c>
      <c r="W1" s="25" t="str">
        <f>'1. adat'!Z1</f>
        <v>2013. I.</v>
      </c>
      <c r="X1" s="25" t="str">
        <f>'1. adat'!AA1</f>
        <v>II.</v>
      </c>
      <c r="Y1" s="25" t="str">
        <f>'1. adat'!AB1</f>
        <v>III.</v>
      </c>
      <c r="Z1" s="25" t="str">
        <f>'1. adat'!AC1</f>
        <v>IV.</v>
      </c>
      <c r="AA1" s="25" t="str">
        <f>'1. adat'!AD1</f>
        <v>2014. I.</v>
      </c>
      <c r="AB1" s="25" t="str">
        <f>'1. adat'!AE1</f>
        <v>II.</v>
      </c>
      <c r="AC1" s="25" t="str">
        <f>'1. adat'!AF1</f>
        <v>III.</v>
      </c>
      <c r="AD1" s="25" t="str">
        <f>'1. adat'!AG1</f>
        <v>IV.</v>
      </c>
      <c r="AE1" s="25" t="str">
        <f>'1. adat'!AH1</f>
        <v>2015. I.</v>
      </c>
      <c r="AF1" s="25" t="str">
        <f>'1. adat'!AI1</f>
        <v>II.</v>
      </c>
      <c r="AG1" s="25" t="str">
        <f>'1. adat'!AJ1</f>
        <v>III.</v>
      </c>
      <c r="AH1" s="25" t="str">
        <f>'1. adat'!AK1</f>
        <v>IV.</v>
      </c>
      <c r="AI1" s="25" t="str">
        <f>'1. adat'!AL1</f>
        <v>2016. I.</v>
      </c>
      <c r="AJ1" s="25" t="str">
        <f>'1. adat'!AM1</f>
        <v>II.</v>
      </c>
      <c r="AK1" s="25" t="str">
        <f>'1. adat'!AN1</f>
        <v>III.</v>
      </c>
      <c r="AL1" s="25" t="str">
        <f>'1. adat'!AO1</f>
        <v>IV.</v>
      </c>
      <c r="AM1" s="25" t="str">
        <f>'1. adat'!AP1</f>
        <v>2017. I.</v>
      </c>
      <c r="AN1" s="25" t="str">
        <f>'1. adat'!AQ1</f>
        <v>II.</v>
      </c>
      <c r="AO1" s="25" t="str">
        <f>'1. adat'!AR1</f>
        <v>III.</v>
      </c>
      <c r="AP1" s="25" t="str">
        <f>'1. adat'!AS1</f>
        <v>IV.</v>
      </c>
      <c r="AQ1" s="25" t="str">
        <f>'1. adat'!AT1</f>
        <v>2018. I.</v>
      </c>
      <c r="AR1" s="25" t="str">
        <f>'1. adat'!AU1</f>
        <v>II.</v>
      </c>
      <c r="AS1" s="25" t="str">
        <f>'1. adat'!AV1</f>
        <v>III.</v>
      </c>
      <c r="AT1" s="25" t="str">
        <f>'1. adat'!AW1</f>
        <v>IV.</v>
      </c>
      <c r="AU1" s="25" t="str">
        <f>'1. adat'!AX1</f>
        <v>2019. I.</v>
      </c>
      <c r="AV1" s="25" t="str">
        <f>'1. adat'!AY1</f>
        <v>II.</v>
      </c>
      <c r="AW1" s="25" t="str">
        <f>'1. adat'!AZ1</f>
        <v>III.</v>
      </c>
      <c r="AX1" s="25" t="str">
        <f>'1. adat'!BA1</f>
        <v>IV.</v>
      </c>
      <c r="AY1" s="25" t="str">
        <f>'1. adat'!BB1</f>
        <v>2020. I.</v>
      </c>
      <c r="AZ1" s="25" t="str">
        <f>'1. adat'!BC1</f>
        <v>II.</v>
      </c>
      <c r="BA1" s="25" t="str">
        <f>'1. adat'!BD1</f>
        <v>III.</v>
      </c>
      <c r="BB1" s="25" t="str">
        <f>'1. adat'!BE1</f>
        <v>IV.</v>
      </c>
      <c r="BC1" s="25" t="str">
        <f>'1. adat'!BF1</f>
        <v>2021. I.</v>
      </c>
      <c r="BD1" s="25" t="str">
        <f>'1. adat'!BG1</f>
        <v>II.</v>
      </c>
      <c r="BE1" s="25" t="str">
        <f>'1. adat'!BH1</f>
        <v>III.</v>
      </c>
      <c r="BF1" s="25" t="str">
        <f>'1. adat'!BI1</f>
        <v>IV.</v>
      </c>
      <c r="BG1" s="25" t="str">
        <f>'1. adat'!BJ1</f>
        <v>2022. I.</v>
      </c>
    </row>
    <row r="2" spans="1:59" s="1" customFormat="1" x14ac:dyDescent="0.2">
      <c r="C2" s="25" t="str">
        <f>'1. adat'!F2</f>
        <v>2008 Q1</v>
      </c>
      <c r="D2" s="25" t="str">
        <f>'1. adat'!G2</f>
        <v>Q2</v>
      </c>
      <c r="E2" s="25" t="str">
        <f>'1. adat'!H2</f>
        <v>Q3</v>
      </c>
      <c r="F2" s="25" t="str">
        <f>'1. adat'!I2</f>
        <v>Q4</v>
      </c>
      <c r="G2" s="25" t="str">
        <f>'1. adat'!J2</f>
        <v>2009 Q1</v>
      </c>
      <c r="H2" s="25" t="str">
        <f>'1. adat'!K2</f>
        <v>Q2</v>
      </c>
      <c r="I2" s="25" t="str">
        <f>'1. adat'!L2</f>
        <v>Q3</v>
      </c>
      <c r="J2" s="25" t="str">
        <f>'1. adat'!M2</f>
        <v>Q4</v>
      </c>
      <c r="K2" s="25" t="str">
        <f>'1. adat'!N2</f>
        <v>2010 Q1</v>
      </c>
      <c r="L2" s="25" t="str">
        <f>'1. adat'!O2</f>
        <v>Q2</v>
      </c>
      <c r="M2" s="25" t="str">
        <f>'1. adat'!P2</f>
        <v>Q3</v>
      </c>
      <c r="N2" s="25" t="str">
        <f>'1. adat'!Q2</f>
        <v>Q4</v>
      </c>
      <c r="O2" s="25" t="str">
        <f>'1. adat'!R2</f>
        <v>2011 Q1</v>
      </c>
      <c r="P2" s="25" t="str">
        <f>'1. adat'!S2</f>
        <v>Q2</v>
      </c>
      <c r="Q2" s="25" t="str">
        <f>'1. adat'!T2</f>
        <v>Q3</v>
      </c>
      <c r="R2" s="25" t="str">
        <f>'1. adat'!U2</f>
        <v>Q4</v>
      </c>
      <c r="S2" s="25" t="str">
        <f>'1. adat'!V2</f>
        <v>2012 Q1</v>
      </c>
      <c r="T2" s="25" t="str">
        <f>'1. adat'!W2</f>
        <v>Q2</v>
      </c>
      <c r="U2" s="25" t="str">
        <f>'1. adat'!X2</f>
        <v>Q3</v>
      </c>
      <c r="V2" s="25" t="str">
        <f>'1. adat'!Y2</f>
        <v>Q4</v>
      </c>
      <c r="W2" s="25" t="str">
        <f>'1. adat'!Z2</f>
        <v>2013 Q1</v>
      </c>
      <c r="X2" s="25" t="str">
        <f>'1. adat'!AA2</f>
        <v>Q2</v>
      </c>
      <c r="Y2" s="25" t="str">
        <f>'1. adat'!AB2</f>
        <v>Q3</v>
      </c>
      <c r="Z2" s="25" t="str">
        <f>'1. adat'!AC2</f>
        <v>Q4</v>
      </c>
      <c r="AA2" s="25" t="str">
        <f>'1. adat'!AD2</f>
        <v>2014 Q1</v>
      </c>
      <c r="AB2" s="25" t="str">
        <f>'1. adat'!AE2</f>
        <v>Q2</v>
      </c>
      <c r="AC2" s="25" t="str">
        <f>'1. adat'!AF2</f>
        <v>Q3</v>
      </c>
      <c r="AD2" s="25" t="str">
        <f>'1. adat'!AG2</f>
        <v>Q4</v>
      </c>
      <c r="AE2" s="25" t="str">
        <f>'1. adat'!AH2</f>
        <v>2015 Q1</v>
      </c>
      <c r="AF2" s="25" t="str">
        <f>'1. adat'!AI2</f>
        <v>Q2</v>
      </c>
      <c r="AG2" s="25" t="str">
        <f>'1. adat'!AJ2</f>
        <v>Q3</v>
      </c>
      <c r="AH2" s="25" t="str">
        <f>'1. adat'!AK2</f>
        <v>Q4</v>
      </c>
      <c r="AI2" s="25" t="str">
        <f>'1. adat'!AL2</f>
        <v>2016 Q1</v>
      </c>
      <c r="AJ2" s="25" t="str">
        <f>'1. adat'!AM2</f>
        <v>Q2</v>
      </c>
      <c r="AK2" s="25" t="str">
        <f>'1. adat'!AN2</f>
        <v>Q3</v>
      </c>
      <c r="AL2" s="25" t="str">
        <f>'1. adat'!AO2</f>
        <v>Q4</v>
      </c>
      <c r="AM2" s="25" t="str">
        <f>'1. adat'!AP2</f>
        <v>2017 Q1</v>
      </c>
      <c r="AN2" s="25" t="str">
        <f>'1. adat'!AQ2</f>
        <v>Q2</v>
      </c>
      <c r="AO2" s="25" t="str">
        <f>'1. adat'!AR2</f>
        <v>Q3</v>
      </c>
      <c r="AP2" s="25" t="str">
        <f>'1. adat'!AS2</f>
        <v>Q4</v>
      </c>
      <c r="AQ2" s="25" t="str">
        <f>'1. adat'!AT2</f>
        <v>2018 Q1</v>
      </c>
      <c r="AR2" s="25" t="str">
        <f>'1. adat'!AU2</f>
        <v>Q2</v>
      </c>
      <c r="AS2" s="25" t="str">
        <f>'1. adat'!AV2</f>
        <v>Q3</v>
      </c>
      <c r="AT2" s="25" t="str">
        <f>'1. adat'!AW2</f>
        <v>Q4</v>
      </c>
      <c r="AU2" s="25" t="str">
        <f>'1. adat'!AX2</f>
        <v>2019 Q1</v>
      </c>
      <c r="AV2" s="25" t="str">
        <f>'1. adat'!AY2</f>
        <v>Q2</v>
      </c>
      <c r="AW2" s="25" t="str">
        <f>'1. adat'!AZ2</f>
        <v>Q3</v>
      </c>
      <c r="AX2" s="25" t="str">
        <f>'1. adat'!BA2</f>
        <v>Q4</v>
      </c>
      <c r="AY2" s="25" t="str">
        <f>'1. adat'!BB2</f>
        <v>2020 Q1</v>
      </c>
      <c r="AZ2" s="25" t="str">
        <f>'1. adat'!BC2</f>
        <v>Q2</v>
      </c>
      <c r="BA2" s="25" t="str">
        <f>'1. adat'!BD2</f>
        <v>Q3</v>
      </c>
      <c r="BB2" s="25" t="str">
        <f>'1. adat'!BE2</f>
        <v>Q4</v>
      </c>
      <c r="BC2" s="25" t="str">
        <f>'1. adat'!BF2</f>
        <v>2021 Q1</v>
      </c>
      <c r="BD2" s="25" t="str">
        <f>'1. adat'!BG2</f>
        <v>Q2</v>
      </c>
      <c r="BE2" s="25" t="str">
        <f>'1. adat'!BH2</f>
        <v>Q3</v>
      </c>
      <c r="BF2" s="25" t="str">
        <f>'1. adat'!BI2</f>
        <v>Q4</v>
      </c>
      <c r="BG2" s="25" t="str">
        <f>'1. adat'!BJ2</f>
        <v>2022 Q1</v>
      </c>
    </row>
    <row r="3" spans="1:59" x14ac:dyDescent="0.2">
      <c r="A3" s="23" t="s">
        <v>168</v>
      </c>
      <c r="C3" s="26">
        <v>489.37808085359995</v>
      </c>
      <c r="D3" s="26">
        <v>91.799123474299989</v>
      </c>
      <c r="E3" s="26">
        <v>658.57534183109999</v>
      </c>
      <c r="F3" s="26">
        <v>1905.1565078032002</v>
      </c>
      <c r="G3" s="26">
        <v>736.95608308369992</v>
      </c>
      <c r="H3" s="26">
        <v>-796.24936336480005</v>
      </c>
      <c r="I3" s="26">
        <v>-40.412178177400008</v>
      </c>
      <c r="J3" s="26">
        <v>1514.8902343383002</v>
      </c>
      <c r="K3" s="26">
        <v>399.39983759569998</v>
      </c>
      <c r="L3" s="26">
        <v>-1388.4895404294</v>
      </c>
      <c r="M3" s="26">
        <v>607.24582603380009</v>
      </c>
      <c r="N3" s="26">
        <v>1733.7425493813998</v>
      </c>
      <c r="O3" s="26">
        <v>276.0427089529</v>
      </c>
      <c r="P3" s="26">
        <v>-214.43735378229999</v>
      </c>
      <c r="Q3" s="26">
        <v>-59.834274319999999</v>
      </c>
      <c r="R3" s="26">
        <v>1725.2661977294001</v>
      </c>
      <c r="S3" s="26">
        <v>1169.0544258399004</v>
      </c>
      <c r="T3" s="26">
        <v>372.83087392430014</v>
      </c>
      <c r="U3" s="26">
        <v>756.75140357580017</v>
      </c>
      <c r="V3" s="26">
        <v>1796.8899766711002</v>
      </c>
      <c r="W3" s="26">
        <v>718.46118243389992</v>
      </c>
      <c r="X3" s="26">
        <v>-691.54141530899994</v>
      </c>
      <c r="Y3" s="26">
        <v>-471.23930137550019</v>
      </c>
      <c r="Z3" s="26">
        <v>2506.1738851129994</v>
      </c>
      <c r="AA3" s="26">
        <v>1380.8166956115999</v>
      </c>
      <c r="AB3" s="26">
        <v>-914.82161309390005</v>
      </c>
      <c r="AC3" s="26">
        <v>1686.2391656374</v>
      </c>
      <c r="AD3" s="26">
        <v>2997.5935851726999</v>
      </c>
      <c r="AE3" s="26">
        <v>389.35557401159997</v>
      </c>
      <c r="AF3" s="26">
        <v>-941.4333583243</v>
      </c>
      <c r="AG3" s="26">
        <v>1790.6070762449999</v>
      </c>
      <c r="AH3" s="26">
        <v>1059.5319020252991</v>
      </c>
      <c r="AI3" s="26">
        <v>478.50181403309944</v>
      </c>
      <c r="AJ3" s="26">
        <v>-460.95083436799996</v>
      </c>
      <c r="AK3" s="26">
        <v>1952.6993320419999</v>
      </c>
      <c r="AL3" s="26">
        <v>1910.1928849003</v>
      </c>
      <c r="AM3" s="26">
        <v>1282.3323261319999</v>
      </c>
      <c r="AN3" s="26">
        <v>215.05084545220001</v>
      </c>
      <c r="AO3" s="26">
        <v>1496.6044445139</v>
      </c>
      <c r="AP3" s="26">
        <v>2141.9388471722</v>
      </c>
      <c r="AQ3" s="26">
        <v>679.02753161229998</v>
      </c>
      <c r="AR3" s="26">
        <v>240.9004973804</v>
      </c>
      <c r="AS3" s="26">
        <v>2327.3540503764998</v>
      </c>
      <c r="AT3" s="26">
        <v>2318.4942262709001</v>
      </c>
      <c r="AU3" s="26">
        <v>729.72418883290004</v>
      </c>
      <c r="AV3" s="26">
        <v>-1131.3907099104001</v>
      </c>
      <c r="AW3" s="26">
        <v>1250.064851778</v>
      </c>
      <c r="AX3" s="26">
        <v>2438.6465119779996</v>
      </c>
      <c r="AY3" s="26">
        <v>1030.9966987076</v>
      </c>
      <c r="AZ3" s="26">
        <v>1459.4539770865999</v>
      </c>
      <c r="BA3" s="26">
        <v>584.32603989380004</v>
      </c>
      <c r="BB3" s="26">
        <v>1390.4770118593999</v>
      </c>
      <c r="BC3" s="26">
        <v>688.85362977789998</v>
      </c>
      <c r="BD3" s="26">
        <v>171.7366228404</v>
      </c>
      <c r="BE3" s="26">
        <v>1458.2522725266003</v>
      </c>
      <c r="BF3" s="26">
        <v>1839.3091780362001</v>
      </c>
      <c r="BG3" s="26">
        <v>-5.0830905706999996</v>
      </c>
    </row>
    <row r="4" spans="1:59" x14ac:dyDescent="0.2">
      <c r="A4" s="23" t="s">
        <v>83</v>
      </c>
      <c r="C4" s="26">
        <v>405.37312898509998</v>
      </c>
      <c r="D4" s="26">
        <v>368.57408020900004</v>
      </c>
      <c r="E4" s="26">
        <v>445.08863002279998</v>
      </c>
      <c r="F4" s="26">
        <v>1141.0156915320001</v>
      </c>
      <c r="G4" s="26">
        <v>675.28142529649995</v>
      </c>
      <c r="H4" s="26">
        <v>692.7716339003</v>
      </c>
      <c r="I4" s="26">
        <v>430.58768216869998</v>
      </c>
      <c r="J4" s="26">
        <v>1149.3245510254001</v>
      </c>
      <c r="K4" s="26">
        <v>642.04273004079994</v>
      </c>
      <c r="L4" s="26">
        <v>25.007975717499988</v>
      </c>
      <c r="M4" s="26">
        <v>1265.0249996716002</v>
      </c>
      <c r="N4" s="26">
        <v>1004.6492101289999</v>
      </c>
      <c r="O4" s="26">
        <v>664.48620902469997</v>
      </c>
      <c r="P4" s="26">
        <v>-451.49735980299999</v>
      </c>
      <c r="Q4" s="26">
        <v>-786.21877783050002</v>
      </c>
      <c r="R4" s="26">
        <v>1118.5002876479998</v>
      </c>
      <c r="S4" s="26">
        <v>1118.9208259566001</v>
      </c>
      <c r="T4" s="26">
        <v>-81.517089327500003</v>
      </c>
      <c r="U4" s="26">
        <v>118.60777668339995</v>
      </c>
      <c r="V4" s="26">
        <v>850.30175518090005</v>
      </c>
      <c r="W4" s="26">
        <v>144.05920743159999</v>
      </c>
      <c r="X4" s="26">
        <v>322.77174791919998</v>
      </c>
      <c r="Y4" s="26">
        <v>-104.3774695275</v>
      </c>
      <c r="Z4" s="26">
        <v>1920.0375935508002</v>
      </c>
      <c r="AA4" s="26">
        <v>-38.599789720599972</v>
      </c>
      <c r="AB4" s="26">
        <v>-1367.9355762651001</v>
      </c>
      <c r="AC4" s="26">
        <v>1266.9724607016001</v>
      </c>
      <c r="AD4" s="26">
        <v>613.06208117380004</v>
      </c>
      <c r="AE4" s="26">
        <v>200.5928010305</v>
      </c>
      <c r="AF4" s="26">
        <v>-1090.1653452279002</v>
      </c>
      <c r="AG4" s="26">
        <v>360.48923713599999</v>
      </c>
      <c r="AH4" s="26">
        <v>256.74135636139999</v>
      </c>
      <c r="AI4" s="26">
        <v>159.0342414545994</v>
      </c>
      <c r="AJ4" s="26">
        <v>-660.823851795</v>
      </c>
      <c r="AK4" s="26">
        <v>423.71105969890004</v>
      </c>
      <c r="AL4" s="26">
        <v>440.9324103893</v>
      </c>
      <c r="AM4" s="26">
        <v>-310.33558871609989</v>
      </c>
      <c r="AN4" s="26">
        <v>-618.69183597150004</v>
      </c>
      <c r="AO4" s="26">
        <v>442.98877091779997</v>
      </c>
      <c r="AP4" s="26">
        <v>531.83363341710003</v>
      </c>
      <c r="AQ4" s="26">
        <v>-453.62757727309986</v>
      </c>
      <c r="AR4" s="26">
        <v>-319.53195405719998</v>
      </c>
      <c r="AS4" s="26">
        <v>408.87237990120002</v>
      </c>
      <c r="AT4" s="26">
        <v>450.7582675017</v>
      </c>
      <c r="AU4" s="26">
        <v>359.14017579360001</v>
      </c>
      <c r="AV4" s="26">
        <v>-1442.9026196965999</v>
      </c>
      <c r="AW4" s="26">
        <v>185.31442226010006</v>
      </c>
      <c r="AX4" s="26">
        <v>424.22231117370006</v>
      </c>
      <c r="AY4" s="26">
        <v>-1295.2780980266998</v>
      </c>
      <c r="AZ4" s="26">
        <v>-282.76269358269997</v>
      </c>
      <c r="BA4" s="26">
        <v>31.950585298999982</v>
      </c>
      <c r="BB4" s="26">
        <v>210.05846398450001</v>
      </c>
      <c r="BC4" s="26">
        <v>-5103.6979773245002</v>
      </c>
      <c r="BD4" s="26">
        <v>-654.67072090370004</v>
      </c>
      <c r="BE4" s="26">
        <v>-303.237694944</v>
      </c>
      <c r="BF4" s="26">
        <v>408.32107401209998</v>
      </c>
      <c r="BG4" s="26">
        <v>-655.06503911610002</v>
      </c>
    </row>
    <row r="5" spans="1:59" x14ac:dyDescent="0.2">
      <c r="A5" s="23" t="s">
        <v>169</v>
      </c>
      <c r="C5" s="26">
        <v>505.90136083520002</v>
      </c>
      <c r="D5" s="26">
        <v>-1258.4326451418999</v>
      </c>
      <c r="E5" s="26">
        <v>511.39336013249999</v>
      </c>
      <c r="F5" s="26">
        <v>1136.2833117888999</v>
      </c>
      <c r="G5" s="26">
        <v>-226.4859198826</v>
      </c>
      <c r="H5" s="26">
        <v>-1597.4493053862</v>
      </c>
      <c r="I5" s="26">
        <v>779.26376514569995</v>
      </c>
      <c r="J5" s="26">
        <v>852.91419945630003</v>
      </c>
      <c r="K5" s="26">
        <v>195.21071146880001</v>
      </c>
      <c r="L5" s="26">
        <v>-1788.4831293051</v>
      </c>
      <c r="M5" s="26">
        <v>796.33868137310003</v>
      </c>
      <c r="N5" s="26">
        <v>610.83808472559997</v>
      </c>
      <c r="O5" s="26">
        <v>622.29389898880004</v>
      </c>
      <c r="P5" s="26">
        <v>-1339.2153792503</v>
      </c>
      <c r="Q5" s="26">
        <v>913.51188268730004</v>
      </c>
      <c r="R5" s="26">
        <v>1081.0098660391</v>
      </c>
      <c r="S5" s="26">
        <v>287.65837766549998</v>
      </c>
      <c r="T5" s="26">
        <v>-1223.3459682801999</v>
      </c>
      <c r="U5" s="26">
        <v>1083.8046159257001</v>
      </c>
      <c r="V5" s="26">
        <v>1376.9669580615</v>
      </c>
      <c r="W5" s="26">
        <v>428.89111729059999</v>
      </c>
      <c r="X5" s="26">
        <v>-1188.8370580492999</v>
      </c>
      <c r="Y5" s="26">
        <v>1110.0541400576999</v>
      </c>
      <c r="Z5" s="26">
        <v>1228.2279379981001</v>
      </c>
      <c r="AA5" s="26">
        <v>1105.8797352027</v>
      </c>
      <c r="AB5" s="26">
        <v>-405.7371765149</v>
      </c>
      <c r="AC5" s="26">
        <v>1557.78270361</v>
      </c>
      <c r="AD5" s="26">
        <v>1558.0160796366999</v>
      </c>
      <c r="AE5" s="26">
        <v>900.50927577059997</v>
      </c>
      <c r="AF5" s="26">
        <v>-1061.4582976191</v>
      </c>
      <c r="AG5" s="26">
        <v>1834.0540716600001</v>
      </c>
      <c r="AH5" s="26">
        <v>2328.7432288297</v>
      </c>
      <c r="AI5" s="26">
        <v>949.11331802220002</v>
      </c>
      <c r="AJ5" s="26">
        <v>-366.35848865899999</v>
      </c>
      <c r="AK5" s="26">
        <v>1721.3043469782001</v>
      </c>
      <c r="AL5" s="26">
        <v>1769.1649947942999</v>
      </c>
      <c r="AM5" s="26">
        <v>1371.6300546790001</v>
      </c>
      <c r="AN5" s="26">
        <v>427.72167791520002</v>
      </c>
      <c r="AO5" s="26">
        <v>2142.7102054070001</v>
      </c>
      <c r="AP5" s="26">
        <v>2145.6822553121001</v>
      </c>
      <c r="AQ5" s="26">
        <v>1326.466483255</v>
      </c>
      <c r="AR5" s="26">
        <v>98.915496330099998</v>
      </c>
      <c r="AS5" s="26">
        <v>2001.8979478542999</v>
      </c>
      <c r="AT5" s="26">
        <v>2193.5857294713001</v>
      </c>
      <c r="AU5" s="26">
        <v>1137.8244975137</v>
      </c>
      <c r="AV5" s="26">
        <v>-624.53984055039996</v>
      </c>
      <c r="AW5" s="26">
        <v>1830.6099727076</v>
      </c>
      <c r="AX5" s="26">
        <v>2107.6986030909002</v>
      </c>
      <c r="AY5" s="26">
        <v>889.78304571199999</v>
      </c>
      <c r="AZ5" s="26">
        <v>-190.47175595109999</v>
      </c>
      <c r="BA5" s="26">
        <v>1353.1786181456</v>
      </c>
      <c r="BB5" s="26">
        <v>1502.7162507071</v>
      </c>
      <c r="BC5" s="26">
        <v>868.28729722319997</v>
      </c>
      <c r="BD5" s="26">
        <v>-233.3506895129</v>
      </c>
      <c r="BE5" s="26">
        <v>1778.7111158041</v>
      </c>
      <c r="BF5" s="26">
        <v>1916.7757593034</v>
      </c>
      <c r="BG5" s="26">
        <v>332.81070423770001</v>
      </c>
    </row>
    <row r="6" spans="1:59" x14ac:dyDescent="0.2">
      <c r="A6" s="23" t="s">
        <v>81</v>
      </c>
      <c r="C6" s="26">
        <v>-421.89640896669999</v>
      </c>
      <c r="D6" s="26">
        <v>981.6576884072</v>
      </c>
      <c r="E6" s="26">
        <v>-297.90664832419998</v>
      </c>
      <c r="F6" s="26">
        <v>-372.14249551770001</v>
      </c>
      <c r="G6" s="26">
        <v>288.16057766980003</v>
      </c>
      <c r="H6" s="26">
        <v>108.4283081211</v>
      </c>
      <c r="I6" s="26">
        <v>-1250.2636254918</v>
      </c>
      <c r="J6" s="26">
        <v>-487.34851614340005</v>
      </c>
      <c r="K6" s="26">
        <v>-437.85360391389997</v>
      </c>
      <c r="L6" s="26">
        <v>374.98561315820001</v>
      </c>
      <c r="M6" s="26">
        <v>-1454.1178550109</v>
      </c>
      <c r="N6" s="26">
        <v>118.25525452679999</v>
      </c>
      <c r="O6" s="26">
        <v>-1010.7373990606001</v>
      </c>
      <c r="P6" s="26">
        <v>1576.275385271</v>
      </c>
      <c r="Q6" s="26">
        <v>-187.12737917679999</v>
      </c>
      <c r="R6" s="26">
        <v>-474.24395595769994</v>
      </c>
      <c r="S6" s="26">
        <v>-237.52477778220009</v>
      </c>
      <c r="T6" s="26">
        <v>1677.6939315320001</v>
      </c>
      <c r="U6" s="26">
        <v>-445.66098903329998</v>
      </c>
      <c r="V6" s="26">
        <v>-430.37873657130001</v>
      </c>
      <c r="W6" s="26">
        <v>145.5108577117</v>
      </c>
      <c r="X6" s="26">
        <v>174.52389482109999</v>
      </c>
      <c r="Y6" s="26">
        <v>-1476.9159719057002</v>
      </c>
      <c r="Z6" s="26">
        <v>-642.09164643590009</v>
      </c>
      <c r="AA6" s="26">
        <v>313.53675012949998</v>
      </c>
      <c r="AB6" s="26">
        <v>858.85113968609994</v>
      </c>
      <c r="AC6" s="26">
        <v>-1138.5159986742001</v>
      </c>
      <c r="AD6" s="26">
        <v>826.51542436220006</v>
      </c>
      <c r="AE6" s="26">
        <v>-711.74650278950003</v>
      </c>
      <c r="AF6" s="26">
        <v>1210.1902845227</v>
      </c>
      <c r="AG6" s="26">
        <v>-403.93623255099999</v>
      </c>
      <c r="AH6" s="26">
        <v>-1525.9526831658022</v>
      </c>
      <c r="AI6" s="26">
        <v>-629.64574544369998</v>
      </c>
      <c r="AJ6" s="26">
        <v>566.23150608599997</v>
      </c>
      <c r="AK6" s="26">
        <v>-192.31607463509999</v>
      </c>
      <c r="AL6" s="26">
        <v>-299.90452028330003</v>
      </c>
      <c r="AM6" s="26">
        <v>221.03786016909999</v>
      </c>
      <c r="AN6" s="26">
        <v>406.02100350849997</v>
      </c>
      <c r="AO6" s="26">
        <v>-1089.0945318109002</v>
      </c>
      <c r="AP6" s="26">
        <v>-535.57704155700003</v>
      </c>
      <c r="AQ6" s="26">
        <v>-193.8113743696</v>
      </c>
      <c r="AR6" s="26">
        <v>461.5169551075</v>
      </c>
      <c r="AS6" s="26">
        <v>-83.416277378999993</v>
      </c>
      <c r="AT6" s="26">
        <v>-325.84977070210005</v>
      </c>
      <c r="AU6" s="26">
        <v>-767.24048447439998</v>
      </c>
      <c r="AV6" s="26">
        <v>936.05175033660009</v>
      </c>
      <c r="AW6" s="26">
        <v>-765.85954318970005</v>
      </c>
      <c r="AX6" s="26">
        <v>-93.274402286600036</v>
      </c>
      <c r="AY6" s="26">
        <v>1436.4917510222999</v>
      </c>
      <c r="AZ6" s="26">
        <v>1932.6884266204002</v>
      </c>
      <c r="BA6" s="26">
        <v>-800.80316355080004</v>
      </c>
      <c r="BB6" s="26">
        <v>-322.2977028322</v>
      </c>
      <c r="BC6" s="26">
        <v>4924.2643098791996</v>
      </c>
      <c r="BD6" s="26">
        <v>1059.7580332570001</v>
      </c>
      <c r="BE6" s="26">
        <v>-17.221148333499968</v>
      </c>
      <c r="BF6" s="26">
        <v>-485.7876552793</v>
      </c>
      <c r="BG6" s="26">
        <v>317.17124430770002</v>
      </c>
    </row>
    <row r="7" spans="1:59" x14ac:dyDescent="0.2">
      <c r="A7" s="23" t="s">
        <v>82</v>
      </c>
      <c r="C7" s="26">
        <v>-523.19375690879997</v>
      </c>
      <c r="D7" s="26">
        <v>710.78378207840001</v>
      </c>
      <c r="E7" s="26">
        <v>-676.09112447760003</v>
      </c>
      <c r="F7" s="26">
        <v>-211.68789486829996</v>
      </c>
      <c r="G7" s="26">
        <v>-173.59955704000001</v>
      </c>
      <c r="H7" s="26">
        <v>-448.33817382860002</v>
      </c>
      <c r="I7" s="26">
        <v>131.2583602302</v>
      </c>
      <c r="J7" s="26">
        <v>-665.80315451850004</v>
      </c>
      <c r="K7" s="26">
        <v>-505.03401897229998</v>
      </c>
      <c r="L7" s="26">
        <v>1052.9981795128999</v>
      </c>
      <c r="M7" s="26">
        <v>-143.57803367329998</v>
      </c>
      <c r="N7" s="26">
        <v>-711.69885250540005</v>
      </c>
      <c r="O7" s="26">
        <v>-113.77782103179999</v>
      </c>
      <c r="P7" s="26">
        <v>98.303105356399996</v>
      </c>
      <c r="Q7" s="26">
        <v>-184.17286709889999</v>
      </c>
      <c r="R7" s="26">
        <v>-376.37637500450001</v>
      </c>
      <c r="S7" s="26">
        <v>-609.34038256160011</v>
      </c>
      <c r="T7" s="26">
        <v>-415.1475118669</v>
      </c>
      <c r="U7" s="26">
        <v>117.02311699040013</v>
      </c>
      <c r="V7" s="26">
        <v>-630.98316506099991</v>
      </c>
      <c r="W7" s="26">
        <v>-221.29728621219999</v>
      </c>
      <c r="X7" s="26">
        <v>40.7240451204</v>
      </c>
      <c r="Y7" s="26">
        <v>-258.36404643979984</v>
      </c>
      <c r="Z7" s="26">
        <v>-390.74171532310015</v>
      </c>
      <c r="AA7" s="26">
        <v>-357.55581157200004</v>
      </c>
      <c r="AB7" s="26">
        <v>-488.11591954570002</v>
      </c>
      <c r="AC7" s="26">
        <v>-389.8812680323</v>
      </c>
      <c r="AD7" s="26">
        <v>-835.80376073360003</v>
      </c>
      <c r="AE7" s="26">
        <v>-418.62203131690001</v>
      </c>
      <c r="AF7" s="26">
        <v>135.228315587</v>
      </c>
      <c r="AG7" s="26">
        <v>-497.32470216989998</v>
      </c>
      <c r="AH7" s="26">
        <v>-79.021448629498991</v>
      </c>
      <c r="AI7" s="26">
        <v>-138.50748514390034</v>
      </c>
      <c r="AJ7" s="26">
        <v>-190.23166768660002</v>
      </c>
      <c r="AK7" s="26">
        <v>-322.58876546760001</v>
      </c>
      <c r="AL7" s="26">
        <v>-666.48058871800004</v>
      </c>
      <c r="AM7" s="26">
        <v>-566.30132945109995</v>
      </c>
      <c r="AN7" s="26">
        <v>-1011.8028794299998</v>
      </c>
      <c r="AO7" s="26">
        <v>-465.01288253909991</v>
      </c>
      <c r="AP7" s="26">
        <v>-978.22731373429997</v>
      </c>
      <c r="AQ7" s="26">
        <v>-349.53911096360002</v>
      </c>
      <c r="AR7" s="26">
        <v>-241.14649437650002</v>
      </c>
      <c r="AS7" s="26">
        <v>-277.79904859499999</v>
      </c>
      <c r="AT7" s="26">
        <v>-2085.4552768970998</v>
      </c>
      <c r="AU7" s="26">
        <v>-276.87156823679999</v>
      </c>
      <c r="AV7" s="26">
        <v>498.91520508589997</v>
      </c>
      <c r="AW7" s="26">
        <v>-1140.5456970549001</v>
      </c>
      <c r="AX7" s="26">
        <v>-1427.3522445097001</v>
      </c>
      <c r="AY7" s="26">
        <v>-6.5345051989999661</v>
      </c>
      <c r="AZ7" s="26">
        <v>-590.28753538770002</v>
      </c>
      <c r="BA7" s="26">
        <v>21.352467312099989</v>
      </c>
      <c r="BB7" s="26">
        <v>-1578.7817961307999</v>
      </c>
      <c r="BC7" s="26">
        <v>-576.03063256329995</v>
      </c>
      <c r="BD7" s="26">
        <v>-156.69954076479999</v>
      </c>
      <c r="BE7" s="26">
        <v>-708.14816981339993</v>
      </c>
      <c r="BF7" s="26">
        <v>-138.4698565612</v>
      </c>
      <c r="BG7" s="26">
        <v>-1465.7440504993999</v>
      </c>
    </row>
    <row r="8" spans="1:59" x14ac:dyDescent="0.2">
      <c r="A8" s="23" t="s">
        <v>83</v>
      </c>
      <c r="C8" s="26">
        <v>-380.37683993669998</v>
      </c>
      <c r="D8" s="26">
        <v>-110.82611685570001</v>
      </c>
      <c r="E8" s="26">
        <v>-207.2793058563</v>
      </c>
      <c r="F8" s="26">
        <v>-771.70836040050006</v>
      </c>
      <c r="G8" s="26">
        <v>-54.652988351099999</v>
      </c>
      <c r="H8" s="26">
        <v>-303.60487120720001</v>
      </c>
      <c r="I8" s="26">
        <v>-84.313082749499998</v>
      </c>
      <c r="J8" s="26">
        <v>-108.4699390076</v>
      </c>
      <c r="K8" s="26">
        <v>-64.77949423039999</v>
      </c>
      <c r="L8" s="26">
        <v>745.79816298950004</v>
      </c>
      <c r="M8" s="26">
        <v>-160.0432077465</v>
      </c>
      <c r="N8" s="26">
        <v>-563.82532737150007</v>
      </c>
      <c r="O8" s="26">
        <v>-100.196556965</v>
      </c>
      <c r="P8" s="26">
        <v>-450.52463788660003</v>
      </c>
      <c r="Q8" s="26">
        <v>-26.920380929099998</v>
      </c>
      <c r="R8" s="26">
        <v>229.0176496448</v>
      </c>
      <c r="S8" s="26">
        <v>-661.71827238280002</v>
      </c>
      <c r="T8" s="26">
        <v>-109.32394935560001</v>
      </c>
      <c r="U8" s="26">
        <v>-562.56900129749999</v>
      </c>
      <c r="V8" s="26">
        <v>-139.61031283049988</v>
      </c>
      <c r="W8" s="26">
        <v>-112.4220769978</v>
      </c>
      <c r="X8" s="26">
        <v>-195.39388858429999</v>
      </c>
      <c r="Y8" s="26">
        <v>-20.664835394699821</v>
      </c>
      <c r="Z8" s="26">
        <v>46.876261120400159</v>
      </c>
      <c r="AA8" s="26">
        <v>-130.41610035269997</v>
      </c>
      <c r="AB8" s="26">
        <v>-505.0669049288</v>
      </c>
      <c r="AC8" s="26">
        <v>-667.65597400989998</v>
      </c>
      <c r="AD8" s="26">
        <v>-461.24510676429998</v>
      </c>
      <c r="AE8" s="26">
        <v>440.89031632590002</v>
      </c>
      <c r="AF8" s="26">
        <v>-636.90095007080004</v>
      </c>
      <c r="AG8" s="26">
        <v>512.62092043819996</v>
      </c>
      <c r="AH8" s="26">
        <v>166.69152270959967</v>
      </c>
      <c r="AI8" s="26">
        <v>-141.09279609639998</v>
      </c>
      <c r="AJ8" s="26">
        <v>-259.75349520099996</v>
      </c>
      <c r="AK8" s="26">
        <v>-202.19817433629999</v>
      </c>
      <c r="AL8" s="26">
        <v>-229.52613984299995</v>
      </c>
      <c r="AM8" s="26">
        <v>-55.763996458799966</v>
      </c>
      <c r="AN8" s="26">
        <v>-569.49657297199997</v>
      </c>
      <c r="AO8" s="26">
        <v>-103.17087446159985</v>
      </c>
      <c r="AP8" s="26">
        <v>-371.78419418329986</v>
      </c>
      <c r="AQ8" s="26">
        <v>-154.28505918640002</v>
      </c>
      <c r="AR8" s="26">
        <v>-365.70446332900002</v>
      </c>
      <c r="AS8" s="26">
        <v>-196.98983389770001</v>
      </c>
      <c r="AT8" s="26">
        <v>-1760.2321572754001</v>
      </c>
      <c r="AU8" s="26">
        <v>37.884695728400004</v>
      </c>
      <c r="AV8" s="26">
        <v>693.96526637900001</v>
      </c>
      <c r="AW8" s="26">
        <v>-622.23989130899997</v>
      </c>
      <c r="AX8" s="26">
        <v>-1378.4546781803999</v>
      </c>
      <c r="AY8" s="26">
        <v>135.3997537173</v>
      </c>
      <c r="AZ8" s="26">
        <v>-949.10808140669997</v>
      </c>
      <c r="BA8" s="26">
        <v>345.2143506493</v>
      </c>
      <c r="BB8" s="26">
        <v>-1281.5037200101999</v>
      </c>
      <c r="BC8" s="26">
        <v>-355.3817173228</v>
      </c>
      <c r="BD8" s="26">
        <v>-91.627264161400007</v>
      </c>
      <c r="BE8" s="26">
        <v>-329.59763979449997</v>
      </c>
      <c r="BF8" s="26">
        <v>1150.9392742098</v>
      </c>
      <c r="BG8" s="26">
        <v>-947.22787779179998</v>
      </c>
    </row>
    <row r="9" spans="1:59" x14ac:dyDescent="0.2">
      <c r="A9" s="23" t="s">
        <v>169</v>
      </c>
      <c r="C9" s="26">
        <v>-197.0781698513</v>
      </c>
      <c r="D9" s="26">
        <v>769.69228306239995</v>
      </c>
      <c r="E9" s="26">
        <v>-82.165017045900001</v>
      </c>
      <c r="F9" s="26">
        <v>243.91611302109999</v>
      </c>
      <c r="G9" s="26">
        <v>-35.051390298999998</v>
      </c>
      <c r="H9" s="26">
        <v>45.204318940699999</v>
      </c>
      <c r="I9" s="26">
        <v>-41.059411633800003</v>
      </c>
      <c r="J9" s="26">
        <v>-41.382257729899997</v>
      </c>
      <c r="K9" s="26">
        <v>127.6185615015</v>
      </c>
      <c r="L9" s="26">
        <v>-31.698787854799999</v>
      </c>
      <c r="M9" s="26">
        <v>-43.119572466400001</v>
      </c>
      <c r="N9" s="26">
        <v>-159.14089612500001</v>
      </c>
      <c r="O9" s="26">
        <v>51.505080494700003</v>
      </c>
      <c r="P9" s="26">
        <v>266.62110911960002</v>
      </c>
      <c r="Q9" s="26">
        <v>-145.0446217473</v>
      </c>
      <c r="R9" s="26">
        <v>-111.6348879879</v>
      </c>
      <c r="S9" s="26">
        <v>-180.7862733339</v>
      </c>
      <c r="T9" s="26">
        <v>-174.902114665</v>
      </c>
      <c r="U9" s="26">
        <v>-319.4512417359</v>
      </c>
      <c r="V9" s="26">
        <v>-320.44717177870001</v>
      </c>
      <c r="W9" s="26">
        <v>-31.861691126499998</v>
      </c>
      <c r="X9" s="26">
        <v>-29.3599600085</v>
      </c>
      <c r="Y9" s="26">
        <v>-231.96153779829999</v>
      </c>
      <c r="Z9" s="26">
        <v>-268.63431524280003</v>
      </c>
      <c r="AA9" s="26">
        <v>-159.49892548299999</v>
      </c>
      <c r="AB9" s="26">
        <v>-142.7403417157</v>
      </c>
      <c r="AC9" s="26">
        <v>-302.99483822910003</v>
      </c>
      <c r="AD9" s="26">
        <v>-293.72395834489998</v>
      </c>
      <c r="AE9" s="26">
        <v>51.236132580400003</v>
      </c>
      <c r="AF9" s="26">
        <v>19.625489508299999</v>
      </c>
      <c r="AG9" s="26">
        <v>-198.61496489230001</v>
      </c>
      <c r="AH9" s="26">
        <v>-145.64406815390001</v>
      </c>
      <c r="AI9" s="26">
        <v>-155.7439300332</v>
      </c>
      <c r="AJ9" s="26">
        <v>-199.30818035230001</v>
      </c>
      <c r="AK9" s="26">
        <v>-334.76357934319998</v>
      </c>
      <c r="AL9" s="26">
        <v>-369.41090329420001</v>
      </c>
      <c r="AM9" s="26">
        <v>-281.57519056609999</v>
      </c>
      <c r="AN9" s="26">
        <v>-182.64687514299999</v>
      </c>
      <c r="AO9" s="26">
        <v>-399.79842020540002</v>
      </c>
      <c r="AP9" s="26">
        <v>-206.562421395</v>
      </c>
      <c r="AQ9" s="26">
        <v>-261.52382758819999</v>
      </c>
      <c r="AR9" s="26">
        <v>64.046565747399995</v>
      </c>
      <c r="AS9" s="26">
        <v>-273.26702257580001</v>
      </c>
      <c r="AT9" s="26">
        <v>-375.0482097574</v>
      </c>
      <c r="AU9" s="26">
        <v>-339.26729948859997</v>
      </c>
      <c r="AV9" s="26">
        <v>105.5771981884</v>
      </c>
      <c r="AW9" s="26">
        <v>-392.05557278840001</v>
      </c>
      <c r="AX9" s="26">
        <v>-451.32288567810002</v>
      </c>
      <c r="AY9" s="26">
        <v>-257.10569139450001</v>
      </c>
      <c r="AZ9" s="26">
        <v>-85.240673500100002</v>
      </c>
      <c r="BA9" s="26">
        <v>-229.350706903</v>
      </c>
      <c r="BB9" s="26">
        <v>-223.99500993820001</v>
      </c>
      <c r="BC9" s="26">
        <v>-318.17711318440001</v>
      </c>
      <c r="BD9" s="26">
        <v>-5.4451618132000004</v>
      </c>
      <c r="BE9" s="26">
        <v>-219.37994292830001</v>
      </c>
      <c r="BF9" s="26">
        <v>-283.75883343110002</v>
      </c>
      <c r="BG9" s="26">
        <v>-44.552475249300002</v>
      </c>
    </row>
    <row r="10" spans="1:59" x14ac:dyDescent="0.2">
      <c r="A10" s="23" t="s">
        <v>81</v>
      </c>
      <c r="C10" s="26">
        <v>54.261252879200001</v>
      </c>
      <c r="D10" s="26">
        <v>51.917615871700001</v>
      </c>
      <c r="E10" s="26">
        <v>-386.64680157539999</v>
      </c>
      <c r="F10" s="26">
        <v>316.10435251110005</v>
      </c>
      <c r="G10" s="26">
        <v>-83.895178389899996</v>
      </c>
      <c r="H10" s="26">
        <v>-189.93762156209999</v>
      </c>
      <c r="I10" s="26">
        <v>256.63085461349999</v>
      </c>
      <c r="J10" s="26">
        <v>-515.95095778100006</v>
      </c>
      <c r="K10" s="26">
        <v>-567.87308624339994</v>
      </c>
      <c r="L10" s="26">
        <v>338.8988043782</v>
      </c>
      <c r="M10" s="26">
        <v>59.584746539600005</v>
      </c>
      <c r="N10" s="26">
        <v>11.2673709911</v>
      </c>
      <c r="O10" s="26">
        <v>-65.086344561499999</v>
      </c>
      <c r="P10" s="26">
        <v>282.20663412340002</v>
      </c>
      <c r="Q10" s="26">
        <v>-12.207864422499995</v>
      </c>
      <c r="R10" s="26">
        <v>-493.75913666140013</v>
      </c>
      <c r="S10" s="26">
        <v>233.16416315510014</v>
      </c>
      <c r="T10" s="26">
        <v>-130.9214478463</v>
      </c>
      <c r="U10" s="26">
        <v>999.04336002380001</v>
      </c>
      <c r="V10" s="26">
        <v>-170.92568045179996</v>
      </c>
      <c r="W10" s="26">
        <v>-77.013518087899996</v>
      </c>
      <c r="X10" s="26">
        <v>265.47789371319999</v>
      </c>
      <c r="Y10" s="26">
        <v>-5.7376732468</v>
      </c>
      <c r="Z10" s="26">
        <v>-168.9836612007</v>
      </c>
      <c r="AA10" s="26">
        <v>-67.640785736300003</v>
      </c>
      <c r="AB10" s="26">
        <v>159.6913270988</v>
      </c>
      <c r="AC10" s="26">
        <v>580.76954420669995</v>
      </c>
      <c r="AD10" s="26">
        <v>-80.834695624400069</v>
      </c>
      <c r="AE10" s="26">
        <v>-910.74848022319998</v>
      </c>
      <c r="AF10" s="26">
        <v>752.50377614950003</v>
      </c>
      <c r="AG10" s="26">
        <v>-811.33065771580004</v>
      </c>
      <c r="AH10" s="26">
        <v>-100.06890318519999</v>
      </c>
      <c r="AI10" s="26">
        <v>158.32924098569993</v>
      </c>
      <c r="AJ10" s="26">
        <v>268.83000786669999</v>
      </c>
      <c r="AK10" s="26">
        <v>214.37298821190001</v>
      </c>
      <c r="AL10" s="26">
        <v>-67.5435455808</v>
      </c>
      <c r="AM10" s="26">
        <v>-228.96214242619999</v>
      </c>
      <c r="AN10" s="26">
        <v>-259.65943131500001</v>
      </c>
      <c r="AO10" s="26">
        <v>37.956412127900002</v>
      </c>
      <c r="AP10" s="26">
        <v>-399.88069815599999</v>
      </c>
      <c r="AQ10" s="26">
        <v>66.269775811000002</v>
      </c>
      <c r="AR10" s="26">
        <v>60.511403205100002</v>
      </c>
      <c r="AS10" s="26">
        <v>192.45780787850001</v>
      </c>
      <c r="AT10" s="26">
        <v>49.82509013569998</v>
      </c>
      <c r="AU10" s="26">
        <v>24.511035523400011</v>
      </c>
      <c r="AV10" s="26">
        <v>-300.6272594815</v>
      </c>
      <c r="AW10" s="26">
        <v>-126.25023295749999</v>
      </c>
      <c r="AX10" s="26">
        <v>402.42531934880003</v>
      </c>
      <c r="AY10" s="26">
        <v>115.17143247820002</v>
      </c>
      <c r="AZ10" s="26">
        <v>444.06121951910001</v>
      </c>
      <c r="BA10" s="26">
        <v>-94.51117643420001</v>
      </c>
      <c r="BB10" s="26">
        <v>-73.283066182400006</v>
      </c>
      <c r="BC10" s="26">
        <v>97.528197943899997</v>
      </c>
      <c r="BD10" s="26">
        <v>-59.627114790199997</v>
      </c>
      <c r="BE10" s="26">
        <v>-159.17058709060001</v>
      </c>
      <c r="BF10" s="26">
        <v>-1005.6502973398999</v>
      </c>
      <c r="BG10" s="26">
        <v>-473.96369745829998</v>
      </c>
    </row>
    <row r="11" spans="1:59" x14ac:dyDescent="0.2">
      <c r="AO11" s="24"/>
    </row>
    <row r="12" spans="1:59" x14ac:dyDescent="0.2">
      <c r="A12" s="23" t="s">
        <v>47</v>
      </c>
    </row>
    <row r="13" spans="1:59" x14ac:dyDescent="0.2">
      <c r="AM13" s="24"/>
    </row>
    <row r="14" spans="1:59" x14ac:dyDescent="0.2">
      <c r="A14" s="23" t="s">
        <v>85</v>
      </c>
      <c r="B14" s="23" t="s">
        <v>134</v>
      </c>
      <c r="C14" s="23">
        <v>0</v>
      </c>
      <c r="D14" s="24">
        <f>+C14+(D4+D6)/1000</f>
        <v>1.3502317686162</v>
      </c>
      <c r="E14" s="24">
        <f t="shared" ref="E14:AI14" si="0">+D14+(E4+E6)/1000</f>
        <v>1.4974137503148</v>
      </c>
      <c r="F14" s="24">
        <f t="shared" si="0"/>
        <v>2.2662869463291</v>
      </c>
      <c r="G14" s="24">
        <f t="shared" si="0"/>
        <v>3.2297289492953998</v>
      </c>
      <c r="H14" s="24">
        <f t="shared" si="0"/>
        <v>4.0309288913167993</v>
      </c>
      <c r="I14" s="24">
        <f t="shared" si="0"/>
        <v>3.2112529479936995</v>
      </c>
      <c r="J14" s="24">
        <f t="shared" si="0"/>
        <v>3.8732289828756996</v>
      </c>
      <c r="K14" s="24">
        <f t="shared" si="0"/>
        <v>4.0774181090025996</v>
      </c>
      <c r="L14" s="24">
        <f t="shared" si="0"/>
        <v>4.4774116978782992</v>
      </c>
      <c r="M14" s="24">
        <f t="shared" si="0"/>
        <v>4.2883188425389998</v>
      </c>
      <c r="N14" s="24">
        <f t="shared" si="0"/>
        <v>5.4112233071947999</v>
      </c>
      <c r="O14" s="24">
        <f t="shared" si="0"/>
        <v>5.0649721171588995</v>
      </c>
      <c r="P14" s="24">
        <f t="shared" si="0"/>
        <v>6.1897501426268997</v>
      </c>
      <c r="Q14" s="24">
        <f t="shared" si="0"/>
        <v>5.2164039856195998</v>
      </c>
      <c r="R14" s="24">
        <f t="shared" si="0"/>
        <v>5.8606603173098994</v>
      </c>
      <c r="S14" s="24">
        <f t="shared" si="0"/>
        <v>6.7420563654842995</v>
      </c>
      <c r="T14" s="24">
        <f t="shared" si="0"/>
        <v>8.3382332076888002</v>
      </c>
      <c r="U14" s="24">
        <f t="shared" si="0"/>
        <v>8.0111799953388996</v>
      </c>
      <c r="V14" s="24">
        <f t="shared" si="0"/>
        <v>8.4311030139484995</v>
      </c>
      <c r="W14" s="24">
        <f t="shared" si="0"/>
        <v>8.7206730790917995</v>
      </c>
      <c r="X14" s="24">
        <f t="shared" si="0"/>
        <v>9.2179687218320989</v>
      </c>
      <c r="Y14" s="24">
        <f t="shared" si="0"/>
        <v>7.6366752803988991</v>
      </c>
      <c r="Z14" s="24">
        <f t="shared" si="0"/>
        <v>8.9146212275137984</v>
      </c>
      <c r="AA14" s="24">
        <f t="shared" si="0"/>
        <v>9.1895581879226977</v>
      </c>
      <c r="AB14" s="24">
        <f t="shared" si="0"/>
        <v>8.6804737513436976</v>
      </c>
      <c r="AC14" s="24">
        <f t="shared" si="0"/>
        <v>8.8089302133710969</v>
      </c>
      <c r="AD14" s="24">
        <f t="shared" si="0"/>
        <v>10.248507718907097</v>
      </c>
      <c r="AE14" s="24">
        <f t="shared" si="0"/>
        <v>9.7373540171480979</v>
      </c>
      <c r="AF14" s="24">
        <f t="shared" si="0"/>
        <v>9.8573789564428971</v>
      </c>
      <c r="AG14" s="24">
        <f t="shared" si="0"/>
        <v>9.8139319610278974</v>
      </c>
      <c r="AH14" s="24">
        <f t="shared" si="0"/>
        <v>8.5447206342234949</v>
      </c>
      <c r="AI14" s="24">
        <f t="shared" si="0"/>
        <v>8.0741091302343939</v>
      </c>
      <c r="AJ14" s="24">
        <f t="shared" ref="AJ14:AP14" si="1">+AI14+(AJ4+AJ6)/1000</f>
        <v>7.9795167845253943</v>
      </c>
      <c r="AK14" s="24">
        <f t="shared" si="1"/>
        <v>8.2109117695891936</v>
      </c>
      <c r="AL14" s="24">
        <f t="shared" si="1"/>
        <v>8.3519396596951943</v>
      </c>
      <c r="AM14" s="24">
        <f t="shared" si="1"/>
        <v>8.2626419311481936</v>
      </c>
      <c r="AN14" s="24">
        <f t="shared" si="1"/>
        <v>8.0499710986851927</v>
      </c>
      <c r="AO14" s="24">
        <f t="shared" si="1"/>
        <v>7.4038653377920927</v>
      </c>
      <c r="AP14" s="24">
        <f t="shared" si="1"/>
        <v>7.400121929652193</v>
      </c>
      <c r="AQ14" s="24">
        <f t="shared" ref="AQ14:AX14" si="2">+AP14+(AQ4+AQ6)/1000</f>
        <v>6.752682978009493</v>
      </c>
      <c r="AR14" s="24">
        <f t="shared" si="2"/>
        <v>6.8946679790597933</v>
      </c>
      <c r="AS14" s="24">
        <f t="shared" si="2"/>
        <v>7.2201240815819929</v>
      </c>
      <c r="AT14" s="24">
        <f t="shared" si="2"/>
        <v>7.3450325783815931</v>
      </c>
      <c r="AU14" s="24">
        <f>+AT14+(AU4+AU6)/1000</f>
        <v>6.9369322697007929</v>
      </c>
      <c r="AV14" s="24">
        <f t="shared" si="2"/>
        <v>6.4300814003407929</v>
      </c>
      <c r="AW14" s="24">
        <f t="shared" si="2"/>
        <v>5.8495362794111934</v>
      </c>
      <c r="AX14" s="24">
        <f t="shared" si="2"/>
        <v>6.1804841882982933</v>
      </c>
      <c r="AY14" s="24">
        <f>+AX14+(AY4+AY6)/1000</f>
        <v>6.3216978412938936</v>
      </c>
      <c r="AZ14" s="24">
        <f>+AY14+(AZ4+AZ6)/1000</f>
        <v>7.971623574331594</v>
      </c>
      <c r="BA14" s="24">
        <f>+AZ14+(BA4+BA6)/1000</f>
        <v>7.2027709960797939</v>
      </c>
      <c r="BB14" s="24">
        <f t="shared" ref="BB14" si="3">+BA14+(BB4+BB6)/1000</f>
        <v>7.0905317572320943</v>
      </c>
      <c r="BC14" s="24">
        <f t="shared" ref="BC14:BG14" si="4">+BB14+(BC4+BC6)/1000</f>
        <v>6.911098089786794</v>
      </c>
      <c r="BD14" s="24">
        <f t="shared" ref="BD14" si="5">+BC14+(BD4+BD6)/1000</f>
        <v>7.3161854021400936</v>
      </c>
      <c r="BE14" s="24">
        <f t="shared" si="4"/>
        <v>6.9957265588625939</v>
      </c>
      <c r="BF14" s="24">
        <f t="shared" si="4"/>
        <v>6.9182599775953939</v>
      </c>
      <c r="BG14" s="24">
        <f t="shared" si="4"/>
        <v>6.5803661827869941</v>
      </c>
    </row>
    <row r="15" spans="1:59" x14ac:dyDescent="0.2">
      <c r="A15" s="23" t="s">
        <v>84</v>
      </c>
      <c r="B15" s="23" t="s">
        <v>135</v>
      </c>
      <c r="C15" s="23">
        <v>0</v>
      </c>
      <c r="D15" s="24">
        <f>+C15+(D5)/1000</f>
        <v>-1.2584326451418999</v>
      </c>
      <c r="E15" s="24">
        <f t="shared" ref="E15:AI15" si="6">+D15+(E5)/1000</f>
        <v>-0.74703928500939987</v>
      </c>
      <c r="F15" s="24">
        <f t="shared" si="6"/>
        <v>0.3892440267795001</v>
      </c>
      <c r="G15" s="24">
        <f t="shared" si="6"/>
        <v>0.1627581068969001</v>
      </c>
      <c r="H15" s="24">
        <f t="shared" si="6"/>
        <v>-1.4346911984892998</v>
      </c>
      <c r="I15" s="24">
        <f t="shared" si="6"/>
        <v>-0.65542743334359987</v>
      </c>
      <c r="J15" s="24">
        <f t="shared" si="6"/>
        <v>0.19748676611270011</v>
      </c>
      <c r="K15" s="24">
        <f t="shared" si="6"/>
        <v>0.39269747758150009</v>
      </c>
      <c r="L15" s="24">
        <f t="shared" si="6"/>
        <v>-1.3957856517236</v>
      </c>
      <c r="M15" s="24">
        <f t="shared" si="6"/>
        <v>-0.59944697035049999</v>
      </c>
      <c r="N15" s="24">
        <f t="shared" si="6"/>
        <v>1.1391114375099987E-2</v>
      </c>
      <c r="O15" s="24">
        <f t="shared" si="6"/>
        <v>0.63368501336390004</v>
      </c>
      <c r="P15" s="24">
        <f t="shared" si="6"/>
        <v>-0.70553036588639984</v>
      </c>
      <c r="Q15" s="24">
        <f t="shared" si="6"/>
        <v>0.20798151680090016</v>
      </c>
      <c r="R15" s="24">
        <f t="shared" si="6"/>
        <v>1.2889913828399999</v>
      </c>
      <c r="S15" s="24">
        <f t="shared" si="6"/>
        <v>1.5766497605054999</v>
      </c>
      <c r="T15" s="24">
        <f t="shared" si="6"/>
        <v>0.35330379222529995</v>
      </c>
      <c r="U15" s="24">
        <f t="shared" si="6"/>
        <v>1.4371084081509999</v>
      </c>
      <c r="V15" s="24">
        <f t="shared" si="6"/>
        <v>2.8140753662125002</v>
      </c>
      <c r="W15" s="24">
        <f t="shared" si="6"/>
        <v>3.2429664835031002</v>
      </c>
      <c r="X15" s="24">
        <f t="shared" si="6"/>
        <v>2.0541294254538003</v>
      </c>
      <c r="Y15" s="24">
        <f t="shared" si="6"/>
        <v>3.1641835655115003</v>
      </c>
      <c r="Z15" s="24">
        <f t="shared" si="6"/>
        <v>4.3924115035096003</v>
      </c>
      <c r="AA15" s="24">
        <f t="shared" si="6"/>
        <v>5.4982912387122997</v>
      </c>
      <c r="AB15" s="24">
        <f t="shared" si="6"/>
        <v>5.0925540621973999</v>
      </c>
      <c r="AC15" s="24">
        <f t="shared" si="6"/>
        <v>6.6503367658074</v>
      </c>
      <c r="AD15" s="24">
        <f t="shared" si="6"/>
        <v>8.2083528454441002</v>
      </c>
      <c r="AE15" s="24">
        <f t="shared" si="6"/>
        <v>9.1088621212147007</v>
      </c>
      <c r="AF15" s="24">
        <f t="shared" si="6"/>
        <v>8.0474038235956016</v>
      </c>
      <c r="AG15" s="24">
        <f t="shared" si="6"/>
        <v>9.8814578952556023</v>
      </c>
      <c r="AH15" s="24">
        <f t="shared" si="6"/>
        <v>12.210201124085302</v>
      </c>
      <c r="AI15" s="24">
        <f t="shared" si="6"/>
        <v>13.159314442107501</v>
      </c>
      <c r="AJ15" s="24">
        <f t="shared" ref="AJ15:AP15" si="7">+AI15+(AJ5)/1000</f>
        <v>12.792955953448502</v>
      </c>
      <c r="AK15" s="24">
        <f t="shared" si="7"/>
        <v>14.514260300426702</v>
      </c>
      <c r="AL15" s="24">
        <f t="shared" si="7"/>
        <v>16.283425295221001</v>
      </c>
      <c r="AM15" s="24">
        <f t="shared" si="7"/>
        <v>17.6550553499</v>
      </c>
      <c r="AN15" s="24">
        <f t="shared" si="7"/>
        <v>18.082777027815201</v>
      </c>
      <c r="AO15" s="24">
        <f t="shared" si="7"/>
        <v>20.2254872332222</v>
      </c>
      <c r="AP15" s="24">
        <f t="shared" si="7"/>
        <v>22.371169488534299</v>
      </c>
      <c r="AQ15" s="24">
        <f t="shared" ref="AQ15:BA15" si="8">+AP15+(AQ5)/1000</f>
        <v>23.6976359717893</v>
      </c>
      <c r="AR15" s="24">
        <f t="shared" si="8"/>
        <v>23.7965514681194</v>
      </c>
      <c r="AS15" s="24">
        <f t="shared" si="8"/>
        <v>25.7984494159737</v>
      </c>
      <c r="AT15" s="24">
        <f t="shared" si="8"/>
        <v>27.992035145445001</v>
      </c>
      <c r="AU15" s="24">
        <f t="shared" si="8"/>
        <v>29.129859642958703</v>
      </c>
      <c r="AV15" s="24">
        <f t="shared" si="8"/>
        <v>28.505319802408302</v>
      </c>
      <c r="AW15" s="24">
        <f t="shared" si="8"/>
        <v>30.3359297751159</v>
      </c>
      <c r="AX15" s="24">
        <f t="shared" si="8"/>
        <v>32.443628378206803</v>
      </c>
      <c r="AY15" s="24">
        <f t="shared" si="8"/>
        <v>33.333411423918804</v>
      </c>
      <c r="AZ15" s="24">
        <f t="shared" si="8"/>
        <v>33.142939667967703</v>
      </c>
      <c r="BA15" s="24">
        <f t="shared" si="8"/>
        <v>34.496118286113301</v>
      </c>
      <c r="BB15" s="24">
        <f t="shared" ref="BB15" si="9">+BA15+(BB5)/1000</f>
        <v>35.998834536820404</v>
      </c>
      <c r="BC15" s="24">
        <f t="shared" ref="BC15:BG15" si="10">+BB15+(BC5)/1000</f>
        <v>36.867121834043601</v>
      </c>
      <c r="BD15" s="24">
        <f t="shared" ref="BD15" si="11">+BC15+(BD5)/1000</f>
        <v>36.633771144530698</v>
      </c>
      <c r="BE15" s="24">
        <f t="shared" si="10"/>
        <v>38.412482260334798</v>
      </c>
      <c r="BF15" s="24">
        <f t="shared" si="10"/>
        <v>40.329258019638196</v>
      </c>
      <c r="BG15" s="24">
        <f t="shared" si="10"/>
        <v>40.662068723875898</v>
      </c>
    </row>
    <row r="16" spans="1:59" x14ac:dyDescent="0.2">
      <c r="A16" s="23" t="s">
        <v>21</v>
      </c>
      <c r="B16" s="23" t="s">
        <v>136</v>
      </c>
      <c r="C16" s="23">
        <v>0</v>
      </c>
      <c r="D16" s="24">
        <f>+C16+D7/1000</f>
        <v>0.71078378207839998</v>
      </c>
      <c r="E16" s="24">
        <f t="shared" ref="E16:AI16" si="12">+D16+E7/1000</f>
        <v>3.4692657600799981E-2</v>
      </c>
      <c r="F16" s="24">
        <f t="shared" si="12"/>
        <v>-0.17699523726749999</v>
      </c>
      <c r="G16" s="24">
        <f t="shared" si="12"/>
        <v>-0.35059479430750001</v>
      </c>
      <c r="H16" s="24">
        <f t="shared" si="12"/>
        <v>-0.79893296813610004</v>
      </c>
      <c r="I16" s="24">
        <f t="shared" si="12"/>
        <v>-0.66767460790590005</v>
      </c>
      <c r="J16" s="24">
        <f t="shared" si="12"/>
        <v>-1.3334777624244001</v>
      </c>
      <c r="K16" s="24">
        <f t="shared" si="12"/>
        <v>-1.8385117813967</v>
      </c>
      <c r="L16" s="24">
        <f t="shared" si="12"/>
        <v>-0.78551360188380004</v>
      </c>
      <c r="M16" s="24">
        <f t="shared" si="12"/>
        <v>-0.92909163555710006</v>
      </c>
      <c r="N16" s="24">
        <f t="shared" si="12"/>
        <v>-1.6407904880625002</v>
      </c>
      <c r="O16" s="24">
        <f t="shared" si="12"/>
        <v>-1.7545683090943001</v>
      </c>
      <c r="P16" s="24">
        <f t="shared" si="12"/>
        <v>-1.6562652037379</v>
      </c>
      <c r="Q16" s="24">
        <f t="shared" si="12"/>
        <v>-1.8404380708368</v>
      </c>
      <c r="R16" s="24">
        <f t="shared" si="12"/>
        <v>-2.2168144458413002</v>
      </c>
      <c r="S16" s="24">
        <f t="shared" si="12"/>
        <v>-2.8261548284029003</v>
      </c>
      <c r="T16" s="24">
        <f t="shared" si="12"/>
        <v>-3.2413023402698005</v>
      </c>
      <c r="U16" s="24">
        <f t="shared" si="12"/>
        <v>-3.1242792232794003</v>
      </c>
      <c r="V16" s="24">
        <f t="shared" si="12"/>
        <v>-3.7552623883404004</v>
      </c>
      <c r="W16" s="24">
        <f t="shared" si="12"/>
        <v>-3.9765596745526004</v>
      </c>
      <c r="X16" s="24">
        <f t="shared" si="12"/>
        <v>-3.9358356294322006</v>
      </c>
      <c r="Y16" s="24">
        <f t="shared" si="12"/>
        <v>-4.1941996758720004</v>
      </c>
      <c r="Z16" s="24">
        <f t="shared" si="12"/>
        <v>-4.5849413911951009</v>
      </c>
      <c r="AA16" s="24">
        <f t="shared" si="12"/>
        <v>-4.9424972027671012</v>
      </c>
      <c r="AB16" s="24">
        <f t="shared" si="12"/>
        <v>-5.4306131223128009</v>
      </c>
      <c r="AC16" s="24">
        <f t="shared" si="12"/>
        <v>-5.8204943903451012</v>
      </c>
      <c r="AD16" s="24">
        <f t="shared" si="12"/>
        <v>-6.6562981510787012</v>
      </c>
      <c r="AE16" s="24">
        <f t="shared" si="12"/>
        <v>-7.0749201823956014</v>
      </c>
      <c r="AF16" s="24">
        <f t="shared" si="12"/>
        <v>-6.9396918668086016</v>
      </c>
      <c r="AG16" s="24">
        <f t="shared" si="12"/>
        <v>-7.4370165689785015</v>
      </c>
      <c r="AH16" s="24">
        <f t="shared" si="12"/>
        <v>-7.5160380176080004</v>
      </c>
      <c r="AI16" s="24">
        <f t="shared" si="12"/>
        <v>-7.6545455027519012</v>
      </c>
      <c r="AJ16" s="24">
        <f t="shared" ref="AJ16:AP16" si="13">+AI16+AJ7/1000</f>
        <v>-7.8447771704385012</v>
      </c>
      <c r="AK16" s="24">
        <f t="shared" si="13"/>
        <v>-8.1673659359061013</v>
      </c>
      <c r="AL16" s="24">
        <f t="shared" si="13"/>
        <v>-8.8338465246241018</v>
      </c>
      <c r="AM16" s="24">
        <f t="shared" si="13"/>
        <v>-9.4001478540752021</v>
      </c>
      <c r="AN16" s="24">
        <f t="shared" si="13"/>
        <v>-10.411950733505202</v>
      </c>
      <c r="AO16" s="24">
        <f t="shared" si="13"/>
        <v>-10.876963616044302</v>
      </c>
      <c r="AP16" s="24">
        <f t="shared" si="13"/>
        <v>-11.855190929778601</v>
      </c>
      <c r="AQ16" s="24">
        <f t="shared" ref="AQ16:AX16" si="14">+AP16+AQ7/1000</f>
        <v>-12.2047300407422</v>
      </c>
      <c r="AR16" s="24">
        <f t="shared" si="14"/>
        <v>-12.4458765351187</v>
      </c>
      <c r="AS16" s="24">
        <f t="shared" si="14"/>
        <v>-12.7236755837137</v>
      </c>
      <c r="AT16" s="24">
        <f t="shared" si="14"/>
        <v>-14.8091308606108</v>
      </c>
      <c r="AU16" s="24">
        <f t="shared" si="14"/>
        <v>-15.0860024288476</v>
      </c>
      <c r="AV16" s="24">
        <f t="shared" si="14"/>
        <v>-14.587087223761699</v>
      </c>
      <c r="AW16" s="24">
        <f t="shared" si="14"/>
        <v>-15.7276329208166</v>
      </c>
      <c r="AX16" s="24">
        <f t="shared" si="14"/>
        <v>-17.154985165326298</v>
      </c>
      <c r="AY16" s="24">
        <f>+AX16+AY7/1000</f>
        <v>-17.161519670525298</v>
      </c>
      <c r="AZ16" s="24">
        <f>+AY16+AZ7/1000</f>
        <v>-17.751807205912996</v>
      </c>
      <c r="BA16" s="24">
        <f>+AZ16+BA7/1000</f>
        <v>-17.730454738600898</v>
      </c>
      <c r="BB16" s="24">
        <f t="shared" ref="BB16" si="15">+BA16+BB7/1000</f>
        <v>-19.309236534731699</v>
      </c>
      <c r="BC16" s="24">
        <f t="shared" ref="BC16:BG16" si="16">+BB16+BC7/1000</f>
        <v>-19.885267167294998</v>
      </c>
      <c r="BD16" s="24">
        <f t="shared" ref="BD16" si="17">+BC16+BD7/1000</f>
        <v>-20.0419667080598</v>
      </c>
      <c r="BE16" s="24">
        <f t="shared" si="16"/>
        <v>-20.750114877873198</v>
      </c>
      <c r="BF16" s="24">
        <f t="shared" si="16"/>
        <v>-20.888584734434399</v>
      </c>
      <c r="BG16" s="24">
        <f t="shared" si="16"/>
        <v>-22.354328784933799</v>
      </c>
    </row>
    <row r="17" spans="1:59" x14ac:dyDescent="0.2">
      <c r="A17" s="23" t="s">
        <v>86</v>
      </c>
      <c r="B17" s="23" t="s">
        <v>137</v>
      </c>
      <c r="C17" s="24">
        <f>+SUM(C14:C16)</f>
        <v>0</v>
      </c>
      <c r="D17" s="24">
        <f t="shared" ref="D17:AI17" si="18">+SUM(D14:D16)</f>
        <v>0.80258290555270007</v>
      </c>
      <c r="E17" s="24">
        <f t="shared" si="18"/>
        <v>0.78506712290620007</v>
      </c>
      <c r="F17" s="24">
        <f t="shared" si="18"/>
        <v>2.4785357358411</v>
      </c>
      <c r="G17" s="24">
        <f t="shared" si="18"/>
        <v>3.0418922618847999</v>
      </c>
      <c r="H17" s="24">
        <f t="shared" si="18"/>
        <v>1.7973047246913998</v>
      </c>
      <c r="I17" s="24">
        <f t="shared" si="18"/>
        <v>1.8881509067441997</v>
      </c>
      <c r="J17" s="24">
        <f t="shared" si="18"/>
        <v>2.7372379865639997</v>
      </c>
      <c r="K17" s="24">
        <f t="shared" si="18"/>
        <v>2.6316038051873996</v>
      </c>
      <c r="L17" s="24">
        <f t="shared" si="18"/>
        <v>2.2961124442708991</v>
      </c>
      <c r="M17" s="24">
        <f t="shared" si="18"/>
        <v>2.7597802366313999</v>
      </c>
      <c r="N17" s="24">
        <f t="shared" si="18"/>
        <v>3.7818239335074</v>
      </c>
      <c r="O17" s="24">
        <f t="shared" si="18"/>
        <v>3.9440888214284993</v>
      </c>
      <c r="P17" s="24">
        <f t="shared" si="18"/>
        <v>3.8279545730026001</v>
      </c>
      <c r="Q17" s="24">
        <f t="shared" si="18"/>
        <v>3.5839474315836997</v>
      </c>
      <c r="R17" s="24">
        <f t="shared" si="18"/>
        <v>4.9328372543085992</v>
      </c>
      <c r="S17" s="24">
        <f t="shared" si="18"/>
        <v>5.492551297586898</v>
      </c>
      <c r="T17" s="24">
        <f t="shared" si="18"/>
        <v>5.4502346596442983</v>
      </c>
      <c r="U17" s="24">
        <f t="shared" si="18"/>
        <v>6.3240091802104992</v>
      </c>
      <c r="V17" s="24">
        <f t="shared" si="18"/>
        <v>7.4899159918206006</v>
      </c>
      <c r="W17" s="24">
        <f t="shared" si="18"/>
        <v>7.9870798880422988</v>
      </c>
      <c r="X17" s="24">
        <f t="shared" si="18"/>
        <v>7.3362625178536982</v>
      </c>
      <c r="Y17" s="24">
        <f t="shared" si="18"/>
        <v>6.606659170038399</v>
      </c>
      <c r="Z17" s="24">
        <f t="shared" si="18"/>
        <v>8.722091339828296</v>
      </c>
      <c r="AA17" s="24">
        <f t="shared" si="18"/>
        <v>9.7453522238678971</v>
      </c>
      <c r="AB17" s="24">
        <f t="shared" si="18"/>
        <v>8.3424146912282975</v>
      </c>
      <c r="AC17" s="24">
        <f t="shared" si="18"/>
        <v>9.6387725888333975</v>
      </c>
      <c r="AD17" s="24">
        <f t="shared" si="18"/>
        <v>11.800562413272495</v>
      </c>
      <c r="AE17" s="24">
        <f t="shared" si="18"/>
        <v>11.771295955967197</v>
      </c>
      <c r="AF17" s="24">
        <f t="shared" si="18"/>
        <v>10.965090913229897</v>
      </c>
      <c r="AG17" s="24">
        <f t="shared" si="18"/>
        <v>12.258373287304996</v>
      </c>
      <c r="AH17" s="24">
        <f t="shared" si="18"/>
        <v>13.238883740700796</v>
      </c>
      <c r="AI17" s="24">
        <f t="shared" si="18"/>
        <v>13.578878069589994</v>
      </c>
      <c r="AJ17" s="24">
        <f t="shared" ref="AJ17:AP17" si="19">+SUM(AJ14:AJ16)</f>
        <v>12.927695567535395</v>
      </c>
      <c r="AK17" s="24">
        <f t="shared" si="19"/>
        <v>14.557806134109793</v>
      </c>
      <c r="AL17" s="24">
        <f t="shared" si="19"/>
        <v>15.801518430292093</v>
      </c>
      <c r="AM17" s="24">
        <f t="shared" si="19"/>
        <v>16.517549426972991</v>
      </c>
      <c r="AN17" s="24">
        <f t="shared" si="19"/>
        <v>15.720797392995193</v>
      </c>
      <c r="AO17" s="24">
        <f t="shared" si="19"/>
        <v>16.752388954969994</v>
      </c>
      <c r="AP17" s="24">
        <f t="shared" si="19"/>
        <v>17.916100488407892</v>
      </c>
      <c r="AQ17" s="24">
        <f t="shared" ref="AQ17:AV17" si="20">+SUM(AQ14:AQ16)</f>
        <v>18.245588909056593</v>
      </c>
      <c r="AR17" s="24">
        <f t="shared" si="20"/>
        <v>18.245342912060494</v>
      </c>
      <c r="AS17" s="24">
        <f t="shared" si="20"/>
        <v>20.294897913841993</v>
      </c>
      <c r="AT17" s="24">
        <f t="shared" si="20"/>
        <v>20.527936863215793</v>
      </c>
      <c r="AU17" s="24">
        <f>+SUM(AU14:AU16)</f>
        <v>20.980789483811897</v>
      </c>
      <c r="AV17" s="24">
        <f t="shared" si="20"/>
        <v>20.348313978987392</v>
      </c>
      <c r="AW17" s="24">
        <f>+SUM(AW14:AW16)</f>
        <v>20.457833133710498</v>
      </c>
      <c r="AX17" s="24">
        <f>+SUM(AX14:AX16)</f>
        <v>21.469127401178799</v>
      </c>
      <c r="AY17" s="24">
        <f>+SUM(AY14:AY16)</f>
        <v>22.493589594687403</v>
      </c>
      <c r="AZ17" s="24">
        <f>+SUM(AZ14:AZ16)</f>
        <v>23.362756036386301</v>
      </c>
      <c r="BA17" s="24">
        <f>+SUM(BA14:BA16)</f>
        <v>23.968434543592195</v>
      </c>
      <c r="BB17" s="24">
        <f t="shared" ref="BB17" si="21">+SUM(BB14:BB16)</f>
        <v>23.780129759320797</v>
      </c>
      <c r="BC17" s="24">
        <f t="shared" ref="BC17:BD17" si="22">+SUM(BC14:BC16)</f>
        <v>23.892952756535394</v>
      </c>
      <c r="BD17" s="24">
        <f t="shared" si="22"/>
        <v>23.907989838610991</v>
      </c>
      <c r="BE17" s="24">
        <f t="shared" ref="BE17:BF17" si="23">+SUM(BE14:BE16)</f>
        <v>24.658093941324193</v>
      </c>
      <c r="BF17" s="24">
        <f t="shared" si="23"/>
        <v>26.358933262799187</v>
      </c>
      <c r="BG17" s="24">
        <f t="shared" ref="BG17" si="24">+SUM(BG14:BG16)</f>
        <v>24.888106121729095</v>
      </c>
    </row>
    <row r="19" spans="1:59" x14ac:dyDescent="0.2">
      <c r="BB19" s="37"/>
      <c r="BC19" s="37"/>
      <c r="BD19" s="37"/>
      <c r="BE19" s="37"/>
      <c r="BF19" s="37"/>
      <c r="BG19" s="37"/>
    </row>
    <row r="20" spans="1:59" x14ac:dyDescent="0.2">
      <c r="BB20" s="37"/>
      <c r="BC20" s="37"/>
      <c r="BD20" s="37"/>
      <c r="BE20" s="37"/>
      <c r="BF20" s="37"/>
      <c r="BG20" s="37"/>
    </row>
    <row r="21" spans="1:59" x14ac:dyDescent="0.2">
      <c r="BB21" s="37"/>
      <c r="BC21" s="37"/>
      <c r="BD21" s="37"/>
      <c r="BE21" s="37"/>
      <c r="BF21" s="37"/>
      <c r="BG21" s="37"/>
    </row>
    <row r="22" spans="1:59" x14ac:dyDescent="0.2">
      <c r="BD22" s="37"/>
    </row>
    <row r="31" spans="1:59" x14ac:dyDescent="0.2"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563-2431-42DA-8B10-7B5B83267A4A}">
  <sheetPr>
    <tabColor rgb="FF92D050"/>
  </sheetPr>
  <dimension ref="A1:BH10"/>
  <sheetViews>
    <sheetView showGridLines="0" topLeftCell="AP1" zoomScale="80" zoomScaleNormal="80" workbookViewId="0">
      <selection activeCell="BG5" sqref="BG5"/>
    </sheetView>
  </sheetViews>
  <sheetFormatPr defaultColWidth="9.140625" defaultRowHeight="15" x14ac:dyDescent="0.25"/>
  <cols>
    <col min="1" max="1" width="27.5703125" style="40" bestFit="1" customWidth="1"/>
    <col min="2" max="2" width="27.5703125" style="40" customWidth="1"/>
    <col min="3" max="55" width="9.140625" style="40"/>
    <col min="56" max="56" width="9.140625" style="40" customWidth="1"/>
    <col min="57" max="16384" width="9.140625" style="40"/>
  </cols>
  <sheetData>
    <row r="1" spans="1:60" x14ac:dyDescent="0.25">
      <c r="C1" s="18" t="str">
        <f>'1. adat'!F1</f>
        <v>2008. I.</v>
      </c>
      <c r="D1" s="18" t="str">
        <f>'1. adat'!G1</f>
        <v>II.</v>
      </c>
      <c r="E1" s="18" t="str">
        <f>'1. adat'!H1</f>
        <v>III.</v>
      </c>
      <c r="F1" s="18" t="str">
        <f>'1. adat'!I1</f>
        <v>IV.</v>
      </c>
      <c r="G1" s="18" t="str">
        <f>'1. adat'!J1</f>
        <v>2009. I.</v>
      </c>
      <c r="H1" s="18" t="str">
        <f>'1. adat'!K1</f>
        <v>II.</v>
      </c>
      <c r="I1" s="18" t="str">
        <f>'1. adat'!L1</f>
        <v>III.</v>
      </c>
      <c r="J1" s="18" t="str">
        <f>'1. adat'!M1</f>
        <v>IV.</v>
      </c>
      <c r="K1" s="18" t="str">
        <f>'1. adat'!N1</f>
        <v>2010. I.</v>
      </c>
      <c r="L1" s="18" t="str">
        <f>'1. adat'!O1</f>
        <v>II.</v>
      </c>
      <c r="M1" s="18" t="str">
        <f>'1. adat'!P1</f>
        <v>III.</v>
      </c>
      <c r="N1" s="18" t="str">
        <f>'1. adat'!Q1</f>
        <v>IV.</v>
      </c>
      <c r="O1" s="18" t="str">
        <f>'1. adat'!R1</f>
        <v>2011. I.</v>
      </c>
      <c r="P1" s="18" t="str">
        <f>'1. adat'!S1</f>
        <v>II.</v>
      </c>
      <c r="Q1" s="18" t="str">
        <f>'1. adat'!T1</f>
        <v>III.</v>
      </c>
      <c r="R1" s="18" t="str">
        <f>'1. adat'!U1</f>
        <v>IV.</v>
      </c>
      <c r="S1" s="18" t="str">
        <f>'1. adat'!V1</f>
        <v>2012. I.</v>
      </c>
      <c r="T1" s="18" t="str">
        <f>'1. adat'!W1</f>
        <v>II.</v>
      </c>
      <c r="U1" s="18" t="str">
        <f>'1. adat'!X1</f>
        <v>III.</v>
      </c>
      <c r="V1" s="18" t="str">
        <f>'1. adat'!Y1</f>
        <v>IV.</v>
      </c>
      <c r="W1" s="18" t="str">
        <f>'1. adat'!Z1</f>
        <v>2013. I.</v>
      </c>
      <c r="X1" s="18" t="str">
        <f>'1. adat'!AA1</f>
        <v>II.</v>
      </c>
      <c r="Y1" s="18" t="str">
        <f>'1. adat'!AB1</f>
        <v>III.</v>
      </c>
      <c r="Z1" s="18" t="str">
        <f>'1. adat'!AC1</f>
        <v>IV.</v>
      </c>
      <c r="AA1" s="18" t="str">
        <f>'1. adat'!AD1</f>
        <v>2014. I.</v>
      </c>
      <c r="AB1" s="18" t="str">
        <f>'1. adat'!AE1</f>
        <v>II.</v>
      </c>
      <c r="AC1" s="18" t="str">
        <f>'1. adat'!AF1</f>
        <v>III.</v>
      </c>
      <c r="AD1" s="18" t="str">
        <f>'1. adat'!AG1</f>
        <v>IV.</v>
      </c>
      <c r="AE1" s="18" t="str">
        <f>'1. adat'!AH1</f>
        <v>2015. I.</v>
      </c>
      <c r="AF1" s="18" t="str">
        <f>'1. adat'!AI1</f>
        <v>II.</v>
      </c>
      <c r="AG1" s="18" t="str">
        <f>'1. adat'!AJ1</f>
        <v>III.</v>
      </c>
      <c r="AH1" s="18" t="str">
        <f>'1. adat'!AK1</f>
        <v>IV.</v>
      </c>
      <c r="AI1" s="18" t="str">
        <f>'1. adat'!AL1</f>
        <v>2016. I.</v>
      </c>
      <c r="AJ1" s="18" t="str">
        <f>'1. adat'!AM1</f>
        <v>II.</v>
      </c>
      <c r="AK1" s="18" t="str">
        <f>'1. adat'!AN1</f>
        <v>III.</v>
      </c>
      <c r="AL1" s="18" t="str">
        <f>'1. adat'!AO1</f>
        <v>IV.</v>
      </c>
      <c r="AM1" s="18" t="str">
        <f>'1. adat'!AP1</f>
        <v>2017. I.</v>
      </c>
      <c r="AN1" s="18" t="str">
        <f>'1. adat'!AQ1</f>
        <v>II.</v>
      </c>
      <c r="AO1" s="18" t="str">
        <f>'1. adat'!AR1</f>
        <v>III.</v>
      </c>
      <c r="AP1" s="18" t="str">
        <f>'1. adat'!AS1</f>
        <v>IV.</v>
      </c>
      <c r="AQ1" s="18" t="str">
        <f>'1. adat'!AT1</f>
        <v>2018. I.</v>
      </c>
      <c r="AR1" s="18" t="str">
        <f>'1. adat'!AU1</f>
        <v>II.</v>
      </c>
      <c r="AS1" s="18" t="str">
        <f>'1. adat'!AV1</f>
        <v>III.</v>
      </c>
      <c r="AT1" s="18" t="str">
        <f>'1. adat'!AW1</f>
        <v>IV.</v>
      </c>
      <c r="AU1" s="18" t="str">
        <f>'1. adat'!AX1</f>
        <v>2019. I.</v>
      </c>
      <c r="AV1" s="18" t="str">
        <f>'1. adat'!AY1</f>
        <v>II.</v>
      </c>
      <c r="AW1" s="18" t="str">
        <f>'1. adat'!AZ1</f>
        <v>III.</v>
      </c>
      <c r="AX1" s="18" t="str">
        <f>'1. adat'!BA1</f>
        <v>IV.</v>
      </c>
      <c r="AY1" s="18" t="str">
        <f>'1. adat'!BB1</f>
        <v>2020. I.</v>
      </c>
      <c r="AZ1" s="18" t="str">
        <f>'1. adat'!BC1</f>
        <v>II.</v>
      </c>
      <c r="BA1" s="18" t="str">
        <f>'1. adat'!BD1</f>
        <v>III.</v>
      </c>
      <c r="BB1" s="18" t="str">
        <f>'1. adat'!BE1</f>
        <v>IV.</v>
      </c>
      <c r="BC1" s="18" t="str">
        <f>'1. adat'!BF1</f>
        <v>2021. I.</v>
      </c>
      <c r="BD1" s="18" t="str">
        <f>'1. adat'!BG1</f>
        <v>II.</v>
      </c>
      <c r="BE1" s="18" t="str">
        <f>'1. adat'!BH1</f>
        <v>III.</v>
      </c>
      <c r="BF1" s="18" t="str">
        <f>'1. adat'!BI1</f>
        <v>IV.</v>
      </c>
      <c r="BG1" s="18" t="str">
        <f>'1. adat'!BJ1</f>
        <v>2022. I.</v>
      </c>
    </row>
    <row r="2" spans="1:60" x14ac:dyDescent="0.25">
      <c r="C2" s="18" t="str">
        <f>'1. adat'!F2</f>
        <v>2008 Q1</v>
      </c>
      <c r="D2" s="18" t="str">
        <f>'1. adat'!G2</f>
        <v>Q2</v>
      </c>
      <c r="E2" s="18" t="str">
        <f>'1. adat'!H2</f>
        <v>Q3</v>
      </c>
      <c r="F2" s="18" t="str">
        <f>'1. adat'!I2</f>
        <v>Q4</v>
      </c>
      <c r="G2" s="18" t="str">
        <f>'1. adat'!J2</f>
        <v>2009 Q1</v>
      </c>
      <c r="H2" s="18" t="str">
        <f>'1. adat'!K2</f>
        <v>Q2</v>
      </c>
      <c r="I2" s="18" t="str">
        <f>'1. adat'!L2</f>
        <v>Q3</v>
      </c>
      <c r="J2" s="18" t="str">
        <f>'1. adat'!M2</f>
        <v>Q4</v>
      </c>
      <c r="K2" s="18" t="str">
        <f>'1. adat'!N2</f>
        <v>2010 Q1</v>
      </c>
      <c r="L2" s="18" t="str">
        <f>'1. adat'!O2</f>
        <v>Q2</v>
      </c>
      <c r="M2" s="18" t="str">
        <f>'1. adat'!P2</f>
        <v>Q3</v>
      </c>
      <c r="N2" s="18" t="str">
        <f>'1. adat'!Q2</f>
        <v>Q4</v>
      </c>
      <c r="O2" s="18" t="str">
        <f>'1. adat'!R2</f>
        <v>2011 Q1</v>
      </c>
      <c r="P2" s="18" t="str">
        <f>'1. adat'!S2</f>
        <v>Q2</v>
      </c>
      <c r="Q2" s="18" t="str">
        <f>'1. adat'!T2</f>
        <v>Q3</v>
      </c>
      <c r="R2" s="18" t="str">
        <f>'1. adat'!U2</f>
        <v>Q4</v>
      </c>
      <c r="S2" s="18" t="str">
        <f>'1. adat'!V2</f>
        <v>2012 Q1</v>
      </c>
      <c r="T2" s="18" t="str">
        <f>'1. adat'!W2</f>
        <v>Q2</v>
      </c>
      <c r="U2" s="18" t="str">
        <f>'1. adat'!X2</f>
        <v>Q3</v>
      </c>
      <c r="V2" s="18" t="str">
        <f>'1. adat'!Y2</f>
        <v>Q4</v>
      </c>
      <c r="W2" s="18" t="str">
        <f>'1. adat'!Z2</f>
        <v>2013 Q1</v>
      </c>
      <c r="X2" s="18" t="str">
        <f>'1. adat'!AA2</f>
        <v>Q2</v>
      </c>
      <c r="Y2" s="18" t="str">
        <f>'1. adat'!AB2</f>
        <v>Q3</v>
      </c>
      <c r="Z2" s="18" t="str">
        <f>'1. adat'!AC2</f>
        <v>Q4</v>
      </c>
      <c r="AA2" s="18" t="str">
        <f>'1. adat'!AD2</f>
        <v>2014 Q1</v>
      </c>
      <c r="AB2" s="18" t="str">
        <f>'1. adat'!AE2</f>
        <v>Q2</v>
      </c>
      <c r="AC2" s="18" t="str">
        <f>'1. adat'!AF2</f>
        <v>Q3</v>
      </c>
      <c r="AD2" s="18" t="str">
        <f>'1. adat'!AG2</f>
        <v>Q4</v>
      </c>
      <c r="AE2" s="18" t="str">
        <f>'1. adat'!AH2</f>
        <v>2015 Q1</v>
      </c>
      <c r="AF2" s="18" t="str">
        <f>'1. adat'!AI2</f>
        <v>Q2</v>
      </c>
      <c r="AG2" s="18" t="str">
        <f>'1. adat'!AJ2</f>
        <v>Q3</v>
      </c>
      <c r="AH2" s="18" t="str">
        <f>'1. adat'!AK2</f>
        <v>Q4</v>
      </c>
      <c r="AI2" s="18" t="str">
        <f>'1. adat'!AL2</f>
        <v>2016 Q1</v>
      </c>
      <c r="AJ2" s="18" t="str">
        <f>'1. adat'!AM2</f>
        <v>Q2</v>
      </c>
      <c r="AK2" s="18" t="str">
        <f>'1. adat'!AN2</f>
        <v>Q3</v>
      </c>
      <c r="AL2" s="18" t="str">
        <f>'1. adat'!AO2</f>
        <v>Q4</v>
      </c>
      <c r="AM2" s="18" t="str">
        <f>'1. adat'!AP2</f>
        <v>2017 Q1</v>
      </c>
      <c r="AN2" s="18" t="str">
        <f>'1. adat'!AQ2</f>
        <v>Q2</v>
      </c>
      <c r="AO2" s="18" t="str">
        <f>'1. adat'!AR2</f>
        <v>Q3</v>
      </c>
      <c r="AP2" s="18" t="str">
        <f>'1. adat'!AS2</f>
        <v>Q4</v>
      </c>
      <c r="AQ2" s="18" t="str">
        <f>'1. adat'!AT2</f>
        <v>2018 Q1</v>
      </c>
      <c r="AR2" s="18" t="str">
        <f>'1. adat'!AU2</f>
        <v>Q2</v>
      </c>
      <c r="AS2" s="18" t="str">
        <f>'1. adat'!AV2</f>
        <v>Q3</v>
      </c>
      <c r="AT2" s="18" t="str">
        <f>'1. adat'!AW2</f>
        <v>Q4</v>
      </c>
      <c r="AU2" s="18" t="str">
        <f>'1. adat'!AX2</f>
        <v>2019 Q1</v>
      </c>
      <c r="AV2" s="18" t="str">
        <f>'1. adat'!AY2</f>
        <v>Q2</v>
      </c>
      <c r="AW2" s="18" t="str">
        <f>'1. adat'!AZ2</f>
        <v>Q3</v>
      </c>
      <c r="AX2" s="18" t="str">
        <f>'1. adat'!BA2</f>
        <v>Q4</v>
      </c>
      <c r="AY2" s="18" t="str">
        <f>'1. adat'!BB2</f>
        <v>2020 Q1</v>
      </c>
      <c r="AZ2" s="18" t="str">
        <f>'1. adat'!BC2</f>
        <v>Q2</v>
      </c>
      <c r="BA2" s="18" t="str">
        <f>'1. adat'!BD2</f>
        <v>Q3</v>
      </c>
      <c r="BB2" s="18" t="str">
        <f>'1. adat'!BE2</f>
        <v>Q4</v>
      </c>
      <c r="BC2" s="18" t="str">
        <f>'1. adat'!BF2</f>
        <v>2021 Q1</v>
      </c>
      <c r="BD2" s="18" t="str">
        <f>'1. adat'!BG2</f>
        <v>Q2</v>
      </c>
      <c r="BE2" s="18" t="str">
        <f>'1. adat'!BH2</f>
        <v>Q3</v>
      </c>
      <c r="BF2" s="18" t="str">
        <f>'1. adat'!BI2</f>
        <v>Q4</v>
      </c>
      <c r="BG2" s="18" t="str">
        <f>'1. adat'!BJ2</f>
        <v>2022 Q1</v>
      </c>
    </row>
    <row r="3" spans="1:60" x14ac:dyDescent="0.25">
      <c r="A3" s="40" t="s">
        <v>203</v>
      </c>
      <c r="B3" s="40" t="s">
        <v>142</v>
      </c>
      <c r="C3" s="40">
        <v>0</v>
      </c>
      <c r="D3" s="43">
        <v>0.63096292382730002</v>
      </c>
      <c r="E3" s="43">
        <v>1.4153225477951001</v>
      </c>
      <c r="F3" s="43">
        <v>1.5808276609856002</v>
      </c>
      <c r="G3" s="43">
        <v>1.9689834005550002</v>
      </c>
      <c r="H3" s="43">
        <v>1.8002835265323003</v>
      </c>
      <c r="I3" s="43">
        <v>2.2376227228937005</v>
      </c>
      <c r="J3" s="43">
        <v>2.3782645271853005</v>
      </c>
      <c r="K3" s="43">
        <v>2.6460044888607004</v>
      </c>
      <c r="L3" s="43">
        <v>2.5953092346097004</v>
      </c>
      <c r="M3" s="43">
        <v>2.7775197204137005</v>
      </c>
      <c r="N3" s="43">
        <v>2.8871418118895007</v>
      </c>
      <c r="O3" s="43">
        <v>3.1310592441346006</v>
      </c>
      <c r="P3" s="43">
        <v>3.1959837518304006</v>
      </c>
      <c r="Q3" s="43">
        <v>1.6694141879863007</v>
      </c>
      <c r="R3" s="43">
        <v>1.2345467048510006</v>
      </c>
      <c r="S3" s="43">
        <v>1.0371393444999006</v>
      </c>
      <c r="T3" s="43">
        <v>0.77146917315890062</v>
      </c>
      <c r="U3" s="43">
        <v>0.55553176294440065</v>
      </c>
      <c r="V3" s="43">
        <v>0.50509962848610068</v>
      </c>
      <c r="W3" s="43">
        <v>0.3460523356430007</v>
      </c>
      <c r="X3" s="43">
        <v>0.32824547202630072</v>
      </c>
      <c r="Y3" s="43">
        <v>0.29899196571190073</v>
      </c>
      <c r="Z3" s="43">
        <v>0.18101478100650073</v>
      </c>
      <c r="AA3" s="43">
        <v>0.53426549580790073</v>
      </c>
      <c r="AB3" s="43">
        <v>0.83510004440960073</v>
      </c>
      <c r="AC3" s="43">
        <v>1.1263804348489006</v>
      </c>
      <c r="AD3" s="43">
        <v>1.2668533107047006</v>
      </c>
      <c r="AE3" s="43">
        <v>1.4445275778355007</v>
      </c>
      <c r="AF3" s="43">
        <v>1.6778813966290007</v>
      </c>
      <c r="AG3" s="43">
        <v>1.6094474588851007</v>
      </c>
      <c r="AH3" s="43">
        <v>1.6471874858299007</v>
      </c>
      <c r="AI3" s="43">
        <v>1.7764085777896006</v>
      </c>
      <c r="AJ3" s="43">
        <v>1.9813549219139006</v>
      </c>
      <c r="AK3" s="43">
        <v>1.8194126356222007</v>
      </c>
      <c r="AL3" s="43">
        <v>1.6992394990191007</v>
      </c>
      <c r="AM3" s="43">
        <v>1.8006955940722007</v>
      </c>
      <c r="AN3" s="43">
        <v>2.0973838872948005</v>
      </c>
      <c r="AO3" s="43">
        <v>2.1996148274895004</v>
      </c>
      <c r="AP3" s="43">
        <v>2.3329626907268004</v>
      </c>
      <c r="AQ3" s="43">
        <v>2.3310954762515004</v>
      </c>
      <c r="AR3" s="43">
        <v>2.2316193187077005</v>
      </c>
      <c r="AS3" s="43">
        <v>2.3600830633669005</v>
      </c>
      <c r="AT3" s="43">
        <v>2.5071786088911003</v>
      </c>
      <c r="AU3" s="43">
        <v>2.5322610656312001</v>
      </c>
      <c r="AV3" s="43">
        <v>2.5792899536989</v>
      </c>
      <c r="AW3" s="43">
        <v>2.6212127268491998</v>
      </c>
      <c r="AX3" s="43">
        <v>2.8381463700964997</v>
      </c>
      <c r="AY3" s="43">
        <v>2.8827537016778999</v>
      </c>
      <c r="AZ3" s="43">
        <v>3.1913304140860999</v>
      </c>
      <c r="BA3" s="43">
        <v>3.4362623394773997</v>
      </c>
      <c r="BB3" s="43">
        <v>3.7964095545746996</v>
      </c>
      <c r="BC3" s="43">
        <v>4.5075895541924993</v>
      </c>
      <c r="BD3" s="43">
        <v>4.9917153059236989</v>
      </c>
      <c r="BE3" s="43">
        <v>5.3144326118675993</v>
      </c>
      <c r="BF3" s="43">
        <v>5.5863579544404995</v>
      </c>
      <c r="BG3" s="43">
        <v>5.9136770503591993</v>
      </c>
      <c r="BH3" s="52"/>
    </row>
    <row r="4" spans="1:60" x14ac:dyDescent="0.25">
      <c r="A4" s="40" t="s">
        <v>204</v>
      </c>
      <c r="B4" s="40" t="s">
        <v>156</v>
      </c>
      <c r="C4" s="40">
        <v>0</v>
      </c>
      <c r="D4" s="43">
        <v>-0.49779432499330001</v>
      </c>
      <c r="E4" s="43">
        <v>-3.6121143112800014E-2</v>
      </c>
      <c r="F4" s="43">
        <v>-1.2491708071430998</v>
      </c>
      <c r="G4" s="43">
        <v>-1.2826886672808997</v>
      </c>
      <c r="H4" s="43">
        <v>-0.65522066213689967</v>
      </c>
      <c r="I4" s="43">
        <v>-0.59612963391539964</v>
      </c>
      <c r="J4" s="43">
        <v>-0.7451082310550996</v>
      </c>
      <c r="K4" s="43">
        <v>-0.44741391147899962</v>
      </c>
      <c r="L4" s="43">
        <v>-0.86333084299929963</v>
      </c>
      <c r="M4" s="43">
        <v>-1.0482645909049997</v>
      </c>
      <c r="N4" s="43">
        <v>-1.0136320819252997</v>
      </c>
      <c r="O4" s="43">
        <v>-0.68392645900379978</v>
      </c>
      <c r="P4" s="43">
        <v>-0.47332539093069981</v>
      </c>
      <c r="Q4" s="43">
        <v>-0.79036338738019984</v>
      </c>
      <c r="R4" s="43">
        <v>-0.88069119992859979</v>
      </c>
      <c r="S4" s="43">
        <v>-0.57464287187429974</v>
      </c>
      <c r="T4" s="43">
        <v>-0.67093397578889968</v>
      </c>
      <c r="U4" s="43">
        <v>-0.41726305301839967</v>
      </c>
      <c r="V4" s="43">
        <v>-0.30803157031319967</v>
      </c>
      <c r="W4" s="43">
        <v>-0.14099352984129968</v>
      </c>
      <c r="X4" s="43">
        <v>-0.19982364598849967</v>
      </c>
      <c r="Y4" s="43">
        <v>-7.4866304786099666E-2</v>
      </c>
      <c r="Z4" s="43">
        <v>-0.28066656446839966</v>
      </c>
      <c r="AA4" s="43">
        <v>-0.27149030226959964</v>
      </c>
      <c r="AB4" s="43">
        <v>3.1107156830200378E-2</v>
      </c>
      <c r="AC4" s="43">
        <v>1.5605672438800377E-2</v>
      </c>
      <c r="AD4" s="43">
        <v>-0.57130895549149951</v>
      </c>
      <c r="AE4" s="43">
        <v>-0.42262397974429949</v>
      </c>
      <c r="AF4" s="43">
        <v>-0.25360342540019953</v>
      </c>
      <c r="AG4" s="43">
        <v>-0.3685790067494995</v>
      </c>
      <c r="AH4" s="43">
        <v>0.14180113313500053</v>
      </c>
      <c r="AI4" s="43">
        <v>-1.3889529376699461E-2</v>
      </c>
      <c r="AJ4" s="43">
        <v>-1.3989470413399461E-2</v>
      </c>
      <c r="AK4" s="43">
        <v>-8.1995924824399463E-2</v>
      </c>
      <c r="AL4" s="43">
        <v>5.2474647058800533E-2</v>
      </c>
      <c r="AM4" s="43">
        <v>-0.15908614652929948</v>
      </c>
      <c r="AN4" s="43">
        <v>-0.16360157161809949</v>
      </c>
      <c r="AO4" s="43">
        <v>-5.2092724984799499E-2</v>
      </c>
      <c r="AP4" s="43">
        <v>-8.6646824674999498E-2</v>
      </c>
      <c r="AQ4" s="43">
        <v>-7.8815046696199501E-2</v>
      </c>
      <c r="AR4" s="43">
        <v>-0.24782980607669952</v>
      </c>
      <c r="AS4" s="43">
        <v>-0.28506798443439951</v>
      </c>
      <c r="AT4" s="43">
        <v>-3.4712519990995339E-3</v>
      </c>
      <c r="AU4" s="43">
        <v>9.492555460940047E-2</v>
      </c>
      <c r="AV4" s="43">
        <v>-0.10302739110799955</v>
      </c>
      <c r="AW4" s="43">
        <v>-4.1529825965799544E-2</v>
      </c>
      <c r="AX4" s="43">
        <v>0.20732336577110044</v>
      </c>
      <c r="AY4" s="43">
        <v>3.2777855138500428E-2</v>
      </c>
      <c r="AZ4" s="43">
        <v>-0.31863456532319956</v>
      </c>
      <c r="BA4" s="43">
        <v>-0.60281005725439951</v>
      </c>
      <c r="BB4" s="43">
        <v>-0.31965759074979949</v>
      </c>
      <c r="BC4" s="43">
        <v>-0.38374063535969949</v>
      </c>
      <c r="BD4" s="43">
        <v>-0.30304744040449949</v>
      </c>
      <c r="BE4" s="43">
        <v>-0.16193797108239949</v>
      </c>
      <c r="BF4" s="43">
        <v>-1.0472514745311994</v>
      </c>
      <c r="BG4" s="43">
        <v>-1.9328784315299994</v>
      </c>
    </row>
    <row r="5" spans="1:60" x14ac:dyDescent="0.25">
      <c r="A5" s="40" t="s">
        <v>217</v>
      </c>
      <c r="B5" s="40" t="s">
        <v>218</v>
      </c>
      <c r="C5" s="40">
        <v>0</v>
      </c>
      <c r="D5" s="41">
        <f>+D3-D4</f>
        <v>1.1287572488205999</v>
      </c>
      <c r="E5" s="41">
        <f t="shared" ref="E5:BA5" si="0">+E3-E4</f>
        <v>1.4514436909079</v>
      </c>
      <c r="F5" s="41">
        <f t="shared" si="0"/>
        <v>2.8299984681287</v>
      </c>
      <c r="G5" s="41">
        <f t="shared" si="0"/>
        <v>3.2516720678358997</v>
      </c>
      <c r="H5" s="41">
        <f t="shared" si="0"/>
        <v>2.4555041886691997</v>
      </c>
      <c r="I5" s="41">
        <f t="shared" si="0"/>
        <v>2.8337523568091001</v>
      </c>
      <c r="J5" s="41">
        <f t="shared" si="0"/>
        <v>3.1233727582404001</v>
      </c>
      <c r="K5" s="41">
        <f t="shared" si="0"/>
        <v>3.0934184003396998</v>
      </c>
      <c r="L5" s="41">
        <f t="shared" si="0"/>
        <v>3.4586400776090001</v>
      </c>
      <c r="M5" s="41">
        <f t="shared" si="0"/>
        <v>3.8257843113187002</v>
      </c>
      <c r="N5" s="41">
        <f t="shared" si="0"/>
        <v>3.9007738938148004</v>
      </c>
      <c r="O5" s="41">
        <f t="shared" si="0"/>
        <v>3.8149857031384005</v>
      </c>
      <c r="P5" s="41">
        <f t="shared" si="0"/>
        <v>3.6693091427611004</v>
      </c>
      <c r="Q5" s="41">
        <f t="shared" si="0"/>
        <v>2.4597775753665005</v>
      </c>
      <c r="R5" s="41">
        <f t="shared" si="0"/>
        <v>2.1152379047796002</v>
      </c>
      <c r="S5" s="41">
        <f t="shared" si="0"/>
        <v>1.6117822163742004</v>
      </c>
      <c r="T5" s="41">
        <f t="shared" si="0"/>
        <v>1.4424031489478004</v>
      </c>
      <c r="U5" s="41">
        <f t="shared" si="0"/>
        <v>0.97279481596280037</v>
      </c>
      <c r="V5" s="41">
        <f t="shared" si="0"/>
        <v>0.8131311987993004</v>
      </c>
      <c r="W5" s="41">
        <f t="shared" si="0"/>
        <v>0.4870458654843004</v>
      </c>
      <c r="X5" s="41">
        <f t="shared" si="0"/>
        <v>0.52806911801480039</v>
      </c>
      <c r="Y5" s="41">
        <f t="shared" si="0"/>
        <v>0.37385827049800041</v>
      </c>
      <c r="Z5" s="41">
        <f t="shared" si="0"/>
        <v>0.46168134547490036</v>
      </c>
      <c r="AA5" s="41">
        <f t="shared" si="0"/>
        <v>0.80575579807750031</v>
      </c>
      <c r="AB5" s="41">
        <f t="shared" si="0"/>
        <v>0.80399288757940035</v>
      </c>
      <c r="AC5" s="41">
        <f t="shared" si="0"/>
        <v>1.1107747624101003</v>
      </c>
      <c r="AD5" s="41">
        <f t="shared" si="0"/>
        <v>1.8381622661962003</v>
      </c>
      <c r="AE5" s="41">
        <f t="shared" si="0"/>
        <v>1.8671515575798001</v>
      </c>
      <c r="AF5" s="41">
        <f t="shared" si="0"/>
        <v>1.9314848220292002</v>
      </c>
      <c r="AG5" s="41">
        <f t="shared" si="0"/>
        <v>1.9780264656346001</v>
      </c>
      <c r="AH5" s="41">
        <f t="shared" si="0"/>
        <v>1.5053863526949001</v>
      </c>
      <c r="AI5" s="41">
        <f t="shared" si="0"/>
        <v>1.7902981071663</v>
      </c>
      <c r="AJ5" s="41">
        <f t="shared" si="0"/>
        <v>1.9953443923273</v>
      </c>
      <c r="AK5" s="41">
        <f t="shared" si="0"/>
        <v>1.9014085604466002</v>
      </c>
      <c r="AL5" s="41">
        <f t="shared" si="0"/>
        <v>1.6467648519603002</v>
      </c>
      <c r="AM5" s="41">
        <f t="shared" si="0"/>
        <v>1.9597817406015001</v>
      </c>
      <c r="AN5" s="41">
        <f t="shared" si="0"/>
        <v>2.2609854589128999</v>
      </c>
      <c r="AO5" s="41">
        <f t="shared" si="0"/>
        <v>2.2517075524742998</v>
      </c>
      <c r="AP5" s="41">
        <f t="shared" si="0"/>
        <v>2.4196095154017998</v>
      </c>
      <c r="AQ5" s="41">
        <f t="shared" si="0"/>
        <v>2.4099105229476998</v>
      </c>
      <c r="AR5" s="41">
        <f t="shared" si="0"/>
        <v>2.4794491247843999</v>
      </c>
      <c r="AS5" s="41">
        <f t="shared" si="0"/>
        <v>2.6451510478013001</v>
      </c>
      <c r="AT5" s="41">
        <f t="shared" si="0"/>
        <v>2.5106498608901999</v>
      </c>
      <c r="AU5" s="42">
        <f t="shared" si="0"/>
        <v>2.4373355110217996</v>
      </c>
      <c r="AV5" s="42">
        <f t="shared" si="0"/>
        <v>2.6823173448068998</v>
      </c>
      <c r="AW5" s="42">
        <f t="shared" si="0"/>
        <v>2.6627425528149993</v>
      </c>
      <c r="AX5" s="42">
        <f t="shared" si="0"/>
        <v>2.6308230043253991</v>
      </c>
      <c r="AY5" s="42">
        <f t="shared" si="0"/>
        <v>2.8499758465393996</v>
      </c>
      <c r="AZ5" s="42">
        <f t="shared" si="0"/>
        <v>3.5099649794092995</v>
      </c>
      <c r="BA5" s="42">
        <f t="shared" si="0"/>
        <v>4.0390723967317994</v>
      </c>
      <c r="BB5" s="42">
        <f t="shared" ref="BB5:BE5" si="1">+BB3-BB4</f>
        <v>4.1160671453244992</v>
      </c>
      <c r="BC5" s="42">
        <f t="shared" si="1"/>
        <v>4.8913301895521988</v>
      </c>
      <c r="BD5" s="42">
        <f t="shared" si="1"/>
        <v>5.2947627463281988</v>
      </c>
      <c r="BE5" s="42">
        <f t="shared" si="1"/>
        <v>5.4763705829499987</v>
      </c>
      <c r="BF5" s="42">
        <f t="shared" ref="BF5" si="2">+BF3-BF4</f>
        <v>6.6336094289716989</v>
      </c>
      <c r="BG5" s="42">
        <f>+BG3-BG4</f>
        <v>7.8465554818891992</v>
      </c>
    </row>
    <row r="7" spans="1:60" x14ac:dyDescent="0.25"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E7" s="41"/>
      <c r="BF7" s="41"/>
      <c r="BG7" s="41"/>
    </row>
    <row r="8" spans="1:60" x14ac:dyDescent="0.25"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3"/>
      <c r="BE8" s="43"/>
      <c r="BF8" s="43"/>
      <c r="BG8" s="43"/>
    </row>
    <row r="9" spans="1:60" x14ac:dyDescent="0.25">
      <c r="C9" s="40">
        <v>0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3"/>
      <c r="AY9" s="43"/>
      <c r="AZ9" s="43"/>
      <c r="BA9" s="43"/>
      <c r="BB9" s="43"/>
      <c r="BC9" s="43"/>
      <c r="BE9" s="43"/>
      <c r="BF9" s="43"/>
      <c r="BG9" s="43"/>
    </row>
    <row r="10" spans="1:60" x14ac:dyDescent="0.25">
      <c r="C10" s="40">
        <v>0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3"/>
      <c r="AY10" s="43"/>
      <c r="AZ10" s="43"/>
      <c r="BA10" s="43"/>
      <c r="BB10" s="43"/>
      <c r="BC10" s="43"/>
      <c r="BE10" s="43"/>
      <c r="BF10" s="43"/>
      <c r="BG10" s="43"/>
    </row>
  </sheetData>
  <phoneticPr fontId="31" type="noConversion"/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6">
    <tabColor rgb="FF92D050"/>
  </sheetPr>
  <dimension ref="A1:BG14"/>
  <sheetViews>
    <sheetView showGridLines="0" zoomScale="115" zoomScaleNormal="115" workbookViewId="0">
      <pane xSplit="2" ySplit="2" topLeftCell="BB3" activePane="bottomRight" state="frozen"/>
      <selection pane="topRight" activeCell="C1" sqref="C1"/>
      <selection pane="bottomLeft" activeCell="A3" sqref="A3"/>
      <selection pane="bottomRight" activeCell="BH6" sqref="BH6"/>
    </sheetView>
  </sheetViews>
  <sheetFormatPr defaultColWidth="9.140625" defaultRowHeight="12" x14ac:dyDescent="0.2"/>
  <cols>
    <col min="1" max="1" width="25.85546875" style="18" bestFit="1" customWidth="1"/>
    <col min="2" max="2" width="21.42578125" style="18" bestFit="1" customWidth="1"/>
    <col min="3" max="56" width="9.140625" style="18"/>
    <col min="57" max="57" width="9.140625" style="18" customWidth="1"/>
    <col min="58" max="16384" width="9.140625" style="18"/>
  </cols>
  <sheetData>
    <row r="1" spans="1:59" x14ac:dyDescent="0.2">
      <c r="C1" s="18" t="str">
        <f>'1. adat'!F1</f>
        <v>2008. I.</v>
      </c>
      <c r="D1" s="18" t="str">
        <f>'1. adat'!G1</f>
        <v>II.</v>
      </c>
      <c r="E1" s="18" t="str">
        <f>'1. adat'!H1</f>
        <v>III.</v>
      </c>
      <c r="F1" s="18" t="str">
        <f>'1. adat'!I1</f>
        <v>IV.</v>
      </c>
      <c r="G1" s="18" t="str">
        <f>'1. adat'!J1</f>
        <v>2009. I.</v>
      </c>
      <c r="H1" s="18" t="str">
        <f>'1. adat'!K1</f>
        <v>II.</v>
      </c>
      <c r="I1" s="18" t="str">
        <f>'1. adat'!L1</f>
        <v>III.</v>
      </c>
      <c r="J1" s="18" t="str">
        <f>'1. adat'!M1</f>
        <v>IV.</v>
      </c>
      <c r="K1" s="18" t="str">
        <f>'1. adat'!N1</f>
        <v>2010. I.</v>
      </c>
      <c r="L1" s="18" t="str">
        <f>'1. adat'!O1</f>
        <v>II.</v>
      </c>
      <c r="M1" s="18" t="str">
        <f>'1. adat'!P1</f>
        <v>III.</v>
      </c>
      <c r="N1" s="18" t="str">
        <f>'1. adat'!Q1</f>
        <v>IV.</v>
      </c>
      <c r="O1" s="18" t="str">
        <f>'1. adat'!R1</f>
        <v>2011. I.</v>
      </c>
      <c r="P1" s="18" t="str">
        <f>'1. adat'!S1</f>
        <v>II.</v>
      </c>
      <c r="Q1" s="18" t="str">
        <f>'1. adat'!T1</f>
        <v>III.</v>
      </c>
      <c r="R1" s="18" t="str">
        <f>'1. adat'!U1</f>
        <v>IV.</v>
      </c>
      <c r="S1" s="18" t="str">
        <f>'1. adat'!V1</f>
        <v>2012. I.</v>
      </c>
      <c r="T1" s="18" t="str">
        <f>'1. adat'!W1</f>
        <v>II.</v>
      </c>
      <c r="U1" s="18" t="str">
        <f>'1. adat'!X1</f>
        <v>III.</v>
      </c>
      <c r="V1" s="18" t="str">
        <f>'1. adat'!Y1</f>
        <v>IV.</v>
      </c>
      <c r="W1" s="18" t="str">
        <f>'1. adat'!Z1</f>
        <v>2013. I.</v>
      </c>
      <c r="X1" s="18" t="str">
        <f>'1. adat'!AA1</f>
        <v>II.</v>
      </c>
      <c r="Y1" s="18" t="str">
        <f>'1. adat'!AB1</f>
        <v>III.</v>
      </c>
      <c r="Z1" s="18" t="str">
        <f>'1. adat'!AC1</f>
        <v>IV.</v>
      </c>
      <c r="AA1" s="18" t="str">
        <f>'1. adat'!AD1</f>
        <v>2014. I.</v>
      </c>
      <c r="AB1" s="18" t="str">
        <f>'1. adat'!AE1</f>
        <v>II.</v>
      </c>
      <c r="AC1" s="18" t="str">
        <f>'1. adat'!AF1</f>
        <v>III.</v>
      </c>
      <c r="AD1" s="18" t="str">
        <f>'1. adat'!AG1</f>
        <v>IV.</v>
      </c>
      <c r="AE1" s="18" t="str">
        <f>'1. adat'!AH1</f>
        <v>2015. I.</v>
      </c>
      <c r="AF1" s="18" t="str">
        <f>'1. adat'!AI1</f>
        <v>II.</v>
      </c>
      <c r="AG1" s="18" t="str">
        <f>'1. adat'!AJ1</f>
        <v>III.</v>
      </c>
      <c r="AH1" s="18" t="str">
        <f>'1. adat'!AK1</f>
        <v>IV.</v>
      </c>
      <c r="AI1" s="18" t="str">
        <f>'1. adat'!AL1</f>
        <v>2016. I.</v>
      </c>
      <c r="AJ1" s="18" t="str">
        <f>'1. adat'!AM1</f>
        <v>II.</v>
      </c>
      <c r="AK1" s="18" t="str">
        <f>'1. adat'!AN1</f>
        <v>III.</v>
      </c>
      <c r="AL1" s="18" t="str">
        <f>'1. adat'!AO1</f>
        <v>IV.</v>
      </c>
      <c r="AM1" s="18" t="str">
        <f>'1. adat'!AP1</f>
        <v>2017. I.</v>
      </c>
      <c r="AN1" s="18" t="str">
        <f>'1. adat'!AQ1</f>
        <v>II.</v>
      </c>
      <c r="AO1" s="18" t="str">
        <f>'1. adat'!AR1</f>
        <v>III.</v>
      </c>
      <c r="AP1" s="18" t="str">
        <f>'1. adat'!AS1</f>
        <v>IV.</v>
      </c>
      <c r="AQ1" s="18" t="str">
        <f>'1. adat'!AT1</f>
        <v>2018. I.</v>
      </c>
      <c r="AR1" s="18" t="str">
        <f>'1. adat'!AU1</f>
        <v>II.</v>
      </c>
      <c r="AS1" s="18" t="str">
        <f>'1. adat'!AV1</f>
        <v>III.</v>
      </c>
      <c r="AT1" s="18" t="str">
        <f>'1. adat'!AW1</f>
        <v>IV.</v>
      </c>
      <c r="AU1" s="18" t="str">
        <f>'1. adat'!AX1</f>
        <v>2019. I.</v>
      </c>
      <c r="AV1" s="18" t="str">
        <f>'1. adat'!AY1</f>
        <v>II.</v>
      </c>
      <c r="AW1" s="18" t="str">
        <f>'1. adat'!AZ1</f>
        <v>III.</v>
      </c>
      <c r="AX1" s="18" t="str">
        <f>'1. adat'!BA1</f>
        <v>IV.</v>
      </c>
      <c r="AY1" s="18" t="str">
        <f>'1. adat'!BB1</f>
        <v>2020. I.</v>
      </c>
      <c r="AZ1" s="18" t="str">
        <f>'1. adat'!BC1</f>
        <v>II.</v>
      </c>
      <c r="BA1" s="18" t="str">
        <f>'1. adat'!BD1</f>
        <v>III.</v>
      </c>
      <c r="BB1" s="18" t="str">
        <f>'1. adat'!BE1</f>
        <v>IV.</v>
      </c>
      <c r="BC1" s="18" t="str">
        <f>'1. adat'!BF1</f>
        <v>2021. I.</v>
      </c>
      <c r="BD1" s="18" t="str">
        <f>'1. adat'!BG1</f>
        <v>II.</v>
      </c>
      <c r="BE1" s="18" t="str">
        <f>'1. adat'!BH1</f>
        <v>III.</v>
      </c>
      <c r="BF1" s="18" t="str">
        <f>'1. adat'!BI1</f>
        <v>IV.</v>
      </c>
      <c r="BG1" s="18" t="str">
        <f>'1. adat'!BJ1</f>
        <v>2022. I.</v>
      </c>
    </row>
    <row r="2" spans="1:59" x14ac:dyDescent="0.2">
      <c r="C2" s="18" t="str">
        <f>'1. adat'!F2</f>
        <v>2008 Q1</v>
      </c>
      <c r="D2" s="18" t="str">
        <f>'1. adat'!G2</f>
        <v>Q2</v>
      </c>
      <c r="E2" s="18" t="str">
        <f>'1. adat'!H2</f>
        <v>Q3</v>
      </c>
      <c r="F2" s="18" t="str">
        <f>'1. adat'!I2</f>
        <v>Q4</v>
      </c>
      <c r="G2" s="18" t="str">
        <f>'1. adat'!J2</f>
        <v>2009 Q1</v>
      </c>
      <c r="H2" s="18" t="str">
        <f>'1. adat'!K2</f>
        <v>Q2</v>
      </c>
      <c r="I2" s="18" t="str">
        <f>'1. adat'!L2</f>
        <v>Q3</v>
      </c>
      <c r="J2" s="18" t="str">
        <f>'1. adat'!M2</f>
        <v>Q4</v>
      </c>
      <c r="K2" s="18" t="str">
        <f>'1. adat'!N2</f>
        <v>2010 Q1</v>
      </c>
      <c r="L2" s="18" t="str">
        <f>'1. adat'!O2</f>
        <v>Q2</v>
      </c>
      <c r="M2" s="18" t="str">
        <f>'1. adat'!P2</f>
        <v>Q3</v>
      </c>
      <c r="N2" s="18" t="str">
        <f>'1. adat'!Q2</f>
        <v>Q4</v>
      </c>
      <c r="O2" s="18" t="str">
        <f>'1. adat'!R2</f>
        <v>2011 Q1</v>
      </c>
      <c r="P2" s="18" t="str">
        <f>'1. adat'!S2</f>
        <v>Q2</v>
      </c>
      <c r="Q2" s="18" t="str">
        <f>'1. adat'!T2</f>
        <v>Q3</v>
      </c>
      <c r="R2" s="18" t="str">
        <f>'1. adat'!U2</f>
        <v>Q4</v>
      </c>
      <c r="S2" s="18" t="str">
        <f>'1. adat'!V2</f>
        <v>2012 Q1</v>
      </c>
      <c r="T2" s="18" t="str">
        <f>'1. adat'!W2</f>
        <v>Q2</v>
      </c>
      <c r="U2" s="18" t="str">
        <f>'1. adat'!X2</f>
        <v>Q3</v>
      </c>
      <c r="V2" s="18" t="str">
        <f>'1. adat'!Y2</f>
        <v>Q4</v>
      </c>
      <c r="W2" s="18" t="str">
        <f>'1. adat'!Z2</f>
        <v>2013 Q1</v>
      </c>
      <c r="X2" s="18" t="str">
        <f>'1. adat'!AA2</f>
        <v>Q2</v>
      </c>
      <c r="Y2" s="18" t="str">
        <f>'1. adat'!AB2</f>
        <v>Q3</v>
      </c>
      <c r="Z2" s="18" t="str">
        <f>'1. adat'!AC2</f>
        <v>Q4</v>
      </c>
      <c r="AA2" s="18" t="str">
        <f>'1. adat'!AD2</f>
        <v>2014 Q1</v>
      </c>
      <c r="AB2" s="18" t="str">
        <f>'1. adat'!AE2</f>
        <v>Q2</v>
      </c>
      <c r="AC2" s="18" t="str">
        <f>'1. adat'!AF2</f>
        <v>Q3</v>
      </c>
      <c r="AD2" s="18" t="str">
        <f>'1. adat'!AG2</f>
        <v>Q4</v>
      </c>
      <c r="AE2" s="18" t="str">
        <f>'1. adat'!AH2</f>
        <v>2015 Q1</v>
      </c>
      <c r="AF2" s="18" t="str">
        <f>'1. adat'!AI2</f>
        <v>Q2</v>
      </c>
      <c r="AG2" s="18" t="str">
        <f>'1. adat'!AJ2</f>
        <v>Q3</v>
      </c>
      <c r="AH2" s="18" t="str">
        <f>'1. adat'!AK2</f>
        <v>Q4</v>
      </c>
      <c r="AI2" s="18" t="str">
        <f>'1. adat'!AL2</f>
        <v>2016 Q1</v>
      </c>
      <c r="AJ2" s="18" t="str">
        <f>'1. adat'!AM2</f>
        <v>Q2</v>
      </c>
      <c r="AK2" s="18" t="str">
        <f>'1. adat'!AN2</f>
        <v>Q3</v>
      </c>
      <c r="AL2" s="18" t="str">
        <f>'1. adat'!AO2</f>
        <v>Q4</v>
      </c>
      <c r="AM2" s="18" t="str">
        <f>'1. adat'!AP2</f>
        <v>2017 Q1</v>
      </c>
      <c r="AN2" s="18" t="str">
        <f>'1. adat'!AQ2</f>
        <v>Q2</v>
      </c>
      <c r="AO2" s="18" t="str">
        <f>'1. adat'!AR2</f>
        <v>Q3</v>
      </c>
      <c r="AP2" s="18" t="str">
        <f>'1. adat'!AS2</f>
        <v>Q4</v>
      </c>
      <c r="AQ2" s="18" t="str">
        <f>'1. adat'!AT2</f>
        <v>2018 Q1</v>
      </c>
      <c r="AR2" s="18" t="str">
        <f>'1. adat'!AU2</f>
        <v>Q2</v>
      </c>
      <c r="AS2" s="18" t="str">
        <f>'1. adat'!AV2</f>
        <v>Q3</v>
      </c>
      <c r="AT2" s="18" t="str">
        <f>'1. adat'!AW2</f>
        <v>Q4</v>
      </c>
      <c r="AU2" s="18" t="str">
        <f>'1. adat'!AX2</f>
        <v>2019 Q1</v>
      </c>
      <c r="AV2" s="18" t="str">
        <f>'1. adat'!AY2</f>
        <v>Q2</v>
      </c>
      <c r="AW2" s="18" t="str">
        <f>'1. adat'!AZ2</f>
        <v>Q3</v>
      </c>
      <c r="AX2" s="18" t="str">
        <f>'1. adat'!BA2</f>
        <v>Q4</v>
      </c>
      <c r="AY2" s="18" t="str">
        <f>'1. adat'!BB2</f>
        <v>2020 Q1</v>
      </c>
      <c r="AZ2" s="18" t="str">
        <f>'1. adat'!BC2</f>
        <v>Q2</v>
      </c>
      <c r="BA2" s="18" t="str">
        <f>'1. adat'!BD2</f>
        <v>Q3</v>
      </c>
      <c r="BB2" s="18" t="str">
        <f>'1. adat'!BE2</f>
        <v>Q4</v>
      </c>
      <c r="BC2" s="18" t="str">
        <f>'1. adat'!BF2</f>
        <v>2021 Q1</v>
      </c>
      <c r="BD2" s="18" t="str">
        <f>'1. adat'!BG2</f>
        <v>Q2</v>
      </c>
      <c r="BE2" s="18" t="str">
        <f>'1. adat'!BH2</f>
        <v>Q3</v>
      </c>
      <c r="BF2" s="18" t="str">
        <f>'1. adat'!BI2</f>
        <v>Q4</v>
      </c>
      <c r="BG2" s="18" t="str">
        <f>'1. adat'!BJ2</f>
        <v>2022 Q1</v>
      </c>
    </row>
    <row r="3" spans="1:59" x14ac:dyDescent="0.2">
      <c r="A3" s="18" t="s">
        <v>22</v>
      </c>
      <c r="B3" s="18" t="s">
        <v>130</v>
      </c>
      <c r="C3" s="19">
        <f t="shared" ref="C3:AM3" si="0">+C4+C5+C6</f>
        <v>3.3223865929563998</v>
      </c>
      <c r="D3" s="19">
        <f t="shared" si="0"/>
        <v>1.0878117582309994</v>
      </c>
      <c r="E3" s="19">
        <f t="shared" si="0"/>
        <v>2.4267228672214003</v>
      </c>
      <c r="F3" s="19">
        <f t="shared" si="0"/>
        <v>2.4416637612927001</v>
      </c>
      <c r="G3" s="19">
        <f t="shared" si="0"/>
        <v>1.7333620626672008</v>
      </c>
      <c r="H3" s="19">
        <f t="shared" si="0"/>
        <v>-1.4810037778127996</v>
      </c>
      <c r="I3" s="19">
        <f t="shared" si="0"/>
        <v>-0.44089211822509916</v>
      </c>
      <c r="J3" s="19">
        <f t="shared" si="0"/>
        <v>-0.52410044221830021</v>
      </c>
      <c r="K3" s="19">
        <f t="shared" si="0"/>
        <v>6.4446169995000635E-2</v>
      </c>
      <c r="L3" s="19">
        <f t="shared" si="0"/>
        <v>-0.45035869468609957</v>
      </c>
      <c r="M3" s="19">
        <f t="shared" si="0"/>
        <v>0.13256182252690005</v>
      </c>
      <c r="N3" s="19">
        <f t="shared" si="0"/>
        <v>-1.6411744963694996</v>
      </c>
      <c r="O3" s="19">
        <f t="shared" si="0"/>
        <v>0.32566779838099963</v>
      </c>
      <c r="P3" s="19">
        <f t="shared" si="0"/>
        <v>-0.26387653498230046</v>
      </c>
      <c r="Q3" s="19">
        <f t="shared" si="0"/>
        <v>-0.8372895800293999</v>
      </c>
      <c r="R3" s="19">
        <f t="shared" si="0"/>
        <v>-1.9613732817600997</v>
      </c>
      <c r="S3" s="19">
        <f t="shared" si="0"/>
        <v>-0.35205814019289983</v>
      </c>
      <c r="T3" s="19">
        <f t="shared" si="0"/>
        <v>-1.7637622870860996</v>
      </c>
      <c r="U3" s="19">
        <f t="shared" si="0"/>
        <v>-3.2719253849270999</v>
      </c>
      <c r="V3" s="19">
        <f t="shared" si="0"/>
        <v>-3.3041554708104002</v>
      </c>
      <c r="W3" s="19">
        <f t="shared" si="0"/>
        <v>-2.4287099816236992</v>
      </c>
      <c r="X3" s="19">
        <f t="shared" si="0"/>
        <v>-1.1080938476604001</v>
      </c>
      <c r="Y3" s="19">
        <f t="shared" si="0"/>
        <v>-1.2789431658109995</v>
      </c>
      <c r="Z3" s="19">
        <f t="shared" si="0"/>
        <v>-3.7459625251190998</v>
      </c>
      <c r="AA3" s="19">
        <f t="shared" si="0"/>
        <v>-0.91540335711840015</v>
      </c>
      <c r="AB3" s="19">
        <f t="shared" si="0"/>
        <v>0.66221518530029999</v>
      </c>
      <c r="AC3" s="19">
        <f t="shared" si="0"/>
        <v>-2.1884047954526</v>
      </c>
      <c r="AD3" s="19">
        <f t="shared" si="0"/>
        <v>-3.4952483001620003</v>
      </c>
      <c r="AE3" s="19">
        <f t="shared" si="0"/>
        <v>-0.92389747760559993</v>
      </c>
      <c r="AF3" s="19">
        <f t="shared" si="0"/>
        <v>-1.3737773292568001</v>
      </c>
      <c r="AG3" s="19">
        <f t="shared" si="0"/>
        <v>-2.7478857050160004</v>
      </c>
      <c r="AH3" s="19">
        <f t="shared" si="0"/>
        <v>-4.0675433700069004</v>
      </c>
      <c r="AI3" s="19">
        <f t="shared" si="0"/>
        <v>-0.2998433471775997</v>
      </c>
      <c r="AJ3" s="19">
        <f t="shared" si="0"/>
        <v>-1.3052645179010995</v>
      </c>
      <c r="AK3" s="19">
        <f>+AK4+AK5+AK6</f>
        <v>-2.5748990849065008</v>
      </c>
      <c r="AL3" s="19">
        <f t="shared" si="0"/>
        <v>-1.7393413747565003</v>
      </c>
      <c r="AM3" s="19">
        <f t="shared" si="0"/>
        <v>-0.38187051690189999</v>
      </c>
      <c r="AN3" s="21">
        <f t="shared" ref="AN3:BA3" si="1">+AN4+AN5+AN6</f>
        <v>-1.3342964331488001</v>
      </c>
      <c r="AO3" s="21">
        <f t="shared" si="1"/>
        <v>-0.94087254273959986</v>
      </c>
      <c r="AP3" s="21">
        <f t="shared" si="1"/>
        <v>-1.5226335095579002</v>
      </c>
      <c r="AQ3" s="21">
        <f t="shared" si="1"/>
        <v>-1.3507098175841001</v>
      </c>
      <c r="AR3" s="21">
        <f t="shared" si="1"/>
        <v>-0.63669622917809998</v>
      </c>
      <c r="AS3" s="21">
        <f t="shared" si="1"/>
        <v>-1.5063996541794</v>
      </c>
      <c r="AT3" s="21">
        <f t="shared" si="1"/>
        <v>-2.3408324870224999</v>
      </c>
      <c r="AU3" s="21">
        <f t="shared" si="1"/>
        <v>-0.17816237499399978</v>
      </c>
      <c r="AV3" s="21">
        <f t="shared" si="1"/>
        <v>6.3638696814700135E-2</v>
      </c>
      <c r="AW3" s="21">
        <f t="shared" si="1"/>
        <v>0.16470600791609996</v>
      </c>
      <c r="AX3" s="21">
        <f t="shared" si="1"/>
        <v>-0.90999151628870034</v>
      </c>
      <c r="AY3" s="21">
        <f t="shared" si="1"/>
        <v>-0.54474671033590016</v>
      </c>
      <c r="AZ3" s="21">
        <f t="shared" si="1"/>
        <v>1.6545583956433005</v>
      </c>
      <c r="BA3" s="21">
        <f t="shared" si="1"/>
        <v>-0.39921789200870039</v>
      </c>
      <c r="BB3" s="21">
        <f t="shared" ref="BB3:BC3" si="2">+BB4+BB5+BB6</f>
        <v>0.55925084232660027</v>
      </c>
      <c r="BC3" s="21">
        <f t="shared" si="2"/>
        <v>0.81710220118779997</v>
      </c>
      <c r="BD3" s="21">
        <f t="shared" ref="BD3:BE3" si="3">+BD4+BD5+BD6</f>
        <v>1.7590961289701001</v>
      </c>
      <c r="BE3" s="21">
        <f t="shared" si="3"/>
        <v>0.82081644305630075</v>
      </c>
      <c r="BF3" s="21">
        <f>+BF4+BF5+BF6</f>
        <v>0.31604430291959995</v>
      </c>
      <c r="BG3" s="21">
        <f>+BG4+BG5+BG6</f>
        <v>4.4132009824709995</v>
      </c>
    </row>
    <row r="4" spans="1:59" x14ac:dyDescent="0.2">
      <c r="A4" s="18" t="s">
        <v>23</v>
      </c>
      <c r="B4" s="18" t="s">
        <v>138</v>
      </c>
      <c r="C4" s="19">
        <v>0.51983784182879977</v>
      </c>
      <c r="D4" s="19">
        <v>-0.47888012456869999</v>
      </c>
      <c r="E4" s="19">
        <v>1.1684238718924997</v>
      </c>
      <c r="F4" s="19">
        <v>-2.3348244224667996</v>
      </c>
      <c r="G4" s="19">
        <v>1.2945615261923007</v>
      </c>
      <c r="H4" s="19">
        <v>1.1627263326182</v>
      </c>
      <c r="I4" s="19">
        <v>0.76432944351770082</v>
      </c>
      <c r="J4" s="19">
        <v>-1.3397629405640001</v>
      </c>
      <c r="K4" s="19">
        <v>0.15512671292050073</v>
      </c>
      <c r="L4" s="19">
        <v>-0.77659695499879977</v>
      </c>
      <c r="M4" s="19">
        <v>1.1479383459834001</v>
      </c>
      <c r="N4" s="19">
        <v>1.3481725243173002</v>
      </c>
      <c r="O4" s="19">
        <v>-1.3232840469795004</v>
      </c>
      <c r="P4" s="19">
        <v>1.0366816147802997</v>
      </c>
      <c r="Q4" s="19">
        <v>1.9019399769387002</v>
      </c>
      <c r="R4" s="19">
        <v>0.62776348349970024</v>
      </c>
      <c r="S4" s="19">
        <v>0.1730869735862002</v>
      </c>
      <c r="T4" s="19">
        <v>-1.6135153579949999</v>
      </c>
      <c r="U4" s="19">
        <v>0.56850333799689978</v>
      </c>
      <c r="V4" s="19">
        <v>-1.2321363027202998</v>
      </c>
      <c r="W4" s="19">
        <v>-3.0856372018694995</v>
      </c>
      <c r="X4" s="19">
        <v>6.1469873060199916E-2</v>
      </c>
      <c r="Y4" s="19">
        <v>-0.57637431079929957</v>
      </c>
      <c r="Z4" s="19">
        <v>-1.6992224224914998</v>
      </c>
      <c r="AA4" s="19">
        <v>-1.8148750998199001</v>
      </c>
      <c r="AB4" s="19">
        <v>1.0298229319009999</v>
      </c>
      <c r="AC4" s="19">
        <v>-1.4144067609940003</v>
      </c>
      <c r="AD4" s="19">
        <v>-0.74262530128190019</v>
      </c>
      <c r="AE4" s="19">
        <v>-1.1738153185979998</v>
      </c>
      <c r="AF4" s="19">
        <v>-0.62240132588840014</v>
      </c>
      <c r="AG4" s="19">
        <v>0.41534471798899997</v>
      </c>
      <c r="AH4" s="19">
        <v>-0.90567948397060016</v>
      </c>
      <c r="AI4" s="19">
        <v>1.3867082477741002</v>
      </c>
      <c r="AJ4" s="19">
        <v>1.5526886377305</v>
      </c>
      <c r="AK4" s="19">
        <v>1.0140036175794997</v>
      </c>
      <c r="AL4" s="19">
        <v>-0.42739606221440013</v>
      </c>
      <c r="AM4" s="19">
        <v>-0.27765928748370006</v>
      </c>
      <c r="AN4" s="21">
        <v>-1.6286423765006</v>
      </c>
      <c r="AO4" s="21">
        <v>0.50170013571240013</v>
      </c>
      <c r="AP4" s="21">
        <v>-1.5546699485927002</v>
      </c>
      <c r="AQ4" s="21">
        <v>7.7144266778899989E-2</v>
      </c>
      <c r="AR4" s="21">
        <v>-1.4005205070624001</v>
      </c>
      <c r="AS4" s="21">
        <v>-0.39820785829360006</v>
      </c>
      <c r="AT4" s="21">
        <v>-2.0094397807313</v>
      </c>
      <c r="AU4" s="21">
        <v>4.3951488909299993E-2</v>
      </c>
      <c r="AV4" s="21">
        <v>1.0732030749270001</v>
      </c>
      <c r="AW4" s="21">
        <v>-0.50420977494309993</v>
      </c>
      <c r="AX4" s="21">
        <v>-2.5846992992136002</v>
      </c>
      <c r="AY4" s="21">
        <v>0.1295991261365998</v>
      </c>
      <c r="AZ4" s="21">
        <v>7.4956720420004787E-3</v>
      </c>
      <c r="BA4" s="21">
        <v>1.5704114778345997</v>
      </c>
      <c r="BB4" s="21">
        <v>1.4660658405276004</v>
      </c>
      <c r="BC4" s="21">
        <v>-0.52096169719110008</v>
      </c>
      <c r="BD4" s="21">
        <v>0.71256526558589994</v>
      </c>
      <c r="BE4" s="21">
        <v>1.9193632501441007</v>
      </c>
      <c r="BF4" s="21">
        <v>1.9375794465040999</v>
      </c>
      <c r="BG4" s="21">
        <v>0.42099556456209986</v>
      </c>
    </row>
    <row r="5" spans="1:59" x14ac:dyDescent="0.2">
      <c r="A5" s="18" t="s">
        <v>24</v>
      </c>
      <c r="B5" s="18" t="s">
        <v>139</v>
      </c>
      <c r="C5" s="19">
        <v>1.5228018141890001</v>
      </c>
      <c r="D5" s="19">
        <v>2.1472328324817993</v>
      </c>
      <c r="E5" s="19">
        <v>0.23488719473450009</v>
      </c>
      <c r="F5" s="19">
        <v>4.8520493103208997</v>
      </c>
      <c r="G5" s="19">
        <v>0.77753228818950004</v>
      </c>
      <c r="H5" s="19">
        <v>-3.7396855505100999</v>
      </c>
      <c r="I5" s="19">
        <v>-1.0225980202139</v>
      </c>
      <c r="J5" s="19">
        <v>-5.3320262327999995E-2</v>
      </c>
      <c r="K5" s="19">
        <v>0.16486349410649989</v>
      </c>
      <c r="L5" s="19">
        <v>-0.21994931319530001</v>
      </c>
      <c r="M5" s="19">
        <v>-0.9847972680114</v>
      </c>
      <c r="N5" s="19">
        <v>-3.0033272460084999</v>
      </c>
      <c r="O5" s="19">
        <v>1.9402038196269</v>
      </c>
      <c r="P5" s="19">
        <v>-0.6860491441651001</v>
      </c>
      <c r="Q5" s="19">
        <v>-1.841984536552</v>
      </c>
      <c r="R5" s="19">
        <v>-3.6125966909915999</v>
      </c>
      <c r="S5" s="19">
        <v>-0.36450777554530001</v>
      </c>
      <c r="T5" s="19">
        <v>0.4551474113454001</v>
      </c>
      <c r="U5" s="19">
        <v>-2.6033321524275999</v>
      </c>
      <c r="V5" s="19">
        <v>-1.9878795791555002</v>
      </c>
      <c r="W5" s="19">
        <v>-0.20211788465280001</v>
      </c>
      <c r="X5" s="19">
        <v>-0.85325984595510007</v>
      </c>
      <c r="Y5" s="19">
        <v>0.22949592068120006</v>
      </c>
      <c r="Z5" s="19">
        <v>-2.0200020819045998</v>
      </c>
      <c r="AA5" s="19">
        <v>0.76054671479479996</v>
      </c>
      <c r="AB5" s="19">
        <v>-0.1419360679069</v>
      </c>
      <c r="AC5" s="19">
        <v>-0.22406561026569999</v>
      </c>
      <c r="AD5" s="19">
        <v>-1.7641795581946</v>
      </c>
      <c r="AE5" s="19">
        <v>0.22521299905069991</v>
      </c>
      <c r="AF5" s="19">
        <v>-8.754331340320004E-2</v>
      </c>
      <c r="AG5" s="19">
        <v>-2.1823924600737001</v>
      </c>
      <c r="AH5" s="19">
        <v>-2.7887262666339003</v>
      </c>
      <c r="AI5" s="19">
        <v>-1.8421453001968999</v>
      </c>
      <c r="AJ5" s="19">
        <v>-2.3936877861672996</v>
      </c>
      <c r="AK5" s="19">
        <v>-2.1729633529224004</v>
      </c>
      <c r="AL5" s="19">
        <v>-1.5519136898337</v>
      </c>
      <c r="AM5" s="19">
        <v>0.77321044093680003</v>
      </c>
      <c r="AN5" s="21">
        <v>1.2144788403472999</v>
      </c>
      <c r="AO5" s="21">
        <v>-1.1491452478929001</v>
      </c>
      <c r="AP5" s="21">
        <v>0.22829289893439988</v>
      </c>
      <c r="AQ5" s="21">
        <v>-0.6703474782090999</v>
      </c>
      <c r="AR5" s="21">
        <v>0.32042340046489998</v>
      </c>
      <c r="AS5" s="21">
        <v>-0.44905427814589993</v>
      </c>
      <c r="AT5" s="21">
        <v>-0.73773522476059994</v>
      </c>
      <c r="AU5" s="21">
        <v>0.99754060870530004</v>
      </c>
      <c r="AV5" s="21">
        <v>-0.51965612632879998</v>
      </c>
      <c r="AW5" s="21">
        <v>0.40240236962609993</v>
      </c>
      <c r="AX5" s="19">
        <v>1.1427619082453</v>
      </c>
      <c r="AY5" s="21">
        <v>1.0538633654800037E-2</v>
      </c>
      <c r="AZ5" s="21">
        <v>0.72228853569840012</v>
      </c>
      <c r="BA5" s="21">
        <v>-2.3588681493001</v>
      </c>
      <c r="BB5" s="21">
        <v>-1.3206128545962001</v>
      </c>
      <c r="BC5" s="21">
        <v>1.5524860455023999</v>
      </c>
      <c r="BD5" s="21">
        <v>1.0638971333569001</v>
      </c>
      <c r="BE5" s="21">
        <v>-0.78192632441599996</v>
      </c>
      <c r="BF5" s="21">
        <v>-2.4214191707463999</v>
      </c>
      <c r="BG5" s="21">
        <v>3.3964037677441001</v>
      </c>
    </row>
    <row r="6" spans="1:59" x14ac:dyDescent="0.2">
      <c r="A6" s="18" t="s">
        <v>25</v>
      </c>
      <c r="B6" s="18" t="s">
        <v>140</v>
      </c>
      <c r="C6" s="19">
        <v>1.2797469369385999</v>
      </c>
      <c r="D6" s="19">
        <v>-0.5805409496820999</v>
      </c>
      <c r="E6" s="19">
        <v>1.0234118005944002</v>
      </c>
      <c r="F6" s="19">
        <v>-7.5561126561399988E-2</v>
      </c>
      <c r="G6" s="19">
        <v>-0.33873175171460002</v>
      </c>
      <c r="H6" s="19">
        <v>1.0959554400791001</v>
      </c>
      <c r="I6" s="19">
        <v>-0.18262354152889998</v>
      </c>
      <c r="J6" s="19">
        <v>0.86898276067369995</v>
      </c>
      <c r="K6" s="19">
        <v>-0.25554403703200002</v>
      </c>
      <c r="L6" s="19">
        <v>0.54618757350800018</v>
      </c>
      <c r="M6" s="19">
        <v>-3.0579255445100002E-2</v>
      </c>
      <c r="N6" s="19">
        <v>1.3980225321700004E-2</v>
      </c>
      <c r="O6" s="19">
        <v>-0.29125197426639998</v>
      </c>
      <c r="P6" s="19">
        <v>-0.6145090055975001</v>
      </c>
      <c r="Q6" s="19">
        <v>-0.8972450204161001</v>
      </c>
      <c r="R6" s="19">
        <v>1.0234599257318</v>
      </c>
      <c r="S6" s="19">
        <v>-0.1606373382338</v>
      </c>
      <c r="T6" s="19">
        <v>-0.60539434043649998</v>
      </c>
      <c r="U6" s="19">
        <v>-1.2370965704964001</v>
      </c>
      <c r="V6" s="19">
        <v>-8.413958893459994E-2</v>
      </c>
      <c r="W6" s="19">
        <v>0.85904510489859986</v>
      </c>
      <c r="X6" s="19">
        <v>-0.31630387476549998</v>
      </c>
      <c r="Y6" s="19">
        <v>-0.93206477569289992</v>
      </c>
      <c r="Z6" s="19">
        <v>-2.6738020723000005E-2</v>
      </c>
      <c r="AA6" s="19">
        <v>0.1389250279067</v>
      </c>
      <c r="AB6" s="19">
        <v>-0.2256716786938</v>
      </c>
      <c r="AC6" s="19">
        <v>-0.5499324241929</v>
      </c>
      <c r="AD6" s="19">
        <v>-0.98844344068550005</v>
      </c>
      <c r="AE6" s="19">
        <v>2.4704841941699984E-2</v>
      </c>
      <c r="AF6" s="19">
        <v>-0.66383268996519995</v>
      </c>
      <c r="AG6" s="19">
        <v>-0.9808379629313001</v>
      </c>
      <c r="AH6" s="19">
        <v>-0.37313761940240009</v>
      </c>
      <c r="AI6" s="19">
        <v>0.15559370524520005</v>
      </c>
      <c r="AJ6" s="19">
        <v>-0.46426536946430003</v>
      </c>
      <c r="AK6" s="19">
        <v>-1.4159393495635999</v>
      </c>
      <c r="AL6" s="19">
        <v>0.2399683772916</v>
      </c>
      <c r="AM6" s="19">
        <v>-0.87742167035499996</v>
      </c>
      <c r="AN6" s="21">
        <v>-0.92013289699550005</v>
      </c>
      <c r="AO6" s="21">
        <v>-0.29342743055909998</v>
      </c>
      <c r="AP6" s="21">
        <v>-0.1962564598996</v>
      </c>
      <c r="AQ6" s="21">
        <v>-0.75750660615390009</v>
      </c>
      <c r="AR6" s="21">
        <v>0.44340087741940004</v>
      </c>
      <c r="AS6" s="21">
        <v>-0.65913751773989993</v>
      </c>
      <c r="AT6" s="21">
        <v>0.40634251846939989</v>
      </c>
      <c r="AU6" s="21">
        <v>-1.2196544726085998</v>
      </c>
      <c r="AV6" s="21">
        <v>-0.48990825178349995</v>
      </c>
      <c r="AW6" s="21">
        <v>0.26651341323309996</v>
      </c>
      <c r="AX6" s="21">
        <v>0.53194587467959986</v>
      </c>
      <c r="AY6" s="21">
        <v>-0.68488447012730003</v>
      </c>
      <c r="AZ6" s="21">
        <v>0.92477418790289978</v>
      </c>
      <c r="BA6" s="21">
        <v>0.38923877945679997</v>
      </c>
      <c r="BB6" s="21">
        <v>0.4137978563952</v>
      </c>
      <c r="BC6" s="21">
        <v>-0.21442214712349994</v>
      </c>
      <c r="BD6" s="21">
        <v>-1.7366269972700025E-2</v>
      </c>
      <c r="BE6" s="21">
        <v>-0.31662048267180004</v>
      </c>
      <c r="BF6" s="21">
        <v>0.79988402716189999</v>
      </c>
      <c r="BG6" s="21">
        <v>0.59580165016479991</v>
      </c>
    </row>
    <row r="7" spans="1:59" x14ac:dyDescent="0.2">
      <c r="AN7" s="21"/>
      <c r="AO7" s="21"/>
      <c r="BF7" s="21"/>
    </row>
    <row r="9" spans="1:59" x14ac:dyDescent="0.2">
      <c r="AP9" s="21"/>
      <c r="AQ9" s="21"/>
    </row>
    <row r="10" spans="1:59" ht="21" x14ac:dyDescent="0.35">
      <c r="AP10" s="21"/>
      <c r="AQ10" s="21"/>
      <c r="BC10" s="48"/>
    </row>
    <row r="11" spans="1:59" x14ac:dyDescent="0.2">
      <c r="AP11" s="21"/>
      <c r="AQ11" s="21"/>
    </row>
    <row r="12" spans="1:59" x14ac:dyDescent="0.2">
      <c r="AP12" s="21"/>
      <c r="AQ12" s="21"/>
    </row>
    <row r="13" spans="1:59" x14ac:dyDescent="0.2">
      <c r="AP13" s="21"/>
      <c r="AQ13" s="21"/>
    </row>
    <row r="14" spans="1:59" x14ac:dyDescent="0.2">
      <c r="AQ14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9">
    <tabColor rgb="FF92D050"/>
  </sheetPr>
  <dimension ref="A1:BG17"/>
  <sheetViews>
    <sheetView showGridLines="0" zoomScale="115" zoomScaleNormal="115" workbookViewId="0">
      <pane xSplit="2" ySplit="2" topLeftCell="BD3" activePane="bottomRight" state="frozen"/>
      <selection pane="topRight" activeCell="C1" sqref="C1"/>
      <selection pane="bottomLeft" activeCell="A3" sqref="A3"/>
      <selection pane="bottomRight" activeCell="BF8" sqref="BF8"/>
    </sheetView>
  </sheetViews>
  <sheetFormatPr defaultColWidth="9.140625" defaultRowHeight="12" x14ac:dyDescent="0.2"/>
  <cols>
    <col min="1" max="1" width="23.140625" style="18" bestFit="1" customWidth="1"/>
    <col min="2" max="2" width="15.140625" style="18" customWidth="1"/>
    <col min="3" max="16384" width="9.140625" style="18"/>
  </cols>
  <sheetData>
    <row r="1" spans="1:59" x14ac:dyDescent="0.2">
      <c r="C1" s="23" t="str">
        <f>'1. adat'!F1</f>
        <v>2008. I.</v>
      </c>
      <c r="D1" s="23" t="str">
        <f>'1. adat'!G1</f>
        <v>II.</v>
      </c>
      <c r="E1" s="23" t="str">
        <f>'1. adat'!H1</f>
        <v>III.</v>
      </c>
      <c r="F1" s="23" t="str">
        <f>'1. adat'!I1</f>
        <v>IV.</v>
      </c>
      <c r="G1" s="23" t="str">
        <f>'1. adat'!J1</f>
        <v>2009. I.</v>
      </c>
      <c r="H1" s="23" t="str">
        <f>'1. adat'!K1</f>
        <v>II.</v>
      </c>
      <c r="I1" s="23" t="str">
        <f>'1. adat'!L1</f>
        <v>III.</v>
      </c>
      <c r="J1" s="23" t="str">
        <f>'1. adat'!M1</f>
        <v>IV.</v>
      </c>
      <c r="K1" s="23" t="str">
        <f>'1. adat'!N1</f>
        <v>2010. I.</v>
      </c>
      <c r="L1" s="23" t="str">
        <f>'1. adat'!O1</f>
        <v>II.</v>
      </c>
      <c r="M1" s="23" t="str">
        <f>'1. adat'!P1</f>
        <v>III.</v>
      </c>
      <c r="N1" s="23" t="str">
        <f>'1. adat'!Q1</f>
        <v>IV.</v>
      </c>
      <c r="O1" s="23" t="str">
        <f>'1. adat'!R1</f>
        <v>2011. I.</v>
      </c>
      <c r="P1" s="23" t="str">
        <f>'1. adat'!S1</f>
        <v>II.</v>
      </c>
      <c r="Q1" s="23" t="str">
        <f>'1. adat'!T1</f>
        <v>III.</v>
      </c>
      <c r="R1" s="23" t="str">
        <f>'1. adat'!U1</f>
        <v>IV.</v>
      </c>
      <c r="S1" s="23" t="str">
        <f>'1. adat'!V1</f>
        <v>2012. I.</v>
      </c>
      <c r="T1" s="23" t="str">
        <f>'1. adat'!W1</f>
        <v>II.</v>
      </c>
      <c r="U1" s="23" t="str">
        <f>'1. adat'!X1</f>
        <v>III.</v>
      </c>
      <c r="V1" s="23" t="str">
        <f>'1. adat'!Y1</f>
        <v>IV.</v>
      </c>
      <c r="W1" s="23" t="str">
        <f>'1. adat'!Z1</f>
        <v>2013. I.</v>
      </c>
      <c r="X1" s="23" t="str">
        <f>'1. adat'!AA1</f>
        <v>II.</v>
      </c>
      <c r="Y1" s="23" t="str">
        <f>'1. adat'!AB1</f>
        <v>III.</v>
      </c>
      <c r="Z1" s="23" t="str">
        <f>'1. adat'!AC1</f>
        <v>IV.</v>
      </c>
      <c r="AA1" s="23" t="str">
        <f>'1. adat'!AD1</f>
        <v>2014. I.</v>
      </c>
      <c r="AB1" s="23" t="str">
        <f>'1. adat'!AE1</f>
        <v>II.</v>
      </c>
      <c r="AC1" s="23" t="str">
        <f>'1. adat'!AF1</f>
        <v>III.</v>
      </c>
      <c r="AD1" s="23" t="str">
        <f>'1. adat'!AG1</f>
        <v>IV.</v>
      </c>
      <c r="AE1" s="23" t="str">
        <f>'1. adat'!AH1</f>
        <v>2015. I.</v>
      </c>
      <c r="AF1" s="23" t="str">
        <f>'1. adat'!AI1</f>
        <v>II.</v>
      </c>
      <c r="AG1" s="23" t="str">
        <f>'1. adat'!AJ1</f>
        <v>III.</v>
      </c>
      <c r="AH1" s="23" t="str">
        <f>'1. adat'!AK1</f>
        <v>IV.</v>
      </c>
      <c r="AI1" s="23" t="str">
        <f>'1. adat'!AL1</f>
        <v>2016. I.</v>
      </c>
      <c r="AJ1" s="23" t="str">
        <f>'1. adat'!AM1</f>
        <v>II.</v>
      </c>
      <c r="AK1" s="23" t="str">
        <f>'1. adat'!AN1</f>
        <v>III.</v>
      </c>
      <c r="AL1" s="23" t="str">
        <f>'1. adat'!AO1</f>
        <v>IV.</v>
      </c>
      <c r="AM1" s="23" t="str">
        <f>'1. adat'!AP1</f>
        <v>2017. I.</v>
      </c>
      <c r="AN1" s="23" t="str">
        <f>'1. adat'!AQ1</f>
        <v>II.</v>
      </c>
      <c r="AO1" s="23" t="str">
        <f>'1. adat'!AR1</f>
        <v>III.</v>
      </c>
      <c r="AP1" s="23" t="str">
        <f>'1. adat'!AS1</f>
        <v>IV.</v>
      </c>
      <c r="AQ1" s="23" t="str">
        <f>'1. adat'!AT1</f>
        <v>2018. I.</v>
      </c>
      <c r="AR1" s="23" t="str">
        <f>'1. adat'!AU1</f>
        <v>II.</v>
      </c>
      <c r="AS1" s="23" t="str">
        <f>'1. adat'!AV1</f>
        <v>III.</v>
      </c>
      <c r="AT1" s="23" t="str">
        <f>'1. adat'!AW1</f>
        <v>IV.</v>
      </c>
      <c r="AU1" s="23" t="str">
        <f>'1. adat'!AX1</f>
        <v>2019. I.</v>
      </c>
      <c r="AV1" s="23" t="str">
        <f>'1. adat'!AY1</f>
        <v>II.</v>
      </c>
      <c r="AW1" s="23" t="str">
        <f>'1. adat'!AZ1</f>
        <v>III.</v>
      </c>
      <c r="AX1" s="23" t="str">
        <f>'1. adat'!BA1</f>
        <v>IV.</v>
      </c>
      <c r="AY1" s="23" t="str">
        <f>'1. adat'!BB1</f>
        <v>2020. I.</v>
      </c>
      <c r="AZ1" s="23" t="str">
        <f>'1. adat'!BC1</f>
        <v>II.</v>
      </c>
      <c r="BA1" s="23" t="str">
        <f>'1. adat'!BD1</f>
        <v>III.</v>
      </c>
      <c r="BB1" s="23" t="str">
        <f>'1. adat'!BE1</f>
        <v>IV.</v>
      </c>
      <c r="BC1" s="23" t="str">
        <f>'1. adat'!BF1</f>
        <v>2021. I.</v>
      </c>
      <c r="BD1" s="23" t="str">
        <f>'1. adat'!BG1</f>
        <v>II.</v>
      </c>
      <c r="BE1" s="23" t="str">
        <f>'1. adat'!BH1</f>
        <v>III.</v>
      </c>
      <c r="BF1" s="23" t="str">
        <f>'1. adat'!BI1</f>
        <v>IV.</v>
      </c>
      <c r="BG1" s="23" t="str">
        <f>'1. adat'!BJ1</f>
        <v>2022. I.</v>
      </c>
    </row>
    <row r="2" spans="1:59" x14ac:dyDescent="0.2">
      <c r="C2" s="23" t="str">
        <f>'1. adat'!F2</f>
        <v>2008 Q1</v>
      </c>
      <c r="D2" s="23" t="str">
        <f>'1. adat'!G2</f>
        <v>Q2</v>
      </c>
      <c r="E2" s="23" t="str">
        <f>'1. adat'!H2</f>
        <v>Q3</v>
      </c>
      <c r="F2" s="23" t="str">
        <f>'1. adat'!I2</f>
        <v>Q4</v>
      </c>
      <c r="G2" s="23" t="str">
        <f>'1. adat'!J2</f>
        <v>2009 Q1</v>
      </c>
      <c r="H2" s="23" t="str">
        <f>'1. adat'!K2</f>
        <v>Q2</v>
      </c>
      <c r="I2" s="23" t="str">
        <f>'1. adat'!L2</f>
        <v>Q3</v>
      </c>
      <c r="J2" s="23" t="str">
        <f>'1. adat'!M2</f>
        <v>Q4</v>
      </c>
      <c r="K2" s="23" t="str">
        <f>'1. adat'!N2</f>
        <v>2010 Q1</v>
      </c>
      <c r="L2" s="23" t="str">
        <f>'1. adat'!O2</f>
        <v>Q2</v>
      </c>
      <c r="M2" s="23" t="str">
        <f>'1. adat'!P2</f>
        <v>Q3</v>
      </c>
      <c r="N2" s="23" t="str">
        <f>'1. adat'!Q2</f>
        <v>Q4</v>
      </c>
      <c r="O2" s="23" t="str">
        <f>'1. adat'!R2</f>
        <v>2011 Q1</v>
      </c>
      <c r="P2" s="23" t="str">
        <f>'1. adat'!S2</f>
        <v>Q2</v>
      </c>
      <c r="Q2" s="23" t="str">
        <f>'1. adat'!T2</f>
        <v>Q3</v>
      </c>
      <c r="R2" s="23" t="str">
        <f>'1. adat'!U2</f>
        <v>Q4</v>
      </c>
      <c r="S2" s="23" t="str">
        <f>'1. adat'!V2</f>
        <v>2012 Q1</v>
      </c>
      <c r="T2" s="23" t="str">
        <f>'1. adat'!W2</f>
        <v>Q2</v>
      </c>
      <c r="U2" s="23" t="str">
        <f>'1. adat'!X2</f>
        <v>Q3</v>
      </c>
      <c r="V2" s="23" t="str">
        <f>'1. adat'!Y2</f>
        <v>Q4</v>
      </c>
      <c r="W2" s="23" t="str">
        <f>'1. adat'!Z2</f>
        <v>2013 Q1</v>
      </c>
      <c r="X2" s="23" t="str">
        <f>'1. adat'!AA2</f>
        <v>Q2</v>
      </c>
      <c r="Y2" s="23" t="str">
        <f>'1. adat'!AB2</f>
        <v>Q3</v>
      </c>
      <c r="Z2" s="23" t="str">
        <f>'1. adat'!AC2</f>
        <v>Q4</v>
      </c>
      <c r="AA2" s="23" t="str">
        <f>'1. adat'!AD2</f>
        <v>2014 Q1</v>
      </c>
      <c r="AB2" s="23" t="str">
        <f>'1. adat'!AE2</f>
        <v>Q2</v>
      </c>
      <c r="AC2" s="23" t="str">
        <f>'1. adat'!AF2</f>
        <v>Q3</v>
      </c>
      <c r="AD2" s="23" t="str">
        <f>'1. adat'!AG2</f>
        <v>Q4</v>
      </c>
      <c r="AE2" s="23" t="str">
        <f>'1. adat'!AH2</f>
        <v>2015 Q1</v>
      </c>
      <c r="AF2" s="23" t="str">
        <f>'1. adat'!AI2</f>
        <v>Q2</v>
      </c>
      <c r="AG2" s="23" t="str">
        <f>'1. adat'!AJ2</f>
        <v>Q3</v>
      </c>
      <c r="AH2" s="23" t="str">
        <f>'1. adat'!AK2</f>
        <v>Q4</v>
      </c>
      <c r="AI2" s="23" t="str">
        <f>'1. adat'!AL2</f>
        <v>2016 Q1</v>
      </c>
      <c r="AJ2" s="23" t="str">
        <f>'1. adat'!AM2</f>
        <v>Q2</v>
      </c>
      <c r="AK2" s="23" t="str">
        <f>'1. adat'!AN2</f>
        <v>Q3</v>
      </c>
      <c r="AL2" s="23" t="str">
        <f>'1. adat'!AO2</f>
        <v>Q4</v>
      </c>
      <c r="AM2" s="23" t="str">
        <f>'1. adat'!AP2</f>
        <v>2017 Q1</v>
      </c>
      <c r="AN2" s="23" t="str">
        <f>'1. adat'!AQ2</f>
        <v>Q2</v>
      </c>
      <c r="AO2" s="23" t="str">
        <f>'1. adat'!AR2</f>
        <v>Q3</v>
      </c>
      <c r="AP2" s="23" t="str">
        <f>'1. adat'!AS2</f>
        <v>Q4</v>
      </c>
      <c r="AQ2" s="23" t="str">
        <f>'1. adat'!AT2</f>
        <v>2018 Q1</v>
      </c>
      <c r="AR2" s="23" t="str">
        <f>'1. adat'!AU2</f>
        <v>Q2</v>
      </c>
      <c r="AS2" s="23" t="str">
        <f>'1. adat'!AV2</f>
        <v>Q3</v>
      </c>
      <c r="AT2" s="23" t="str">
        <f>'1. adat'!AW2</f>
        <v>Q4</v>
      </c>
      <c r="AU2" s="23" t="str">
        <f>'1. adat'!AX2</f>
        <v>2019 Q1</v>
      </c>
      <c r="AV2" s="23" t="str">
        <f>'1. adat'!AY2</f>
        <v>Q2</v>
      </c>
      <c r="AW2" s="23" t="str">
        <f>'1. adat'!AZ2</f>
        <v>Q3</v>
      </c>
      <c r="AX2" s="23" t="str">
        <f>'1. adat'!BA2</f>
        <v>Q4</v>
      </c>
      <c r="AY2" s="23" t="str">
        <f>'1. adat'!BB2</f>
        <v>2020 Q1</v>
      </c>
      <c r="AZ2" s="23" t="str">
        <f>'1. adat'!BC2</f>
        <v>Q2</v>
      </c>
      <c r="BA2" s="23" t="str">
        <f>'1. adat'!BD2</f>
        <v>Q3</v>
      </c>
      <c r="BB2" s="23" t="str">
        <f>'1. adat'!BE2</f>
        <v>Q4</v>
      </c>
      <c r="BC2" s="23" t="str">
        <f>'1. adat'!BF2</f>
        <v>2021 Q1</v>
      </c>
      <c r="BD2" s="23" t="str">
        <f>'1. adat'!BG2</f>
        <v>Q2</v>
      </c>
      <c r="BE2" s="23" t="str">
        <f>'1. adat'!BH2</f>
        <v>Q3</v>
      </c>
      <c r="BF2" s="23" t="str">
        <f>'1. adat'!BI2</f>
        <v>Q4</v>
      </c>
      <c r="BG2" s="23" t="str">
        <f>'1. adat'!BJ2</f>
        <v>2022 Q1</v>
      </c>
    </row>
    <row r="3" spans="1:59" x14ac:dyDescent="0.2">
      <c r="A3" s="18" t="s">
        <v>26</v>
      </c>
      <c r="B3" s="18" t="s">
        <v>141</v>
      </c>
      <c r="C3" s="19">
        <v>0</v>
      </c>
      <c r="D3" s="19">
        <v>3.1323686969831996</v>
      </c>
      <c r="E3" s="19">
        <v>5.4558252868143997</v>
      </c>
      <c r="F3" s="19">
        <v>8.0249235206946992</v>
      </c>
      <c r="G3" s="19">
        <v>8.6634731695804987</v>
      </c>
      <c r="H3" s="19">
        <v>5.8620555179966987</v>
      </c>
      <c r="I3" s="19">
        <v>3.9400074219701988</v>
      </c>
      <c r="J3" s="19">
        <v>3.993110854127099</v>
      </c>
      <c r="K3" s="19">
        <v>3.9610240100286989</v>
      </c>
      <c r="L3" s="19">
        <v>3.6113626782404991</v>
      </c>
      <c r="M3" s="19">
        <v>2.7609228249488993</v>
      </c>
      <c r="N3" s="19">
        <v>-1.1862998918887007</v>
      </c>
      <c r="O3" s="19">
        <v>0.34625798250439943</v>
      </c>
      <c r="P3" s="19">
        <v>-0.85856437784970052</v>
      </c>
      <c r="Q3" s="19">
        <v>-2.5225731614174007</v>
      </c>
      <c r="R3" s="19">
        <v>-6.3495614106839007</v>
      </c>
      <c r="S3" s="19">
        <v>-6.9555443546008009</v>
      </c>
      <c r="T3" s="19">
        <v>-8.1269750336557003</v>
      </c>
      <c r="U3" s="19">
        <v>-10.763673335447001</v>
      </c>
      <c r="V3" s="19">
        <v>-13.314059534169701</v>
      </c>
      <c r="W3" s="19">
        <v>-13.084824448808501</v>
      </c>
      <c r="X3" s="19">
        <v>-14.655487070750201</v>
      </c>
      <c r="Y3" s="19">
        <v>-15.007324462886702</v>
      </c>
      <c r="Z3" s="19">
        <v>-17.000324823154802</v>
      </c>
      <c r="AA3" s="19">
        <v>-16.579342878283502</v>
      </c>
      <c r="AB3" s="19">
        <v>-17.751994223954203</v>
      </c>
      <c r="AC3" s="19">
        <v>-17.952404220350601</v>
      </c>
      <c r="AD3" s="19">
        <v>-18.446081483302603</v>
      </c>
      <c r="AE3" s="19">
        <v>-18.112865646103803</v>
      </c>
      <c r="AF3" s="19">
        <v>-17.713458688957502</v>
      </c>
      <c r="AG3" s="19">
        <v>-19.895240437502302</v>
      </c>
      <c r="AH3" s="19">
        <v>-20.439845327879802</v>
      </c>
      <c r="AI3" s="19">
        <v>-20.396306811972501</v>
      </c>
      <c r="AJ3" s="19">
        <v>-20.114803622546702</v>
      </c>
      <c r="AK3" s="19">
        <v>-20.977118401223102</v>
      </c>
      <c r="AL3" s="19">
        <v>-21.700005795205602</v>
      </c>
      <c r="AM3" s="19">
        <v>-19.989993222073803</v>
      </c>
      <c r="AN3" s="19">
        <v>-18.423622941519202</v>
      </c>
      <c r="AO3" s="19">
        <v>-18.241184635875801</v>
      </c>
      <c r="AP3" s="19">
        <v>-19.066677879016602</v>
      </c>
      <c r="AQ3" s="19">
        <v>-18.865906015446903</v>
      </c>
      <c r="AR3" s="19">
        <v>-18.950813357271304</v>
      </c>
      <c r="AS3" s="19">
        <v>-18.510616194998203</v>
      </c>
      <c r="AT3" s="19">
        <v>-19.406798442715903</v>
      </c>
      <c r="AU3" s="19">
        <v>-18.653901411643702</v>
      </c>
      <c r="AV3" s="19">
        <v>-19.183192157329003</v>
      </c>
      <c r="AW3" s="19">
        <v>-17.540156738417803</v>
      </c>
      <c r="AX3" s="19">
        <v>-17.984743468025304</v>
      </c>
      <c r="AY3" s="19">
        <v>-17.355349438567405</v>
      </c>
      <c r="AZ3" s="19">
        <v>-17.633821702868804</v>
      </c>
      <c r="BA3" s="19">
        <v>-18.886198493453403</v>
      </c>
      <c r="BB3" s="19">
        <v>-21.012980851297304</v>
      </c>
      <c r="BC3" s="19">
        <v>-19.855851364591704</v>
      </c>
      <c r="BD3" s="19">
        <v>-18.865380257111504</v>
      </c>
      <c r="BE3" s="19">
        <v>-19.618878304935304</v>
      </c>
      <c r="BF3" s="19">
        <v>-20.408525411506805</v>
      </c>
      <c r="BG3" s="19">
        <v>-15.495623935066705</v>
      </c>
    </row>
    <row r="4" spans="1:59" x14ac:dyDescent="0.2">
      <c r="A4" s="18" t="s">
        <v>27</v>
      </c>
      <c r="B4" s="18" t="s">
        <v>142</v>
      </c>
      <c r="C4" s="19">
        <v>0</v>
      </c>
      <c r="D4" s="19">
        <v>0.98513586450140012</v>
      </c>
      <c r="E4" s="19">
        <v>3.0737052595981007</v>
      </c>
      <c r="F4" s="19">
        <v>0.7907541831575009</v>
      </c>
      <c r="G4" s="19">
        <v>0.65177154385380087</v>
      </c>
      <c r="H4" s="19">
        <v>1.5900394427801008</v>
      </c>
      <c r="I4" s="19">
        <v>0.69058936696750084</v>
      </c>
      <c r="J4" s="19">
        <v>0.79701306145240081</v>
      </c>
      <c r="K4" s="19">
        <v>0.60006272324750087</v>
      </c>
      <c r="L4" s="19">
        <v>0.47035070465460083</v>
      </c>
      <c r="M4" s="19">
        <v>0.60470811937440083</v>
      </c>
      <c r="N4" s="19">
        <v>-0.33918735145469914</v>
      </c>
      <c r="O4" s="19">
        <v>-0.74683329668849918</v>
      </c>
      <c r="P4" s="19">
        <v>-1.2656065128774991</v>
      </c>
      <c r="Q4" s="19">
        <v>-1.0876307598931991</v>
      </c>
      <c r="R4" s="19">
        <v>-1.3020223181680992</v>
      </c>
      <c r="S4" s="19">
        <v>-1.5434974865396993</v>
      </c>
      <c r="T4" s="19">
        <v>-3.1700755769399995</v>
      </c>
      <c r="U4" s="19">
        <v>-3.2034417263036996</v>
      </c>
      <c r="V4" s="19">
        <v>-3.7659483458708998</v>
      </c>
      <c r="W4" s="19">
        <v>-3.3345953758568996</v>
      </c>
      <c r="X4" s="19">
        <v>-4.0519981518434998</v>
      </c>
      <c r="Y4" s="19">
        <v>-4.6333314646612003</v>
      </c>
      <c r="Z4" s="19">
        <v>-4.6063297430247001</v>
      </c>
      <c r="AA4" s="19">
        <v>-4.9458945129482004</v>
      </c>
      <c r="AB4" s="19">
        <v>-5.9766097907120006</v>
      </c>
      <c r="AC4" s="19">
        <v>-5.9529541768427006</v>
      </c>
      <c r="AD4" s="19">
        <v>-4.6824518816001008</v>
      </c>
      <c r="AE4" s="19">
        <v>-4.5744490434520007</v>
      </c>
      <c r="AF4" s="19">
        <v>-4.0874987729025003</v>
      </c>
      <c r="AG4" s="19">
        <v>-4.0868880613736005</v>
      </c>
      <c r="AH4" s="19">
        <v>-1.8427666851172004</v>
      </c>
      <c r="AI4" s="19">
        <v>4.2917130986999341E-2</v>
      </c>
      <c r="AJ4" s="19">
        <v>2.7181081065800994</v>
      </c>
      <c r="AK4" s="19">
        <v>4.0287566808260991</v>
      </c>
      <c r="AL4" s="19">
        <v>4.8577829766772993</v>
      </c>
      <c r="AM4" s="19">
        <v>5.7945851088722993</v>
      </c>
      <c r="AN4" s="19">
        <v>6.1464765490795994</v>
      </c>
      <c r="AO4" s="19">
        <v>7.478060102615899</v>
      </c>
      <c r="AP4" s="19">
        <v>6.4242739605406989</v>
      </c>
      <c r="AQ4" s="19">
        <v>7.295393302319499</v>
      </c>
      <c r="AR4" s="19">
        <v>6.8900625600301986</v>
      </c>
      <c r="AS4" s="19">
        <v>7.7793140004491983</v>
      </c>
      <c r="AT4" s="19">
        <v>7.6208669774920983</v>
      </c>
      <c r="AU4" s="19">
        <v>7.3762233998589979</v>
      </c>
      <c r="AV4" s="19">
        <v>7.3665887805024983</v>
      </c>
      <c r="AW4" s="19">
        <v>8.6072218297875978</v>
      </c>
      <c r="AX4" s="19">
        <v>7.0198731919347974</v>
      </c>
      <c r="AY4" s="19">
        <v>7.6387285877378979</v>
      </c>
      <c r="AZ4" s="19">
        <v>6.6379677877380976</v>
      </c>
      <c r="BA4" s="19">
        <v>7.7444591464535977</v>
      </c>
      <c r="BB4" s="19">
        <v>6.9382896432058976</v>
      </c>
      <c r="BC4" s="19">
        <v>6.542933084409098</v>
      </c>
      <c r="BD4" s="19">
        <v>6.4695070585323977</v>
      </c>
      <c r="BE4" s="19">
        <v>6.4979353351245974</v>
      </c>
      <c r="BF4" s="19">
        <v>8.1297073992994981</v>
      </c>
      <c r="BG4" s="19">
        <v>9.6462051079954989</v>
      </c>
    </row>
    <row r="5" spans="1:59" x14ac:dyDescent="0.2">
      <c r="A5" s="18" t="s">
        <v>28</v>
      </c>
      <c r="B5" s="18" t="s">
        <v>143</v>
      </c>
      <c r="C5" s="19">
        <v>0</v>
      </c>
      <c r="D5" s="19">
        <f t="shared" ref="D5:AB5" si="0">+D3-D4</f>
        <v>2.1472328324817997</v>
      </c>
      <c r="E5" s="19">
        <f t="shared" si="0"/>
        <v>2.382120027216299</v>
      </c>
      <c r="F5" s="19">
        <f t="shared" si="0"/>
        <v>7.2341693375371978</v>
      </c>
      <c r="G5" s="19">
        <f t="shared" si="0"/>
        <v>8.0117016257266975</v>
      </c>
      <c r="H5" s="19">
        <f t="shared" si="0"/>
        <v>4.2720160752165981</v>
      </c>
      <c r="I5" s="19">
        <f t="shared" si="0"/>
        <v>3.2494180550026979</v>
      </c>
      <c r="J5" s="19">
        <f t="shared" si="0"/>
        <v>3.1960977926746983</v>
      </c>
      <c r="K5" s="19">
        <f t="shared" si="0"/>
        <v>3.360961286781198</v>
      </c>
      <c r="L5" s="19">
        <f t="shared" si="0"/>
        <v>3.1410119735858983</v>
      </c>
      <c r="M5" s="19">
        <f t="shared" si="0"/>
        <v>2.1562147055744987</v>
      </c>
      <c r="N5" s="19">
        <f t="shared" si="0"/>
        <v>-0.84711254043400153</v>
      </c>
      <c r="O5" s="19">
        <f t="shared" si="0"/>
        <v>1.0930912791928986</v>
      </c>
      <c r="P5" s="19">
        <f t="shared" si="0"/>
        <v>0.40704213502779862</v>
      </c>
      <c r="Q5" s="19">
        <f t="shared" si="0"/>
        <v>-1.4349424015242016</v>
      </c>
      <c r="R5" s="19">
        <f t="shared" si="0"/>
        <v>-5.0475390925158017</v>
      </c>
      <c r="S5" s="19">
        <f t="shared" si="0"/>
        <v>-5.4120468680611014</v>
      </c>
      <c r="T5" s="19">
        <f t="shared" si="0"/>
        <v>-4.9568994567157008</v>
      </c>
      <c r="U5" s="19">
        <f t="shared" si="0"/>
        <v>-7.5602316091433011</v>
      </c>
      <c r="V5" s="19">
        <f t="shared" si="0"/>
        <v>-9.548111188298801</v>
      </c>
      <c r="W5" s="19">
        <f t="shared" si="0"/>
        <v>-9.7502290729516012</v>
      </c>
      <c r="X5" s="19">
        <f t="shared" si="0"/>
        <v>-10.603488918906702</v>
      </c>
      <c r="Y5" s="19">
        <f t="shared" si="0"/>
        <v>-10.373992998225502</v>
      </c>
      <c r="Z5" s="19">
        <f t="shared" si="0"/>
        <v>-12.393995080130102</v>
      </c>
      <c r="AA5" s="19">
        <f>+AA3-AA4</f>
        <v>-11.633448365335301</v>
      </c>
      <c r="AB5" s="19">
        <f t="shared" si="0"/>
        <v>-11.775384433242202</v>
      </c>
      <c r="AC5" s="19">
        <f t="shared" ref="AC5:BA5" si="1">+AC3-AC4</f>
        <v>-11.999450043507901</v>
      </c>
      <c r="AD5" s="19">
        <f t="shared" si="1"/>
        <v>-13.763629601702501</v>
      </c>
      <c r="AE5" s="19">
        <f t="shared" si="1"/>
        <v>-13.538416602651802</v>
      </c>
      <c r="AF5" s="19">
        <f t="shared" si="1"/>
        <v>-13.625959916055002</v>
      </c>
      <c r="AG5" s="19">
        <f t="shared" si="1"/>
        <v>-15.808352376128703</v>
      </c>
      <c r="AH5" s="19">
        <f t="shared" si="1"/>
        <v>-18.5970786427626</v>
      </c>
      <c r="AI5" s="19">
        <f t="shared" si="1"/>
        <v>-20.439223942959501</v>
      </c>
      <c r="AJ5" s="19">
        <f t="shared" si="1"/>
        <v>-22.832911729126803</v>
      </c>
      <c r="AK5" s="19">
        <f t="shared" si="1"/>
        <v>-25.005875082049201</v>
      </c>
      <c r="AL5" s="19">
        <f t="shared" si="1"/>
        <v>-26.557788771882901</v>
      </c>
      <c r="AM5" s="19">
        <f t="shared" si="1"/>
        <v>-25.784578330946104</v>
      </c>
      <c r="AN5" s="19">
        <f t="shared" si="1"/>
        <v>-24.5700994905988</v>
      </c>
      <c r="AO5" s="19">
        <f t="shared" si="1"/>
        <v>-25.7192447384917</v>
      </c>
      <c r="AP5" s="19">
        <f t="shared" si="1"/>
        <v>-25.490951839557301</v>
      </c>
      <c r="AQ5" s="19">
        <f t="shared" si="1"/>
        <v>-26.161299317766403</v>
      </c>
      <c r="AR5" s="19">
        <f t="shared" si="1"/>
        <v>-25.840875917301503</v>
      </c>
      <c r="AS5" s="19">
        <f t="shared" si="1"/>
        <v>-26.289930195447401</v>
      </c>
      <c r="AT5" s="19">
        <f t="shared" si="1"/>
        <v>-27.027665420208002</v>
      </c>
      <c r="AU5" s="19">
        <f t="shared" si="1"/>
        <v>-26.030124811502699</v>
      </c>
      <c r="AV5" s="19">
        <f t="shared" si="1"/>
        <v>-26.5497809378315</v>
      </c>
      <c r="AW5" s="19">
        <f t="shared" si="1"/>
        <v>-26.147378568205401</v>
      </c>
      <c r="AX5" s="19">
        <f t="shared" si="1"/>
        <v>-25.004616659960099</v>
      </c>
      <c r="AY5" s="19">
        <f t="shared" si="1"/>
        <v>-24.994078026305303</v>
      </c>
      <c r="AZ5" s="19">
        <f t="shared" si="1"/>
        <v>-24.271789490606903</v>
      </c>
      <c r="BA5" s="19">
        <f t="shared" si="1"/>
        <v>-26.630657639907</v>
      </c>
      <c r="BB5" s="19">
        <f t="shared" ref="BB5:BC5" si="2">+BB3-BB4</f>
        <v>-27.951270494503202</v>
      </c>
      <c r="BC5" s="19">
        <f t="shared" si="2"/>
        <v>-26.3987844490008</v>
      </c>
      <c r="BD5" s="19">
        <f t="shared" ref="BD5:BE5" si="3">+BD3-BD4</f>
        <v>-25.334887315643901</v>
      </c>
      <c r="BE5" s="19">
        <f t="shared" si="3"/>
        <v>-26.116813640059902</v>
      </c>
      <c r="BF5" s="19">
        <f t="shared" ref="BF5" si="4">+BF3-BF4</f>
        <v>-28.538232810806303</v>
      </c>
      <c r="BG5" s="19">
        <f>+BG3-BG4</f>
        <v>-25.141829043062202</v>
      </c>
    </row>
    <row r="7" spans="1:59" x14ac:dyDescent="0.2">
      <c r="A7" s="18" t="s">
        <v>103</v>
      </c>
    </row>
    <row r="8" spans="1:59" x14ac:dyDescent="0.2">
      <c r="A8" s="18" t="s">
        <v>26</v>
      </c>
      <c r="B8" s="18" t="s">
        <v>141</v>
      </c>
      <c r="C8" s="20">
        <v>2.6780434623068001</v>
      </c>
      <c r="D8" s="20">
        <v>3.1323686969831996</v>
      </c>
      <c r="E8" s="20">
        <v>2.3234565898312001</v>
      </c>
      <c r="F8" s="20">
        <v>2.5690982338802999</v>
      </c>
      <c r="G8" s="20">
        <v>0.63854964888580001</v>
      </c>
      <c r="H8" s="20">
        <v>-2.8014176515838001</v>
      </c>
      <c r="I8" s="20">
        <v>-1.9220480960264998</v>
      </c>
      <c r="J8" s="20">
        <v>5.3103432156899999E-2</v>
      </c>
      <c r="K8" s="20">
        <v>-3.208684409840009E-2</v>
      </c>
      <c r="L8" s="20">
        <v>-0.34966133178820002</v>
      </c>
      <c r="M8" s="20">
        <v>-0.85043985329159999</v>
      </c>
      <c r="N8" s="20">
        <v>-3.9472227168376</v>
      </c>
      <c r="O8" s="20">
        <v>1.5325578743931001</v>
      </c>
      <c r="P8" s="20">
        <v>-1.2048223603541</v>
      </c>
      <c r="Q8" s="20">
        <v>-1.6640087835677</v>
      </c>
      <c r="R8" s="20">
        <v>-3.8269882492664995</v>
      </c>
      <c r="S8" s="20">
        <v>-0.6059829439169</v>
      </c>
      <c r="T8" s="20">
        <v>-1.1714306790548998</v>
      </c>
      <c r="U8" s="20">
        <v>-2.6366983017912999</v>
      </c>
      <c r="V8" s="20">
        <v>-2.5503861987227001</v>
      </c>
      <c r="W8" s="20">
        <v>0.22923508536119999</v>
      </c>
      <c r="X8" s="20">
        <v>-1.5706626219417001</v>
      </c>
      <c r="Y8" s="20">
        <v>-0.3518373921365</v>
      </c>
      <c r="Z8" s="20">
        <v>-1.9930003602680999</v>
      </c>
      <c r="AA8" s="20">
        <v>0.42098194487130003</v>
      </c>
      <c r="AB8" s="20">
        <v>-1.1726513456707</v>
      </c>
      <c r="AC8" s="20">
        <v>-0.2004099963964</v>
      </c>
      <c r="AD8" s="20">
        <v>-0.49367726295200004</v>
      </c>
      <c r="AE8" s="20">
        <v>0.33321583719879994</v>
      </c>
      <c r="AF8" s="20">
        <v>0.39940695714629998</v>
      </c>
      <c r="AG8" s="20">
        <v>-2.1817817485447999</v>
      </c>
      <c r="AH8" s="20">
        <v>-0.54460489037750004</v>
      </c>
      <c r="AI8" s="20">
        <v>4.3538515907299964E-2</v>
      </c>
      <c r="AJ8" s="20">
        <v>0.28150318942579999</v>
      </c>
      <c r="AK8" s="20">
        <v>-0.86231477867640005</v>
      </c>
      <c r="AL8" s="20">
        <v>-0.72288739398250001</v>
      </c>
      <c r="AM8" s="20">
        <v>1.7100125731318001</v>
      </c>
      <c r="AN8" s="20">
        <v>1.5663702805546</v>
      </c>
      <c r="AO8" s="20">
        <v>0.1824383056434</v>
      </c>
      <c r="AP8" s="20">
        <v>-0.82549324314079997</v>
      </c>
      <c r="AQ8" s="20">
        <v>0.2007718635697</v>
      </c>
      <c r="AR8" s="20">
        <v>-8.4907341824400018E-2</v>
      </c>
      <c r="AS8" s="20">
        <v>0.44019716227310007</v>
      </c>
      <c r="AT8" s="20">
        <v>-0.89618224771769994</v>
      </c>
      <c r="AU8" s="20">
        <v>0.75289703107220007</v>
      </c>
      <c r="AV8" s="20">
        <v>-0.52929074568529999</v>
      </c>
      <c r="AW8" s="20">
        <v>1.6430354189112</v>
      </c>
      <c r="AX8" s="20">
        <v>-0.44458672960750001</v>
      </c>
      <c r="AY8" s="20">
        <v>0.62939402945790002</v>
      </c>
      <c r="AZ8" s="20">
        <v>-0.27847226430140004</v>
      </c>
      <c r="BA8" s="20">
        <v>-1.2523767905845999</v>
      </c>
      <c r="BB8" s="20">
        <v>-2.1267823578439002</v>
      </c>
      <c r="BC8" s="20">
        <v>1.1571294867055999</v>
      </c>
      <c r="BD8" s="20">
        <v>0.99047110748019995</v>
      </c>
      <c r="BE8" s="20">
        <v>-0.75349804782380003</v>
      </c>
      <c r="BF8" s="20">
        <v>-0.78964710657149995</v>
      </c>
      <c r="BG8" s="20">
        <v>4.9129014764400996</v>
      </c>
    </row>
    <row r="9" spans="1:59" x14ac:dyDescent="0.2">
      <c r="A9" s="18" t="s">
        <v>27</v>
      </c>
      <c r="B9" s="18" t="s">
        <v>142</v>
      </c>
      <c r="C9" s="20">
        <v>-1.1552416481178001</v>
      </c>
      <c r="D9" s="20">
        <v>-0.98513586450140012</v>
      </c>
      <c r="E9" s="20">
        <v>-2.0885693950967004</v>
      </c>
      <c r="F9" s="20">
        <v>2.2829510764405998</v>
      </c>
      <c r="G9" s="20">
        <v>0.1389826393037</v>
      </c>
      <c r="H9" s="20">
        <v>-0.93826789892629991</v>
      </c>
      <c r="I9" s="20">
        <v>0.89945007581259995</v>
      </c>
      <c r="J9" s="20">
        <v>-0.10642369448489999</v>
      </c>
      <c r="K9" s="20">
        <v>0.19695033820489999</v>
      </c>
      <c r="L9" s="20">
        <v>0.12971201859290002</v>
      </c>
      <c r="M9" s="20">
        <v>-0.13435741471980001</v>
      </c>
      <c r="N9" s="20">
        <v>0.94389547082909997</v>
      </c>
      <c r="O9" s="20">
        <v>0.40764594523379999</v>
      </c>
      <c r="P9" s="20">
        <v>0.51877321618899996</v>
      </c>
      <c r="Q9" s="20">
        <v>-0.17797575298430002</v>
      </c>
      <c r="R9" s="20">
        <v>0.2143915582749</v>
      </c>
      <c r="S9" s="20">
        <v>0.24147516837160002</v>
      </c>
      <c r="T9" s="20">
        <v>1.6265780904003</v>
      </c>
      <c r="U9" s="20">
        <v>3.3366149363699998E-2</v>
      </c>
      <c r="V9" s="20">
        <v>0.56250661956720005</v>
      </c>
      <c r="W9" s="20">
        <v>-0.43135297001399997</v>
      </c>
      <c r="X9" s="20">
        <v>0.71740277598659996</v>
      </c>
      <c r="Y9" s="20">
        <v>0.58133331281770007</v>
      </c>
      <c r="Z9" s="20">
        <v>-2.7001721636499994E-2</v>
      </c>
      <c r="AA9" s="20">
        <v>0.33956476992350004</v>
      </c>
      <c r="AB9" s="20">
        <v>1.0307152777638</v>
      </c>
      <c r="AC9" s="20">
        <v>-2.3655613869300002E-2</v>
      </c>
      <c r="AD9" s="20">
        <v>-1.2705022952425999</v>
      </c>
      <c r="AE9" s="20">
        <v>-0.10800283814810001</v>
      </c>
      <c r="AF9" s="20">
        <v>-0.48695027054950002</v>
      </c>
      <c r="AG9" s="20">
        <v>-6.107115288999978E-4</v>
      </c>
      <c r="AH9" s="20">
        <v>-2.2441213762564001</v>
      </c>
      <c r="AI9" s="20">
        <v>-1.8856838161041998</v>
      </c>
      <c r="AJ9" s="20">
        <v>-2.6751909755930998</v>
      </c>
      <c r="AK9" s="20">
        <v>-1.3106485742459999</v>
      </c>
      <c r="AL9" s="20">
        <v>-0.82902629585120002</v>
      </c>
      <c r="AM9" s="20">
        <v>-0.93680213219499997</v>
      </c>
      <c r="AN9" s="20">
        <v>-0.35189144020729995</v>
      </c>
      <c r="AO9" s="20">
        <v>-1.3315835535363001</v>
      </c>
      <c r="AP9" s="20">
        <v>1.0537861420751999</v>
      </c>
      <c r="AQ9" s="20">
        <v>-0.8711193417787999</v>
      </c>
      <c r="AR9" s="20">
        <v>0.40533074228929999</v>
      </c>
      <c r="AS9" s="20">
        <v>-0.88925144041899995</v>
      </c>
      <c r="AT9" s="20">
        <v>0.15844702295710003</v>
      </c>
      <c r="AU9" s="20">
        <v>0.24464357763309999</v>
      </c>
      <c r="AV9" s="20">
        <v>9.6346193564999967E-3</v>
      </c>
      <c r="AW9" s="20">
        <v>-1.2406330492851001</v>
      </c>
      <c r="AX9" s="20">
        <v>1.5873486378528001</v>
      </c>
      <c r="AY9" s="20">
        <v>-0.61885539580310001</v>
      </c>
      <c r="AZ9" s="20">
        <v>1.0007607999998001</v>
      </c>
      <c r="BA9" s="20">
        <v>-1.1064913587154999</v>
      </c>
      <c r="BB9" s="20">
        <v>0.80616950324769998</v>
      </c>
      <c r="BC9" s="20">
        <v>0.39535655879679998</v>
      </c>
      <c r="BD9" s="20">
        <v>7.3426025876699996E-2</v>
      </c>
      <c r="BE9" s="20">
        <v>-2.8428276592200007E-2</v>
      </c>
      <c r="BF9" s="20">
        <v>-1.6317720641748998</v>
      </c>
      <c r="BG9" s="20">
        <v>-1.5164977086960001</v>
      </c>
    </row>
    <row r="10" spans="1:59" x14ac:dyDescent="0.2">
      <c r="A10" s="18" t="s">
        <v>28</v>
      </c>
      <c r="B10" s="18" t="s">
        <v>143</v>
      </c>
      <c r="C10" s="20">
        <f t="shared" ref="C10:AL10" si="5">+C8+C9</f>
        <v>1.5228018141890001</v>
      </c>
      <c r="D10" s="20">
        <f t="shared" si="5"/>
        <v>2.1472328324817997</v>
      </c>
      <c r="E10" s="20">
        <f t="shared" si="5"/>
        <v>0.2348871947344997</v>
      </c>
      <c r="F10" s="20">
        <f t="shared" si="5"/>
        <v>4.8520493103208997</v>
      </c>
      <c r="G10" s="20">
        <f t="shared" si="5"/>
        <v>0.77753228818950004</v>
      </c>
      <c r="H10" s="20">
        <f t="shared" si="5"/>
        <v>-3.7396855505100999</v>
      </c>
      <c r="I10" s="20">
        <f t="shared" si="5"/>
        <v>-1.0225980202138998</v>
      </c>
      <c r="J10" s="20">
        <f t="shared" si="5"/>
        <v>-5.3320262327999995E-2</v>
      </c>
      <c r="K10" s="20">
        <f t="shared" si="5"/>
        <v>0.16486349410649989</v>
      </c>
      <c r="L10" s="20">
        <f t="shared" si="5"/>
        <v>-0.21994931319530001</v>
      </c>
      <c r="M10" s="20">
        <f t="shared" si="5"/>
        <v>-0.9847972680114</v>
      </c>
      <c r="N10" s="20">
        <f t="shared" si="5"/>
        <v>-3.0033272460084999</v>
      </c>
      <c r="O10" s="20">
        <f t="shared" si="5"/>
        <v>1.9402038196269</v>
      </c>
      <c r="P10" s="20">
        <f t="shared" si="5"/>
        <v>-0.68604914416509999</v>
      </c>
      <c r="Q10" s="20">
        <f t="shared" si="5"/>
        <v>-1.841984536552</v>
      </c>
      <c r="R10" s="20">
        <f t="shared" si="5"/>
        <v>-3.6125966909915994</v>
      </c>
      <c r="S10" s="20">
        <f t="shared" si="5"/>
        <v>-0.36450777554530001</v>
      </c>
      <c r="T10" s="20">
        <f t="shared" si="5"/>
        <v>0.45514741134540015</v>
      </c>
      <c r="U10" s="20">
        <f t="shared" si="5"/>
        <v>-2.6033321524275999</v>
      </c>
      <c r="V10" s="20">
        <f t="shared" si="5"/>
        <v>-1.9878795791555</v>
      </c>
      <c r="W10" s="20">
        <f t="shared" si="5"/>
        <v>-0.20211788465279998</v>
      </c>
      <c r="X10" s="20">
        <f t="shared" si="5"/>
        <v>-0.85325984595510018</v>
      </c>
      <c r="Y10" s="20">
        <f t="shared" si="5"/>
        <v>0.22949592068120006</v>
      </c>
      <c r="Z10" s="20">
        <f t="shared" si="5"/>
        <v>-2.0200020819045998</v>
      </c>
      <c r="AA10" s="20">
        <f t="shared" si="5"/>
        <v>0.76054671479480007</v>
      </c>
      <c r="AB10" s="20">
        <f t="shared" si="5"/>
        <v>-0.14193606790689994</v>
      </c>
      <c r="AC10" s="20">
        <f t="shared" si="5"/>
        <v>-0.22406561026570002</v>
      </c>
      <c r="AD10" s="20">
        <f t="shared" si="5"/>
        <v>-1.7641795581946</v>
      </c>
      <c r="AE10" s="20">
        <f t="shared" si="5"/>
        <v>0.22521299905069991</v>
      </c>
      <c r="AF10" s="20">
        <f t="shared" si="5"/>
        <v>-8.754331340320004E-2</v>
      </c>
      <c r="AG10" s="20">
        <f t="shared" si="5"/>
        <v>-2.1823924600736997</v>
      </c>
      <c r="AH10" s="20">
        <f t="shared" si="5"/>
        <v>-2.7887262666339003</v>
      </c>
      <c r="AI10" s="20">
        <f t="shared" si="5"/>
        <v>-1.8421453001968997</v>
      </c>
      <c r="AJ10" s="20">
        <f t="shared" si="5"/>
        <v>-2.3936877861673</v>
      </c>
      <c r="AK10" s="20">
        <f t="shared" si="5"/>
        <v>-2.1729633529223999</v>
      </c>
      <c r="AL10" s="20">
        <f t="shared" si="5"/>
        <v>-1.5519136898337</v>
      </c>
      <c r="AM10" s="20">
        <f t="shared" ref="AM10:BA10" si="6">+AM8+AM9</f>
        <v>0.77321044093680014</v>
      </c>
      <c r="AN10" s="20">
        <f t="shared" si="6"/>
        <v>1.2144788403473001</v>
      </c>
      <c r="AO10" s="20">
        <f t="shared" si="6"/>
        <v>-1.1491452478929001</v>
      </c>
      <c r="AP10" s="20">
        <f t="shared" si="6"/>
        <v>0.22829289893439997</v>
      </c>
      <c r="AQ10" s="20">
        <f t="shared" si="6"/>
        <v>-0.6703474782090999</v>
      </c>
      <c r="AR10" s="20">
        <f t="shared" si="6"/>
        <v>0.32042340046489998</v>
      </c>
      <c r="AS10" s="20">
        <f t="shared" si="6"/>
        <v>-0.44905427814589988</v>
      </c>
      <c r="AT10" s="20">
        <f t="shared" si="6"/>
        <v>-0.73773522476059994</v>
      </c>
      <c r="AU10" s="20">
        <f t="shared" si="6"/>
        <v>0.99754060870530004</v>
      </c>
      <c r="AV10" s="20">
        <f t="shared" si="6"/>
        <v>-0.51965612632879998</v>
      </c>
      <c r="AW10" s="20">
        <f t="shared" si="6"/>
        <v>0.40240236962609988</v>
      </c>
      <c r="AX10" s="20">
        <f t="shared" si="6"/>
        <v>1.1427619082453</v>
      </c>
      <c r="AY10" s="20">
        <f t="shared" si="6"/>
        <v>1.0538633654800011E-2</v>
      </c>
      <c r="AZ10" s="20">
        <f t="shared" si="6"/>
        <v>0.72228853569840001</v>
      </c>
      <c r="BA10" s="20">
        <f t="shared" si="6"/>
        <v>-2.3588681493000996</v>
      </c>
      <c r="BB10" s="20">
        <f t="shared" ref="BB10:BC10" si="7">+BB8+BB9</f>
        <v>-1.3206128545962001</v>
      </c>
      <c r="BC10" s="20">
        <f t="shared" si="7"/>
        <v>1.5524860455023999</v>
      </c>
      <c r="BD10" s="20">
        <f t="shared" ref="BD10:BE10" si="8">+BD8+BD9</f>
        <v>1.0638971333569001</v>
      </c>
      <c r="BE10" s="20">
        <f t="shared" si="8"/>
        <v>-0.78192632441600007</v>
      </c>
      <c r="BF10" s="20">
        <f t="shared" ref="BF10:BG10" si="9">+BF8+BF9</f>
        <v>-2.4214191707463999</v>
      </c>
      <c r="BG10" s="20">
        <f t="shared" si="9"/>
        <v>3.3964037677440997</v>
      </c>
    </row>
    <row r="11" spans="1:59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47"/>
      <c r="BE11" s="20"/>
      <c r="BF11" s="20"/>
      <c r="BG11" s="20"/>
    </row>
    <row r="12" spans="1:59" x14ac:dyDescent="0.2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47"/>
      <c r="BE12" s="20"/>
      <c r="BF12" s="20"/>
      <c r="BG12" s="20"/>
    </row>
    <row r="13" spans="1:59" x14ac:dyDescent="0.2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</row>
    <row r="14" spans="1:59" x14ac:dyDescent="0.2">
      <c r="AR14" s="20"/>
    </row>
    <row r="15" spans="1:59" x14ac:dyDescent="0.2">
      <c r="AR15" s="20"/>
      <c r="AZ15" s="19"/>
    </row>
    <row r="16" spans="1:59" x14ac:dyDescent="0.2">
      <c r="AZ16" s="19"/>
    </row>
    <row r="17" spans="52:52" x14ac:dyDescent="0.2">
      <c r="AZ17" s="19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32">
    <tabColor rgb="FF92D050"/>
  </sheetPr>
  <dimension ref="A1:BI29"/>
  <sheetViews>
    <sheetView showGridLines="0" zoomScaleNormal="100" workbookViewId="0">
      <pane xSplit="2" ySplit="2" topLeftCell="BB3" activePane="bottomRight" state="frozen"/>
      <selection activeCell="AT17" sqref="AT17"/>
      <selection pane="topRight" activeCell="AT17" sqref="AT17"/>
      <selection pane="bottomLeft" activeCell="AT17" sqref="AT17"/>
      <selection pane="bottomRight" activeCell="BC2" sqref="BC2"/>
    </sheetView>
  </sheetViews>
  <sheetFormatPr defaultColWidth="9.140625" defaultRowHeight="12" x14ac:dyDescent="0.2"/>
  <cols>
    <col min="1" max="1" width="37.7109375" style="18" bestFit="1" customWidth="1"/>
    <col min="2" max="2" width="13.7109375" style="18" bestFit="1" customWidth="1"/>
    <col min="3" max="31" width="9.140625" style="18"/>
    <col min="32" max="32" width="8.7109375" style="18" customWidth="1"/>
    <col min="33" max="37" width="9.140625" style="18"/>
    <col min="38" max="38" width="9.140625" style="1"/>
    <col min="39" max="16384" width="9.140625" style="18"/>
  </cols>
  <sheetData>
    <row r="1" spans="1:61" x14ac:dyDescent="0.2">
      <c r="C1" s="18" t="str">
        <f>'1. adat'!F1</f>
        <v>2008. I.</v>
      </c>
      <c r="D1" s="18" t="str">
        <f>'1. adat'!G1</f>
        <v>II.</v>
      </c>
      <c r="E1" s="18" t="str">
        <f>'1. adat'!H1</f>
        <v>III.</v>
      </c>
      <c r="F1" s="18" t="str">
        <f>'1. adat'!I1</f>
        <v>IV.</v>
      </c>
      <c r="G1" s="18" t="str">
        <f>'1. adat'!J1</f>
        <v>2009. I.</v>
      </c>
      <c r="H1" s="18" t="str">
        <f>'1. adat'!K1</f>
        <v>II.</v>
      </c>
      <c r="I1" s="18" t="str">
        <f>'1. adat'!L1</f>
        <v>III.</v>
      </c>
      <c r="J1" s="18" t="str">
        <f>'1. adat'!M1</f>
        <v>IV.</v>
      </c>
      <c r="K1" s="18" t="str">
        <f>'1. adat'!N1</f>
        <v>2010. I.</v>
      </c>
      <c r="L1" s="18" t="str">
        <f>'1. adat'!O1</f>
        <v>II.</v>
      </c>
      <c r="M1" s="18" t="str">
        <f>'1. adat'!P1</f>
        <v>III.</v>
      </c>
      <c r="N1" s="18" t="str">
        <f>'1. adat'!Q1</f>
        <v>IV.</v>
      </c>
      <c r="O1" s="18" t="str">
        <f>'1. adat'!R1</f>
        <v>2011. I.</v>
      </c>
      <c r="P1" s="18" t="str">
        <f>'1. adat'!S1</f>
        <v>II.</v>
      </c>
      <c r="Q1" s="18" t="str">
        <f>'1. adat'!T1</f>
        <v>III.</v>
      </c>
      <c r="R1" s="18" t="str">
        <f>'1. adat'!U1</f>
        <v>IV.</v>
      </c>
      <c r="S1" s="18" t="str">
        <f>'1. adat'!V1</f>
        <v>2012. I.</v>
      </c>
      <c r="T1" s="18" t="str">
        <f>'1. adat'!W1</f>
        <v>II.</v>
      </c>
      <c r="U1" s="18" t="str">
        <f>'1. adat'!X1</f>
        <v>III.</v>
      </c>
      <c r="V1" s="18" t="str">
        <f>'1. adat'!Y1</f>
        <v>IV.</v>
      </c>
      <c r="W1" s="18" t="str">
        <f>'1. adat'!Z1</f>
        <v>2013. I.</v>
      </c>
      <c r="X1" s="18" t="str">
        <f>'1. adat'!AA1</f>
        <v>II.</v>
      </c>
      <c r="Y1" s="18" t="str">
        <f>'1. adat'!AB1</f>
        <v>III.</v>
      </c>
      <c r="Z1" s="18" t="str">
        <f>'1. adat'!AC1</f>
        <v>IV.</v>
      </c>
      <c r="AA1" s="18" t="str">
        <f>'1. adat'!AD1</f>
        <v>2014. I.</v>
      </c>
      <c r="AB1" s="18" t="str">
        <f>'1. adat'!AE1</f>
        <v>II.</v>
      </c>
      <c r="AC1" s="18" t="str">
        <f>'1. adat'!AF1</f>
        <v>III.</v>
      </c>
      <c r="AD1" s="18" t="str">
        <f>'1. adat'!AG1</f>
        <v>IV.</v>
      </c>
      <c r="AE1" s="18" t="str">
        <f>'1. adat'!AH1</f>
        <v>2015. I.</v>
      </c>
      <c r="AF1" s="18" t="str">
        <f>'1. adat'!AI1</f>
        <v>II.</v>
      </c>
      <c r="AG1" s="18" t="str">
        <f>'1. adat'!AJ1</f>
        <v>III.</v>
      </c>
      <c r="AH1" s="18" t="str">
        <f>'1. adat'!AK1</f>
        <v>IV.</v>
      </c>
      <c r="AI1" s="18" t="str">
        <f>'1. adat'!AL1</f>
        <v>2016. I.</v>
      </c>
      <c r="AJ1" s="18" t="str">
        <f>'1. adat'!AM1</f>
        <v>II.</v>
      </c>
      <c r="AK1" s="18" t="str">
        <f>'1. adat'!AN1</f>
        <v>III.</v>
      </c>
      <c r="AL1" s="18" t="str">
        <f>'1. adat'!AO1</f>
        <v>IV.</v>
      </c>
      <c r="AM1" s="18" t="str">
        <f>'1. adat'!AP1</f>
        <v>2017. I.</v>
      </c>
      <c r="AN1" s="18" t="str">
        <f>'1. adat'!AQ1</f>
        <v>II.</v>
      </c>
      <c r="AO1" s="18" t="str">
        <f>'1. adat'!AR1</f>
        <v>III.</v>
      </c>
      <c r="AP1" s="18" t="str">
        <f>'1. adat'!AS1</f>
        <v>IV.</v>
      </c>
      <c r="AQ1" s="18" t="str">
        <f>'1. adat'!AT1</f>
        <v>2018. I.</v>
      </c>
      <c r="AR1" s="18" t="str">
        <f>'1. adat'!AU1</f>
        <v>II.</v>
      </c>
      <c r="AS1" s="18" t="str">
        <f>'1. adat'!AV1</f>
        <v>III.</v>
      </c>
      <c r="AT1" s="18" t="str">
        <f>'1. adat'!AW1</f>
        <v>IV.</v>
      </c>
      <c r="AU1" s="18" t="str">
        <f>'1. adat'!AX1</f>
        <v>2019. I.</v>
      </c>
      <c r="AV1" s="18" t="str">
        <f>'1. adat'!AY1</f>
        <v>II.</v>
      </c>
      <c r="AW1" s="18" t="str">
        <f>'1. adat'!AZ1</f>
        <v>III.</v>
      </c>
      <c r="AX1" s="18" t="str">
        <f>'1. adat'!BA1</f>
        <v>IV.</v>
      </c>
      <c r="AY1" s="18" t="str">
        <f>'1. adat'!BB1</f>
        <v>2020. I.</v>
      </c>
      <c r="AZ1" s="18" t="str">
        <f>'1. adat'!BC1</f>
        <v>II.</v>
      </c>
      <c r="BA1" s="18" t="str">
        <f>'1. adat'!BD1</f>
        <v>III.</v>
      </c>
      <c r="BB1" s="18" t="str">
        <f>'1. adat'!BE1</f>
        <v>IV.</v>
      </c>
      <c r="BC1" s="18" t="str">
        <f>'1. adat'!BF1</f>
        <v>2021. I.</v>
      </c>
      <c r="BD1" s="18" t="str">
        <f>'1. adat'!BG1</f>
        <v>II.</v>
      </c>
      <c r="BE1" s="18" t="str">
        <f>'1. adat'!BH1</f>
        <v>III.</v>
      </c>
      <c r="BF1" s="18" t="str">
        <f>'1. adat'!BI1</f>
        <v>IV.</v>
      </c>
      <c r="BG1" s="18" t="str">
        <f>'1. adat'!BJ1</f>
        <v>2022. I.</v>
      </c>
    </row>
    <row r="2" spans="1:61" x14ac:dyDescent="0.2">
      <c r="A2" s="18" t="s">
        <v>103</v>
      </c>
      <c r="C2" s="18" t="str">
        <f>'1. adat'!F2</f>
        <v>2008 Q1</v>
      </c>
      <c r="D2" s="18" t="str">
        <f>'1. adat'!G2</f>
        <v>Q2</v>
      </c>
      <c r="E2" s="18" t="str">
        <f>'1. adat'!H2</f>
        <v>Q3</v>
      </c>
      <c r="F2" s="18" t="str">
        <f>'1. adat'!I2</f>
        <v>Q4</v>
      </c>
      <c r="G2" s="18" t="str">
        <f>'1. adat'!J2</f>
        <v>2009 Q1</v>
      </c>
      <c r="H2" s="18" t="str">
        <f>'1. adat'!K2</f>
        <v>Q2</v>
      </c>
      <c r="I2" s="18" t="str">
        <f>'1. adat'!L2</f>
        <v>Q3</v>
      </c>
      <c r="J2" s="18" t="str">
        <f>'1. adat'!M2</f>
        <v>Q4</v>
      </c>
      <c r="K2" s="18" t="str">
        <f>'1. adat'!N2</f>
        <v>2010 Q1</v>
      </c>
      <c r="L2" s="18" t="str">
        <f>'1. adat'!O2</f>
        <v>Q2</v>
      </c>
      <c r="M2" s="18" t="str">
        <f>'1. adat'!P2</f>
        <v>Q3</v>
      </c>
      <c r="N2" s="18" t="str">
        <f>'1. adat'!Q2</f>
        <v>Q4</v>
      </c>
      <c r="O2" s="18" t="str">
        <f>'1. adat'!R2</f>
        <v>2011 Q1</v>
      </c>
      <c r="P2" s="18" t="str">
        <f>'1. adat'!S2</f>
        <v>Q2</v>
      </c>
      <c r="Q2" s="18" t="str">
        <f>'1. adat'!T2</f>
        <v>Q3</v>
      </c>
      <c r="R2" s="18" t="str">
        <f>'1. adat'!U2</f>
        <v>Q4</v>
      </c>
      <c r="S2" s="18" t="str">
        <f>'1. adat'!V2</f>
        <v>2012 Q1</v>
      </c>
      <c r="T2" s="18" t="str">
        <f>'1. adat'!W2</f>
        <v>Q2</v>
      </c>
      <c r="U2" s="18" t="str">
        <f>'1. adat'!X2</f>
        <v>Q3</v>
      </c>
      <c r="V2" s="18" t="str">
        <f>'1. adat'!Y2</f>
        <v>Q4</v>
      </c>
      <c r="W2" s="18" t="str">
        <f>'1. adat'!Z2</f>
        <v>2013 Q1</v>
      </c>
      <c r="X2" s="18" t="str">
        <f>'1. adat'!AA2</f>
        <v>Q2</v>
      </c>
      <c r="Y2" s="18" t="str">
        <f>'1. adat'!AB2</f>
        <v>Q3</v>
      </c>
      <c r="Z2" s="18" t="str">
        <f>'1. adat'!AC2</f>
        <v>Q4</v>
      </c>
      <c r="AA2" s="18" t="str">
        <f>'1. adat'!AD2</f>
        <v>2014 Q1</v>
      </c>
      <c r="AB2" s="18" t="str">
        <f>'1. adat'!AE2</f>
        <v>Q2</v>
      </c>
      <c r="AC2" s="18" t="str">
        <f>'1. adat'!AF2</f>
        <v>Q3</v>
      </c>
      <c r="AD2" s="18" t="str">
        <f>'1. adat'!AG2</f>
        <v>Q4</v>
      </c>
      <c r="AE2" s="18" t="str">
        <f>'1. adat'!AH2</f>
        <v>2015 Q1</v>
      </c>
      <c r="AF2" s="18" t="str">
        <f>'1. adat'!AI2</f>
        <v>Q2</v>
      </c>
      <c r="AG2" s="18" t="str">
        <f>'1. adat'!AJ2</f>
        <v>Q3</v>
      </c>
      <c r="AH2" s="18" t="str">
        <f>'1. adat'!AK2</f>
        <v>Q4</v>
      </c>
      <c r="AI2" s="18" t="str">
        <f>'1. adat'!AL2</f>
        <v>2016 Q1</v>
      </c>
      <c r="AJ2" s="18" t="str">
        <f>'1. adat'!AM2</f>
        <v>Q2</v>
      </c>
      <c r="AK2" s="18" t="str">
        <f>'1. adat'!AN2</f>
        <v>Q3</v>
      </c>
      <c r="AL2" s="18" t="str">
        <f>'1. adat'!AO2</f>
        <v>Q4</v>
      </c>
      <c r="AM2" s="18" t="str">
        <f>'1. adat'!AP2</f>
        <v>2017 Q1</v>
      </c>
      <c r="AN2" s="18" t="str">
        <f>'1. adat'!AQ2</f>
        <v>Q2</v>
      </c>
      <c r="AO2" s="18" t="str">
        <f>'1. adat'!AR2</f>
        <v>Q3</v>
      </c>
      <c r="AP2" s="18" t="str">
        <f>'1. adat'!AS2</f>
        <v>Q4</v>
      </c>
      <c r="AQ2" s="18" t="str">
        <f>'1. adat'!AT2</f>
        <v>2018 Q1</v>
      </c>
      <c r="AR2" s="18" t="str">
        <f>'1. adat'!AU2</f>
        <v>Q2</v>
      </c>
      <c r="AS2" s="18" t="str">
        <f>'1. adat'!AV2</f>
        <v>Q3</v>
      </c>
      <c r="AT2" s="18" t="str">
        <f>'1. adat'!AW2</f>
        <v>Q4</v>
      </c>
      <c r="AU2" s="18" t="str">
        <f>'1. adat'!AX2</f>
        <v>2019 Q1</v>
      </c>
      <c r="AV2" s="18" t="str">
        <f>'1. adat'!AY2</f>
        <v>Q2</v>
      </c>
      <c r="AW2" s="18" t="str">
        <f>'1. adat'!AZ2</f>
        <v>Q3</v>
      </c>
      <c r="AX2" s="18" t="str">
        <f>'1. adat'!BA2</f>
        <v>Q4</v>
      </c>
      <c r="AY2" s="18" t="str">
        <f>'1. adat'!BB2</f>
        <v>2020 Q1</v>
      </c>
      <c r="AZ2" s="18" t="str">
        <f>'1. adat'!BC2</f>
        <v>Q2</v>
      </c>
      <c r="BA2" s="18" t="str">
        <f>'1. adat'!BD2</f>
        <v>Q3</v>
      </c>
      <c r="BB2" s="18" t="str">
        <f>'1. adat'!BE2</f>
        <v>Q4</v>
      </c>
      <c r="BC2" s="18" t="str">
        <f>'1. adat'!BF2</f>
        <v>2021 Q1</v>
      </c>
      <c r="BD2" s="18" t="str">
        <f>'1. adat'!BG2</f>
        <v>Q2</v>
      </c>
      <c r="BE2" s="18" t="str">
        <f>'1. adat'!BH2</f>
        <v>Q3</v>
      </c>
      <c r="BF2" s="18" t="str">
        <f>'1. adat'!BI2</f>
        <v>Q4</v>
      </c>
      <c r="BG2" s="18" t="str">
        <f>'1. adat'!BJ2</f>
        <v>2022 Q1</v>
      </c>
    </row>
    <row r="3" spans="1:61" x14ac:dyDescent="0.2">
      <c r="A3" s="18" t="s">
        <v>29</v>
      </c>
      <c r="C3" s="19"/>
      <c r="D3" s="19">
        <v>-0.76280749521419999</v>
      </c>
      <c r="E3" s="19">
        <v>0.12684337342800001</v>
      </c>
      <c r="F3" s="19">
        <v>-6.5950554754879001</v>
      </c>
      <c r="G3" s="19">
        <v>-3.2944311644463</v>
      </c>
      <c r="H3" s="19">
        <v>0.53078746540999999</v>
      </c>
      <c r="I3" s="19">
        <v>-3.7266387878611997</v>
      </c>
      <c r="J3" s="19">
        <v>-7.7203760556899995E-2</v>
      </c>
      <c r="K3" s="19">
        <v>-2.9101827487456</v>
      </c>
      <c r="L3" s="19">
        <v>-0.95597248742529994</v>
      </c>
      <c r="M3" s="19">
        <v>1.1472833756576999</v>
      </c>
      <c r="N3" s="19">
        <v>-0.2989913781654</v>
      </c>
      <c r="O3" s="19">
        <v>-2.4197720077347999</v>
      </c>
      <c r="P3" s="19">
        <v>-1.2722579094764002</v>
      </c>
      <c r="Q3" s="19">
        <v>-1.2779742956907001</v>
      </c>
      <c r="R3" s="19">
        <v>1.0963604846839001</v>
      </c>
      <c r="S3" s="19">
        <v>2.8075740177151003</v>
      </c>
      <c r="T3" s="19">
        <v>-0.48952558101139998</v>
      </c>
      <c r="U3" s="19">
        <v>0.88940860557699997</v>
      </c>
      <c r="V3" s="19">
        <v>0.14380587501139999</v>
      </c>
      <c r="W3" s="19">
        <v>-1.8451166831979999</v>
      </c>
      <c r="X3" s="19">
        <v>0.65627816614330003</v>
      </c>
      <c r="Y3" s="19">
        <v>3.3174974576712004</v>
      </c>
      <c r="Z3" s="19">
        <v>-3.3384395069778998</v>
      </c>
      <c r="AA3" s="19">
        <v>-2.4163387644369001</v>
      </c>
      <c r="AB3" s="19">
        <v>0.19112873797149998</v>
      </c>
      <c r="AC3" s="19">
        <v>0.54386775252279995</v>
      </c>
      <c r="AD3" s="19">
        <v>0.94167541492069995</v>
      </c>
      <c r="AE3" s="19">
        <v>-1.2244203334387</v>
      </c>
      <c r="AF3" s="19">
        <v>1.6377248883269999</v>
      </c>
      <c r="AG3" s="19">
        <v>2.5258451253791998</v>
      </c>
      <c r="AH3" s="19">
        <v>1.9742014339837999</v>
      </c>
      <c r="AI3" s="19">
        <v>2.8030944095952002</v>
      </c>
      <c r="AJ3" s="19">
        <v>3.2962966246816001</v>
      </c>
      <c r="AK3" s="19">
        <v>1.0675192451426001</v>
      </c>
      <c r="AL3" s="19">
        <v>-1.0673993937658999</v>
      </c>
      <c r="AM3" s="19">
        <v>3.2460094007099996E-2</v>
      </c>
      <c r="AN3" s="19">
        <v>0.33574117067089998</v>
      </c>
      <c r="AO3" s="19">
        <v>0.91688292570639995</v>
      </c>
      <c r="AP3" s="19">
        <v>-1.3130141911658999</v>
      </c>
      <c r="AQ3" s="19">
        <v>0.29001281483120001</v>
      </c>
      <c r="AR3" s="19">
        <v>-0.73334948971909997</v>
      </c>
      <c r="AS3" s="19">
        <v>0.159408375026</v>
      </c>
      <c r="AT3" s="19">
        <v>-3.3135875618077999</v>
      </c>
      <c r="AU3" s="19">
        <v>0.31208284591699997</v>
      </c>
      <c r="AV3" s="19">
        <v>0.45476368241070003</v>
      </c>
      <c r="AW3" s="19">
        <v>-0.66751801457659998</v>
      </c>
      <c r="AX3" s="21">
        <v>-0.42470198761520001</v>
      </c>
      <c r="AY3" s="19">
        <v>2.858553657186</v>
      </c>
      <c r="AZ3" s="19">
        <v>-4.4829430160929</v>
      </c>
      <c r="BA3" s="19">
        <v>-2.4012729214662998</v>
      </c>
      <c r="BB3" s="19">
        <v>-1.9052467642446</v>
      </c>
      <c r="BC3" s="19">
        <v>1.7924784335044002</v>
      </c>
      <c r="BD3" s="19">
        <v>1.1915061207811</v>
      </c>
      <c r="BE3" s="19">
        <v>-7.2503987660766001</v>
      </c>
      <c r="BF3" s="19">
        <v>0.47856690043779998</v>
      </c>
      <c r="BG3" s="19">
        <v>1.5909587337656999</v>
      </c>
      <c r="BI3" s="27"/>
    </row>
    <row r="4" spans="1:61" x14ac:dyDescent="0.2">
      <c r="A4" s="18" t="s">
        <v>70</v>
      </c>
      <c r="C4" s="19"/>
      <c r="D4" s="19">
        <v>-8.8480272166899993E-2</v>
      </c>
      <c r="E4" s="19">
        <v>2.60945899047E-2</v>
      </c>
      <c r="F4" s="19">
        <v>-0.15027225407629999</v>
      </c>
      <c r="G4" s="19">
        <v>8.6620027858000007E-2</v>
      </c>
      <c r="H4" s="19">
        <v>0.13423307763939998</v>
      </c>
      <c r="I4" s="19">
        <v>0.11939651777640001</v>
      </c>
      <c r="J4" s="19">
        <v>-0.61209612532180002</v>
      </c>
      <c r="K4" s="19">
        <v>0.58001725564579998</v>
      </c>
      <c r="L4" s="19">
        <v>0.25490619969389999</v>
      </c>
      <c r="M4" s="19">
        <v>-1.7669879399899998E-2</v>
      </c>
      <c r="N4" s="19">
        <v>-0.93205741297489997</v>
      </c>
      <c r="O4" s="19">
        <v>0.77483998927059994</v>
      </c>
      <c r="P4" s="19">
        <v>-0.15187420674060001</v>
      </c>
      <c r="Q4" s="19">
        <v>0.18812006493809999</v>
      </c>
      <c r="R4" s="19">
        <v>-0.3624890111545</v>
      </c>
      <c r="S4" s="19">
        <v>0.49420931535669999</v>
      </c>
      <c r="T4" s="19">
        <v>0.18183586625769999</v>
      </c>
      <c r="U4" s="19">
        <v>6.2884250487999999E-3</v>
      </c>
      <c r="V4" s="19">
        <v>-0.57193657698380007</v>
      </c>
      <c r="W4" s="19">
        <v>0.1815549002455</v>
      </c>
      <c r="X4" s="19">
        <v>-0.31646859072920003</v>
      </c>
      <c r="Y4" s="19">
        <v>-0.1297280935206</v>
      </c>
      <c r="Z4" s="19">
        <v>-0.27043157817769997</v>
      </c>
      <c r="AA4" s="19">
        <v>-0.11545193884999999</v>
      </c>
      <c r="AB4" s="19">
        <v>0.50601446249240001</v>
      </c>
      <c r="AC4" s="19">
        <v>0.19344745223749998</v>
      </c>
      <c r="AD4" s="19">
        <v>-1.5301727763400001E-2</v>
      </c>
      <c r="AE4" s="19">
        <v>-8.5615141747200002E-2</v>
      </c>
      <c r="AF4" s="19">
        <v>-4.1120112497300007E-2</v>
      </c>
      <c r="AG4" s="19">
        <v>-0.34364098584780001</v>
      </c>
      <c r="AH4" s="19">
        <v>-1.477722886312</v>
      </c>
      <c r="AI4" s="19">
        <v>-3.2610578980200006E-2</v>
      </c>
      <c r="AJ4" s="19">
        <v>-4.4790870517000007E-3</v>
      </c>
      <c r="AK4" s="19">
        <v>1.1855257372949</v>
      </c>
      <c r="AL4" s="19">
        <v>0.62898311965459996</v>
      </c>
      <c r="AM4" s="19">
        <v>0.62642832806560012</v>
      </c>
      <c r="AN4" s="19">
        <v>-1.1851615935217998</v>
      </c>
      <c r="AO4" s="19">
        <v>0.80912150505610003</v>
      </c>
      <c r="AP4" s="19">
        <v>0.57896095444419993</v>
      </c>
      <c r="AQ4" s="19">
        <v>-0.2182278482758</v>
      </c>
      <c r="AR4" s="19">
        <v>-0.12712979830230001</v>
      </c>
      <c r="AS4" s="19">
        <v>-0.7035490931467</v>
      </c>
      <c r="AT4" s="19">
        <v>0.71983542422130009</v>
      </c>
      <c r="AU4" s="19">
        <v>-9.1675730035900002E-2</v>
      </c>
      <c r="AV4" s="19">
        <v>-0.16617281107359999</v>
      </c>
      <c r="AW4" s="19">
        <v>-0.1023274556513</v>
      </c>
      <c r="AX4" s="21">
        <v>-0.22499942995980002</v>
      </c>
      <c r="AY4" s="19">
        <v>-0.40605549190580004</v>
      </c>
      <c r="AZ4" s="19">
        <v>-0.45823085356250004</v>
      </c>
      <c r="BA4" s="19">
        <v>9.2418479021300001E-2</v>
      </c>
      <c r="BB4" s="19">
        <v>-0.23443388592759998</v>
      </c>
      <c r="BC4" s="19">
        <v>-0.73475641846220008</v>
      </c>
      <c r="BD4" s="19">
        <v>-0.36665950740250003</v>
      </c>
      <c r="BE4" s="19">
        <v>0.32364601180809999</v>
      </c>
      <c r="BF4" s="19">
        <v>-1.0814100552386001</v>
      </c>
      <c r="BG4" s="19">
        <v>-1.1044438143657</v>
      </c>
    </row>
    <row r="5" spans="1:61" x14ac:dyDescent="0.2">
      <c r="A5" s="18" t="s">
        <v>58</v>
      </c>
      <c r="C5" s="19"/>
      <c r="D5" s="19">
        <v>0.37240764281239996</v>
      </c>
      <c r="E5" s="19">
        <v>1.0154859085597998</v>
      </c>
      <c r="F5" s="19">
        <v>4.4105033070974002</v>
      </c>
      <c r="G5" s="19">
        <v>4.5023726627806004</v>
      </c>
      <c r="H5" s="19">
        <v>0.49770578956880013</v>
      </c>
      <c r="I5" s="19">
        <v>4.3715717136025001</v>
      </c>
      <c r="J5" s="19">
        <v>-0.65046305468529997</v>
      </c>
      <c r="K5" s="19">
        <v>2.4852922060203007</v>
      </c>
      <c r="L5" s="19">
        <v>-7.5530667267399848E-2</v>
      </c>
      <c r="M5" s="19">
        <v>1.8324849725600018E-2</v>
      </c>
      <c r="N5" s="19">
        <v>2.5792213154576</v>
      </c>
      <c r="O5" s="19">
        <v>0.32164797148469959</v>
      </c>
      <c r="P5" s="19">
        <v>2.4608137309972999</v>
      </c>
      <c r="Q5" s="19">
        <v>2.9917942076913007</v>
      </c>
      <c r="R5" s="19">
        <v>-0.10610799002969976</v>
      </c>
      <c r="S5" s="19">
        <v>-3.1286963594855997</v>
      </c>
      <c r="T5" s="19">
        <v>-1.3058256432413</v>
      </c>
      <c r="U5" s="19">
        <v>-0.32719369262890019</v>
      </c>
      <c r="V5" s="19">
        <v>-0.80400560074789995</v>
      </c>
      <c r="W5" s="19">
        <v>-1.4220754189169997</v>
      </c>
      <c r="X5" s="19">
        <v>-0.27833970235390004</v>
      </c>
      <c r="Y5" s="19">
        <v>-3.7641436749498998</v>
      </c>
      <c r="Z5" s="19">
        <v>1.9096486626640998</v>
      </c>
      <c r="AA5" s="19">
        <v>0.71691560346699978</v>
      </c>
      <c r="AB5" s="19">
        <v>0.33267973143709989</v>
      </c>
      <c r="AC5" s="19">
        <v>-2.1517219657542999</v>
      </c>
      <c r="AD5" s="19">
        <v>-1.6689989884392</v>
      </c>
      <c r="AE5" s="19">
        <v>0.13622015658790018</v>
      </c>
      <c r="AF5" s="19">
        <v>-2.2190061017181</v>
      </c>
      <c r="AG5" s="19">
        <v>-1.7668594215424001</v>
      </c>
      <c r="AH5" s="19">
        <v>-1.4021580316424</v>
      </c>
      <c r="AI5" s="19">
        <v>-1.3837755828409</v>
      </c>
      <c r="AJ5" s="19">
        <v>-1.7391288998994001</v>
      </c>
      <c r="AK5" s="19">
        <v>-1.2390413648580001</v>
      </c>
      <c r="AL5" s="19">
        <v>1.1020211896899923E-2</v>
      </c>
      <c r="AM5" s="19">
        <v>-0.9365477095564001</v>
      </c>
      <c r="AN5" s="19">
        <v>-0.77922195364970004</v>
      </c>
      <c r="AO5" s="19">
        <v>-1.2243042950501</v>
      </c>
      <c r="AP5" s="19">
        <v>-0.82061671187100005</v>
      </c>
      <c r="AQ5" s="19">
        <v>0.11199549163270001</v>
      </c>
      <c r="AR5" s="19">
        <v>-0.54004121904100011</v>
      </c>
      <c r="AS5" s="19">
        <v>0.14593285982709997</v>
      </c>
      <c r="AT5" s="19">
        <v>1.5494449544858999</v>
      </c>
      <c r="AU5" s="19">
        <v>-0.17645562697179998</v>
      </c>
      <c r="AV5" s="19">
        <v>0.78461220358990003</v>
      </c>
      <c r="AW5" s="19">
        <v>0.26563569528480002</v>
      </c>
      <c r="AX5" s="19">
        <v>-1.9349978816386002</v>
      </c>
      <c r="AY5" s="19">
        <v>-2.3228990391436</v>
      </c>
      <c r="AZ5" s="19">
        <v>4.9486695416973996</v>
      </c>
      <c r="BA5" s="19">
        <v>3.8792659202795998</v>
      </c>
      <c r="BB5" s="19">
        <v>3.6057464906998002</v>
      </c>
      <c r="BC5" s="19">
        <v>-1.5786837122333</v>
      </c>
      <c r="BD5" s="19">
        <v>-0.11228134779269999</v>
      </c>
      <c r="BE5" s="19">
        <v>8.8461160044126004</v>
      </c>
      <c r="BF5" s="19">
        <v>2.5404226013049001</v>
      </c>
      <c r="BG5" s="19">
        <v>-6.5519354837900098E-2</v>
      </c>
    </row>
    <row r="6" spans="1:61" x14ac:dyDescent="0.2">
      <c r="A6" s="18" t="s">
        <v>76</v>
      </c>
      <c r="C6" s="19"/>
      <c r="D6" s="19">
        <v>1.6866690437823999</v>
      </c>
      <c r="E6" s="19">
        <v>3.1438418760699957E-2</v>
      </c>
      <c r="F6" s="19">
        <v>0.20638329176700018</v>
      </c>
      <c r="G6" s="19">
        <v>-0.49440222029899999</v>
      </c>
      <c r="H6" s="19">
        <v>-0.59009378922330002</v>
      </c>
      <c r="I6" s="19">
        <v>1.0693318917444001</v>
      </c>
      <c r="J6" s="19">
        <v>1.4854764171200031E-2</v>
      </c>
      <c r="K6" s="19">
        <v>1.3373511492510999</v>
      </c>
      <c r="L6" s="19">
        <v>-0.23629362969679998</v>
      </c>
      <c r="M6" s="19">
        <v>-1.2418235461979998</v>
      </c>
      <c r="N6" s="19">
        <v>0.10021744965820005</v>
      </c>
      <c r="O6" s="19">
        <v>2.4690039661004999</v>
      </c>
      <c r="P6" s="19">
        <v>0.33668257488370001</v>
      </c>
      <c r="Q6" s="19">
        <v>-0.17546883058520008</v>
      </c>
      <c r="R6" s="19">
        <v>-1.049575222591</v>
      </c>
      <c r="S6" s="19">
        <v>-0.39559863713029997</v>
      </c>
      <c r="T6" s="19">
        <v>-0.26330814932750002</v>
      </c>
      <c r="U6" s="19">
        <v>-0.58850110404510014</v>
      </c>
      <c r="V6" s="19">
        <v>-0.51352036268460011</v>
      </c>
      <c r="W6" s="19">
        <v>1.1693795425808</v>
      </c>
      <c r="X6" s="19">
        <v>-0.4664174029473</v>
      </c>
      <c r="Y6" s="19">
        <v>-0.3589021358624</v>
      </c>
      <c r="Z6" s="19">
        <v>2.0697025528043</v>
      </c>
      <c r="AA6" s="19">
        <v>1.2396601820668998</v>
      </c>
      <c r="AB6" s="19">
        <v>-0.74192603899209997</v>
      </c>
      <c r="AC6" s="19">
        <v>-0.96065683852289996</v>
      </c>
      <c r="AD6" s="19">
        <v>-2.8537491045299988E-2</v>
      </c>
      <c r="AE6" s="19">
        <v>-1.5028118874608001</v>
      </c>
      <c r="AF6" s="19">
        <v>-0.11577934240500008</v>
      </c>
      <c r="AG6" s="19">
        <v>-0.48893682858690002</v>
      </c>
      <c r="AH6" s="19">
        <v>-0.517489790289</v>
      </c>
      <c r="AI6" s="19">
        <v>-1.2540413637773</v>
      </c>
      <c r="AJ6" s="19">
        <v>-0.1843841871536</v>
      </c>
      <c r="AK6" s="19">
        <v>-0.73937006383209991</v>
      </c>
      <c r="AL6" s="19">
        <v>0.28412230742539984</v>
      </c>
      <c r="AM6" s="19">
        <v>-0.12130287392360004</v>
      </c>
      <c r="AN6" s="19">
        <v>-0.34727146619820004</v>
      </c>
      <c r="AO6" s="19">
        <v>-0.44717224068180006</v>
      </c>
      <c r="AP6" s="19">
        <v>-2.3444868917199983E-2</v>
      </c>
      <c r="AQ6" s="19">
        <v>-0.17918671247829995</v>
      </c>
      <c r="AR6" s="19">
        <v>-0.81386245302269999</v>
      </c>
      <c r="AS6" s="19">
        <v>-0.1249244424249</v>
      </c>
      <c r="AT6" s="19">
        <v>0.22975728534959999</v>
      </c>
      <c r="AU6" s="19">
        <v>-1.2289869188742</v>
      </c>
      <c r="AV6" s="19">
        <v>-9.8538513698600075E-2</v>
      </c>
      <c r="AW6" s="19">
        <v>-0.51337959170190006</v>
      </c>
      <c r="AX6" s="21">
        <v>-0.4249779384597</v>
      </c>
      <c r="AY6" s="19">
        <v>-2.4371716634383001</v>
      </c>
      <c r="AZ6" s="19">
        <v>3.2372083960304998</v>
      </c>
      <c r="BA6" s="19">
        <v>-2.9414880270699995E-2</v>
      </c>
      <c r="BB6" s="19">
        <v>2.0717487464416</v>
      </c>
      <c r="BC6" s="19">
        <v>-1.5726236236119</v>
      </c>
      <c r="BD6" s="19">
        <v>-0.31602635883519997</v>
      </c>
      <c r="BE6" s="19">
        <v>4.1231100337986</v>
      </c>
      <c r="BF6" s="19">
        <v>-0.48110024353199993</v>
      </c>
      <c r="BG6" s="19">
        <v>0.33810897210180002</v>
      </c>
    </row>
    <row r="7" spans="1:61" x14ac:dyDescent="0.2">
      <c r="A7" s="18" t="s">
        <v>77</v>
      </c>
      <c r="C7" s="19"/>
      <c r="D7" s="19">
        <v>-0.81608519043399996</v>
      </c>
      <c r="E7" s="19">
        <v>0.9530327130531</v>
      </c>
      <c r="F7" s="19">
        <v>-3.0791509121019005</v>
      </c>
      <c r="G7" s="19">
        <v>-0.30377299268329999</v>
      </c>
      <c r="H7" s="19">
        <v>-1.0967329256918998</v>
      </c>
      <c r="I7" s="19">
        <v>0.51281785067469998</v>
      </c>
      <c r="J7" s="19">
        <v>-0.71198706104370002</v>
      </c>
      <c r="K7" s="19">
        <v>0.75581957030799996</v>
      </c>
      <c r="L7" s="19">
        <v>-0.76242198840789999</v>
      </c>
      <c r="M7" s="19">
        <v>0.8118883297095999</v>
      </c>
      <c r="N7" s="19">
        <v>0.50339779155240005</v>
      </c>
      <c r="O7" s="19">
        <v>1.0467339539965002</v>
      </c>
      <c r="P7" s="19">
        <v>2.0954358443897001</v>
      </c>
      <c r="Q7" s="19">
        <v>1.9052447724958002</v>
      </c>
      <c r="R7" s="19">
        <v>-0.77934577687740003</v>
      </c>
      <c r="S7" s="19">
        <v>0.77650340956120001</v>
      </c>
      <c r="T7" s="19">
        <v>0.22917672968410005</v>
      </c>
      <c r="U7" s="19">
        <v>2.2203092132150002</v>
      </c>
      <c r="V7" s="19">
        <v>0.72617070148460006</v>
      </c>
      <c r="W7" s="19">
        <v>-0.65804569273340008</v>
      </c>
      <c r="X7" s="19">
        <v>0.86190443009039996</v>
      </c>
      <c r="Y7" s="19">
        <v>-0.55151549076369999</v>
      </c>
      <c r="Z7" s="19">
        <v>-0.39509868785589997</v>
      </c>
      <c r="AA7" s="19">
        <v>-0.77204320075979993</v>
      </c>
      <c r="AB7" s="19">
        <v>0.89122798172329998</v>
      </c>
      <c r="AC7" s="19">
        <v>0.14456644210309999</v>
      </c>
      <c r="AD7" s="19">
        <v>0.43313382748359996</v>
      </c>
      <c r="AE7" s="19">
        <v>0.26380364197639999</v>
      </c>
      <c r="AF7" s="19">
        <v>-1.8879836775323</v>
      </c>
      <c r="AG7" s="19">
        <v>-0.63600123668950004</v>
      </c>
      <c r="AH7" s="19">
        <v>-0.67221884945379995</v>
      </c>
      <c r="AI7" s="19">
        <v>-0.87204362273690006</v>
      </c>
      <c r="AJ7" s="19">
        <v>-0.20379035714800001</v>
      </c>
      <c r="AK7" s="19">
        <v>0.5803382089525001</v>
      </c>
      <c r="AL7" s="19">
        <v>-1.0202787460422</v>
      </c>
      <c r="AM7" s="19">
        <v>-0.35693680885040002</v>
      </c>
      <c r="AN7" s="19">
        <v>-0.32915340707649998</v>
      </c>
      <c r="AO7" s="19">
        <v>0.57248805470179998</v>
      </c>
      <c r="AP7" s="19">
        <v>-0.45902824453330004</v>
      </c>
      <c r="AQ7" s="19">
        <v>0.71451983005879993</v>
      </c>
      <c r="AR7" s="19">
        <v>-0.27612132156559999</v>
      </c>
      <c r="AS7" s="19">
        <v>0.4589452107607</v>
      </c>
      <c r="AT7" s="19">
        <v>0.66627889304139998</v>
      </c>
      <c r="AU7" s="19">
        <v>0.57153227215699998</v>
      </c>
      <c r="AV7" s="19">
        <v>0.55666328706940005</v>
      </c>
      <c r="AW7" s="19">
        <v>-6.0108451673900005E-2</v>
      </c>
      <c r="AX7" s="21">
        <v>-0.45398959584679999</v>
      </c>
      <c r="AY7" s="19">
        <v>-0.20084058760960002</v>
      </c>
      <c r="AZ7" s="19">
        <v>-0.61917799903899995</v>
      </c>
      <c r="BA7" s="19">
        <v>0.59946417482280001</v>
      </c>
      <c r="BB7" s="19">
        <v>0.57071285581460007</v>
      </c>
      <c r="BC7" s="19">
        <v>0.15289870850029999</v>
      </c>
      <c r="BD7" s="19">
        <v>-1.2946487927943999</v>
      </c>
      <c r="BE7" s="19">
        <v>0.75582530565100003</v>
      </c>
      <c r="BF7" s="19">
        <v>-1.0827566160229001</v>
      </c>
      <c r="BG7" s="19">
        <v>0.51817619957789995</v>
      </c>
    </row>
    <row r="8" spans="1:61" x14ac:dyDescent="0.2">
      <c r="A8" s="18" t="s">
        <v>78</v>
      </c>
      <c r="D8" s="19">
        <f>+D5-D6-D7-D9</f>
        <v>-0.49817621053600003</v>
      </c>
      <c r="E8" s="19">
        <f t="shared" ref="E8:AN8" si="0">+E5-E6-E7-E9</f>
        <v>3.1014776745999839E-2</v>
      </c>
      <c r="F8" s="19">
        <f t="shared" si="0"/>
        <v>0.4139343274322993</v>
      </c>
      <c r="G8" s="19">
        <f t="shared" si="0"/>
        <v>0.92977897576290136</v>
      </c>
      <c r="H8" s="19">
        <f t="shared" si="0"/>
        <v>0.73221132728059612</v>
      </c>
      <c r="I8" s="19">
        <f t="shared" si="0"/>
        <v>1.2354614711834</v>
      </c>
      <c r="J8" s="19">
        <f t="shared" si="0"/>
        <v>4.6669242187200033E-2</v>
      </c>
      <c r="K8" s="19">
        <f t="shared" si="0"/>
        <v>0.39212148646120082</v>
      </c>
      <c r="L8" s="19">
        <f t="shared" si="0"/>
        <v>0.92318495083730012</v>
      </c>
      <c r="M8" s="19">
        <f t="shared" si="0"/>
        <v>0.44826006621400005</v>
      </c>
      <c r="N8" s="19">
        <f t="shared" si="0"/>
        <v>1.9756060742469996</v>
      </c>
      <c r="O8" s="19">
        <f t="shared" si="0"/>
        <v>-3.1940899486123007</v>
      </c>
      <c r="P8" s="19">
        <f t="shared" si="0"/>
        <v>2.8695311723899941E-2</v>
      </c>
      <c r="Q8" s="19">
        <f t="shared" si="0"/>
        <v>1.2620182657807006</v>
      </c>
      <c r="R8" s="19">
        <f t="shared" si="0"/>
        <v>3.7228130094387004</v>
      </c>
      <c r="S8" s="19">
        <f t="shared" si="0"/>
        <v>-2.8898433381665001</v>
      </c>
      <c r="T8" s="19">
        <f t="shared" si="0"/>
        <v>-0.32594832984790001</v>
      </c>
      <c r="U8" s="19">
        <f t="shared" si="0"/>
        <v>-0.9974180455488002</v>
      </c>
      <c r="V8" s="19">
        <f t="shared" si="0"/>
        <v>-6.9285858297899905E-2</v>
      </c>
      <c r="W8" s="19">
        <f t="shared" si="0"/>
        <v>-1.0078992312643997</v>
      </c>
      <c r="X8" s="19">
        <f t="shared" si="0"/>
        <v>0.25168330800299998</v>
      </c>
      <c r="Y8" s="19">
        <f t="shared" si="0"/>
        <v>-0.68972604832379947</v>
      </c>
      <c r="Z8" s="19">
        <f t="shared" si="0"/>
        <v>0.23504479771569975</v>
      </c>
      <c r="AA8" s="19">
        <f t="shared" si="0"/>
        <v>0.24929862215989995</v>
      </c>
      <c r="AB8" s="19">
        <f t="shared" si="0"/>
        <v>0.18337778870589982</v>
      </c>
      <c r="AC8" s="19">
        <f t="shared" si="0"/>
        <v>-1.3356315693344998</v>
      </c>
      <c r="AD8" s="19">
        <f t="shared" si="0"/>
        <v>-7.359532487750009E-2</v>
      </c>
      <c r="AE8" s="19">
        <f t="shared" si="0"/>
        <v>1.3752284020723002</v>
      </c>
      <c r="AF8" s="19">
        <f t="shared" si="0"/>
        <v>-0.21524308178079976</v>
      </c>
      <c r="AG8" s="19">
        <f t="shared" si="0"/>
        <v>-0.641921356266</v>
      </c>
      <c r="AH8" s="19">
        <f t="shared" si="0"/>
        <v>0.98755060810039985</v>
      </c>
      <c r="AI8" s="19">
        <f t="shared" si="0"/>
        <v>0.74230940367330012</v>
      </c>
      <c r="AJ8" s="19">
        <f t="shared" si="0"/>
        <v>0.20504564440219997</v>
      </c>
      <c r="AK8" s="19">
        <f t="shared" si="0"/>
        <v>-1.0800095099784004</v>
      </c>
      <c r="AL8" s="19">
        <f t="shared" si="0"/>
        <v>0.74717665051370008</v>
      </c>
      <c r="AM8" s="19">
        <f t="shared" si="0"/>
        <v>-0.45830802678240001</v>
      </c>
      <c r="AN8" s="19">
        <f t="shared" si="0"/>
        <v>-0.10279708037500002</v>
      </c>
      <c r="AO8" s="19">
        <f t="shared" ref="AO8:AY8" si="1">+AO5-AO6-AO7-AO9</f>
        <v>-1.3496201090700999</v>
      </c>
      <c r="AP8" s="19">
        <f t="shared" si="1"/>
        <v>-0.33814359842050001</v>
      </c>
      <c r="AQ8" s="19">
        <f t="shared" si="1"/>
        <v>-0.4233376259478</v>
      </c>
      <c r="AR8" s="19">
        <f t="shared" si="1"/>
        <v>0.54994255554729987</v>
      </c>
      <c r="AS8" s="19">
        <f t="shared" si="1"/>
        <v>-0.1880879085087</v>
      </c>
      <c r="AT8" s="19">
        <f t="shared" si="1"/>
        <v>0.6534087760949</v>
      </c>
      <c r="AU8" s="19">
        <f t="shared" si="1"/>
        <v>0.48099901974539994</v>
      </c>
      <c r="AV8" s="19">
        <f t="shared" si="1"/>
        <v>0.32648743021910009</v>
      </c>
      <c r="AW8" s="19">
        <f t="shared" si="1"/>
        <v>0.83912373866060008</v>
      </c>
      <c r="AX8" s="21">
        <f t="shared" si="1"/>
        <v>-1.0560303473321002</v>
      </c>
      <c r="AY8" s="19">
        <f t="shared" si="1"/>
        <v>0.31511321190430008</v>
      </c>
      <c r="AZ8" s="19">
        <f>+AZ5-AZ6-AZ7-AZ9</f>
        <v>2.3306391447058998</v>
      </c>
      <c r="BA8" s="19">
        <f>+BA5-BA6-BA7-BA9</f>
        <v>3.3092166257274997</v>
      </c>
      <c r="BB8" s="19">
        <f t="shared" ref="BB8:BC8" si="2">+BB5-BB6-BB7-BB9</f>
        <v>0.96328488844360016</v>
      </c>
      <c r="BC8" s="19">
        <f t="shared" si="2"/>
        <v>-0.15895879712169994</v>
      </c>
      <c r="BD8" s="19">
        <f t="shared" ref="BD8" si="3">+BD5-BD6-BD7-BD9</f>
        <v>1.4983938038368998</v>
      </c>
      <c r="BE8" s="19">
        <f>+BE5-BE6-BE7-BE9</f>
        <v>3.9671806649630001</v>
      </c>
      <c r="BF8" s="19">
        <f t="shared" ref="BF8:BG8" si="4">+BF5-BF6-BF7-BF9</f>
        <v>4.1042794608598001</v>
      </c>
      <c r="BG8" s="19">
        <f t="shared" si="4"/>
        <v>-0.92180452651760003</v>
      </c>
    </row>
    <row r="9" spans="1:61" x14ac:dyDescent="0.2">
      <c r="A9" s="18" t="s">
        <v>101</v>
      </c>
      <c r="D9" s="18">
        <f>+D22/1000</f>
        <v>0</v>
      </c>
      <c r="E9" s="18">
        <f t="shared" ref="E9:AN9" si="5">+E22/1000</f>
        <v>0</v>
      </c>
      <c r="F9" s="18">
        <f t="shared" si="5"/>
        <v>6.8693366000000005</v>
      </c>
      <c r="G9" s="18">
        <f t="shared" si="5"/>
        <v>4.3707688999999998</v>
      </c>
      <c r="H9" s="18">
        <f t="shared" si="5"/>
        <v>1.4523211772034041</v>
      </c>
      <c r="I9" s="18">
        <f t="shared" si="5"/>
        <v>1.5539604999999999</v>
      </c>
      <c r="J9" s="18">
        <f t="shared" si="5"/>
        <v>0</v>
      </c>
      <c r="K9" s="18">
        <f t="shared" si="5"/>
        <v>0</v>
      </c>
      <c r="L9" s="18">
        <f t="shared" si="5"/>
        <v>0</v>
      </c>
      <c r="M9" s="18">
        <f t="shared" si="5"/>
        <v>0</v>
      </c>
      <c r="N9" s="18">
        <f t="shared" si="5"/>
        <v>0</v>
      </c>
      <c r="O9" s="18">
        <f t="shared" si="5"/>
        <v>0</v>
      </c>
      <c r="P9" s="18">
        <f t="shared" si="5"/>
        <v>0</v>
      </c>
      <c r="Q9" s="18">
        <f t="shared" si="5"/>
        <v>0</v>
      </c>
      <c r="R9" s="18">
        <f t="shared" si="5"/>
        <v>-2</v>
      </c>
      <c r="S9" s="18">
        <f t="shared" si="5"/>
        <v>-0.61975779375000006</v>
      </c>
      <c r="T9" s="18">
        <f t="shared" si="5"/>
        <v>-0.94574589375000007</v>
      </c>
      <c r="U9" s="18">
        <f t="shared" si="5"/>
        <v>-0.96158375625000003</v>
      </c>
      <c r="V9" s="18">
        <f t="shared" si="5"/>
        <v>-0.94737008125000011</v>
      </c>
      <c r="W9" s="18">
        <f t="shared" si="5"/>
        <v>-0.92551003749999994</v>
      </c>
      <c r="X9" s="18">
        <f t="shared" si="5"/>
        <v>-0.92551003749999994</v>
      </c>
      <c r="Y9" s="18">
        <f t="shared" si="5"/>
        <v>-2.1640000000000001</v>
      </c>
      <c r="Z9" s="18">
        <f t="shared" si="5"/>
        <v>0</v>
      </c>
      <c r="AA9" s="18">
        <f t="shared" si="5"/>
        <v>0</v>
      </c>
      <c r="AB9" s="18">
        <f t="shared" si="5"/>
        <v>0</v>
      </c>
      <c r="AC9" s="18">
        <f t="shared" si="5"/>
        <v>0</v>
      </c>
      <c r="AD9" s="18">
        <f t="shared" si="5"/>
        <v>-2</v>
      </c>
      <c r="AE9" s="18">
        <f t="shared" si="5"/>
        <v>0</v>
      </c>
      <c r="AF9" s="18">
        <f t="shared" si="5"/>
        <v>0</v>
      </c>
      <c r="AG9" s="18">
        <f t="shared" si="5"/>
        <v>0</v>
      </c>
      <c r="AH9" s="18">
        <f t="shared" si="5"/>
        <v>-1.2</v>
      </c>
      <c r="AI9" s="18">
        <f t="shared" si="5"/>
        <v>0</v>
      </c>
      <c r="AJ9" s="18">
        <f t="shared" si="5"/>
        <v>-1.556</v>
      </c>
      <c r="AK9" s="18">
        <f t="shared" si="5"/>
        <v>0</v>
      </c>
      <c r="AL9" s="18">
        <f t="shared" si="5"/>
        <v>0</v>
      </c>
      <c r="AM9" s="18">
        <f t="shared" si="5"/>
        <v>0</v>
      </c>
      <c r="AN9" s="18">
        <f t="shared" si="5"/>
        <v>0</v>
      </c>
      <c r="AO9" s="18">
        <f t="shared" ref="AO9:BA9" si="6">+AO22/1000</f>
        <v>0</v>
      </c>
      <c r="AP9" s="18">
        <f t="shared" si="6"/>
        <v>0</v>
      </c>
      <c r="AQ9" s="18">
        <f t="shared" si="6"/>
        <v>0</v>
      </c>
      <c r="AR9" s="18">
        <f t="shared" si="6"/>
        <v>0</v>
      </c>
      <c r="AS9" s="18">
        <f t="shared" si="6"/>
        <v>0</v>
      </c>
      <c r="AT9" s="18">
        <f t="shared" si="6"/>
        <v>0</v>
      </c>
      <c r="AU9" s="18">
        <f t="shared" si="6"/>
        <v>0</v>
      </c>
      <c r="AV9" s="18">
        <f t="shared" si="6"/>
        <v>0</v>
      </c>
      <c r="AW9" s="18">
        <f t="shared" si="6"/>
        <v>0</v>
      </c>
      <c r="AX9" s="21">
        <f t="shared" si="6"/>
        <v>0</v>
      </c>
      <c r="AY9" s="18">
        <f t="shared" si="6"/>
        <v>0</v>
      </c>
      <c r="AZ9" s="18">
        <f t="shared" si="6"/>
        <v>0</v>
      </c>
      <c r="BA9" s="18">
        <f t="shared" si="6"/>
        <v>0</v>
      </c>
      <c r="BB9" s="18">
        <f t="shared" ref="BB9:BC9" si="7">+BB22/1000</f>
        <v>0</v>
      </c>
      <c r="BC9" s="18">
        <f t="shared" si="7"/>
        <v>0</v>
      </c>
      <c r="BD9" s="18">
        <f t="shared" ref="BD9:BE9" si="8">+BD22/1000</f>
        <v>0</v>
      </c>
      <c r="BE9" s="18">
        <f t="shared" si="8"/>
        <v>0</v>
      </c>
      <c r="BF9" s="18">
        <f t="shared" ref="BF9:BG9" si="9">+BF22/1000</f>
        <v>0</v>
      </c>
      <c r="BG9" s="18">
        <f t="shared" si="9"/>
        <v>0</v>
      </c>
    </row>
    <row r="10" spans="1:61" x14ac:dyDescent="0.2">
      <c r="A10" s="18" t="s">
        <v>104</v>
      </c>
      <c r="D10" s="21">
        <v>-0.47888012456869999</v>
      </c>
      <c r="E10" s="21">
        <v>1.1684238718925</v>
      </c>
      <c r="F10" s="21">
        <v>-2.3348244224667987</v>
      </c>
      <c r="G10" s="21">
        <v>1.2945615261923</v>
      </c>
      <c r="H10" s="21">
        <v>1.1627263326181998</v>
      </c>
      <c r="I10" s="21">
        <v>0.76432944351770038</v>
      </c>
      <c r="J10" s="21">
        <v>-1.3397629405639999</v>
      </c>
      <c r="K10" s="21">
        <v>0.15512671292050006</v>
      </c>
      <c r="L10" s="21">
        <v>-0.77659695499879955</v>
      </c>
      <c r="M10" s="21">
        <v>1.1479383459833998</v>
      </c>
      <c r="N10" s="21">
        <v>1.3481725243173002</v>
      </c>
      <c r="O10" s="21">
        <v>-1.3232840469795004</v>
      </c>
      <c r="P10" s="21">
        <v>1.0347273085202997</v>
      </c>
      <c r="Q10" s="21">
        <v>1.9038942831986998</v>
      </c>
      <c r="R10" s="21">
        <v>0.62776348349970035</v>
      </c>
      <c r="S10" s="21">
        <v>0.17203278762620045</v>
      </c>
      <c r="T10" s="21">
        <v>-1.612462728835</v>
      </c>
      <c r="U10" s="21">
        <v>0.56850333799689934</v>
      </c>
      <c r="V10" s="21">
        <v>-1.2321363027203001</v>
      </c>
      <c r="W10" s="21">
        <v>-3.0856372018695</v>
      </c>
      <c r="X10" s="21">
        <v>6.146987306020002E-2</v>
      </c>
      <c r="Y10" s="21">
        <v>-0.57637431079929979</v>
      </c>
      <c r="Z10" s="21">
        <v>-1.6992224224914998</v>
      </c>
      <c r="AA10" s="21">
        <v>-1.8148750998199001</v>
      </c>
      <c r="AB10" s="21">
        <v>1.0298229319010002</v>
      </c>
      <c r="AC10" s="21">
        <v>-1.4144067609940001</v>
      </c>
      <c r="AD10" s="21">
        <v>-0.74262530128189941</v>
      </c>
      <c r="AE10" s="21">
        <v>-1.1738153185979998</v>
      </c>
      <c r="AF10" s="21">
        <v>-0.62240132588840003</v>
      </c>
      <c r="AG10" s="21">
        <v>0.41534471798899969</v>
      </c>
      <c r="AH10" s="21">
        <v>-0.90567948397060061</v>
      </c>
      <c r="AI10" s="21">
        <v>1.3867082477741002</v>
      </c>
      <c r="AJ10" s="21">
        <v>1.5526886377304998</v>
      </c>
      <c r="AK10" s="21">
        <v>1.0140036175795004</v>
      </c>
      <c r="AL10" s="21">
        <v>-0.42739606221440019</v>
      </c>
      <c r="AM10" s="21">
        <v>-0.2776592874837</v>
      </c>
      <c r="AN10" s="21">
        <v>-1.6286423765005997</v>
      </c>
      <c r="AO10" s="21">
        <v>0.5017001357123998</v>
      </c>
      <c r="AP10" s="21">
        <v>-1.5546699485927</v>
      </c>
      <c r="AQ10" s="21">
        <v>0.1837804581880999</v>
      </c>
      <c r="AR10" s="21">
        <v>-1.4005205070623998</v>
      </c>
      <c r="AS10" s="21">
        <v>-0.39820785829359984</v>
      </c>
      <c r="AT10" s="21">
        <v>-1.0443071831005999</v>
      </c>
      <c r="AU10" s="21">
        <v>4.3951488909300021E-2</v>
      </c>
      <c r="AV10" s="21">
        <v>1.0732030749270001</v>
      </c>
      <c r="AW10" s="21">
        <v>-0.50420977494309993</v>
      </c>
      <c r="AX10" s="21">
        <v>-2.5846992992135998</v>
      </c>
      <c r="AY10" s="21">
        <v>0.12959912613659946</v>
      </c>
      <c r="AZ10" s="21">
        <v>7.4956720419998568E-3</v>
      </c>
      <c r="BA10" s="21">
        <v>1.5704114778346001</v>
      </c>
      <c r="BB10" s="21">
        <v>1.4660658405275999</v>
      </c>
      <c r="BC10" s="21">
        <v>-0.52096169719109986</v>
      </c>
      <c r="BD10" s="21">
        <v>0.71256526558589994</v>
      </c>
      <c r="BE10" s="21">
        <v>1.9193632501441007</v>
      </c>
      <c r="BF10" s="21">
        <v>1.9375794465040999</v>
      </c>
      <c r="BG10" s="21">
        <v>0.42099556456209986</v>
      </c>
    </row>
    <row r="11" spans="1:61" x14ac:dyDescent="0.2">
      <c r="AL11" s="18"/>
      <c r="AP11" s="21"/>
      <c r="AQ11" s="21"/>
      <c r="AR11" s="21"/>
      <c r="AS11" s="21"/>
      <c r="AT11" s="21"/>
      <c r="AU11" s="21"/>
      <c r="AW11" s="21"/>
      <c r="AY11" s="21"/>
      <c r="BA11" s="21"/>
      <c r="BB11" s="21"/>
      <c r="BC11" s="21"/>
    </row>
    <row r="12" spans="1:61" x14ac:dyDescent="0.2">
      <c r="A12" s="18" t="s">
        <v>105</v>
      </c>
      <c r="AL12" s="18"/>
      <c r="AP12" s="21"/>
      <c r="AQ12" s="21"/>
      <c r="AR12" s="21"/>
      <c r="AS12" s="21"/>
      <c r="AT12" s="21"/>
      <c r="AU12" s="21"/>
      <c r="AW12" s="21"/>
      <c r="AY12" s="21"/>
      <c r="BA12" s="21"/>
      <c r="BB12" s="21"/>
      <c r="BC12" s="21"/>
    </row>
    <row r="13" spans="1:61" x14ac:dyDescent="0.2">
      <c r="A13" s="18" t="s">
        <v>79</v>
      </c>
      <c r="B13" s="18" t="s">
        <v>144</v>
      </c>
      <c r="C13" s="18">
        <v>0</v>
      </c>
      <c r="D13" s="21">
        <f>+C13+D10</f>
        <v>-0.47888012456869999</v>
      </c>
      <c r="E13" s="21">
        <f t="shared" ref="E13:AO13" si="10">+D13+E10</f>
        <v>0.68954374732379997</v>
      </c>
      <c r="F13" s="21">
        <f t="shared" si="10"/>
        <v>-1.6452806751429987</v>
      </c>
      <c r="G13" s="21">
        <f t="shared" si="10"/>
        <v>-0.35071914895069867</v>
      </c>
      <c r="H13" s="21">
        <f t="shared" si="10"/>
        <v>0.81200718366750113</v>
      </c>
      <c r="I13" s="21">
        <f t="shared" si="10"/>
        <v>1.5763366271852015</v>
      </c>
      <c r="J13" s="21">
        <f t="shared" si="10"/>
        <v>0.2365736866212016</v>
      </c>
      <c r="K13" s="21">
        <f t="shared" si="10"/>
        <v>0.39170039954170166</v>
      </c>
      <c r="L13" s="21">
        <f t="shared" si="10"/>
        <v>-0.38489655545709789</v>
      </c>
      <c r="M13" s="21">
        <f t="shared" si="10"/>
        <v>0.76304179052630194</v>
      </c>
      <c r="N13" s="21">
        <f t="shared" si="10"/>
        <v>2.1112143148436022</v>
      </c>
      <c r="O13" s="21">
        <f t="shared" si="10"/>
        <v>0.78793026786410181</v>
      </c>
      <c r="P13" s="21">
        <f t="shared" si="10"/>
        <v>1.8226575763844015</v>
      </c>
      <c r="Q13" s="21">
        <f t="shared" si="10"/>
        <v>3.7265518595831013</v>
      </c>
      <c r="R13" s="21">
        <f t="shared" si="10"/>
        <v>4.3543153430828019</v>
      </c>
      <c r="S13" s="21">
        <f t="shared" si="10"/>
        <v>4.5263481307090023</v>
      </c>
      <c r="T13" s="21">
        <f t="shared" si="10"/>
        <v>2.9138854018740021</v>
      </c>
      <c r="U13" s="21">
        <f t="shared" si="10"/>
        <v>3.4823887398709017</v>
      </c>
      <c r="V13" s="21">
        <f t="shared" si="10"/>
        <v>2.2502524371506016</v>
      </c>
      <c r="W13" s="21">
        <f t="shared" si="10"/>
        <v>-0.83538476471889833</v>
      </c>
      <c r="X13" s="21">
        <f t="shared" si="10"/>
        <v>-0.77391489165869831</v>
      </c>
      <c r="Y13" s="21">
        <f t="shared" si="10"/>
        <v>-1.350289202457998</v>
      </c>
      <c r="Z13" s="21">
        <f t="shared" si="10"/>
        <v>-3.0495116249494978</v>
      </c>
      <c r="AA13" s="21">
        <f t="shared" si="10"/>
        <v>-4.8643867247693979</v>
      </c>
      <c r="AB13" s="21">
        <f t="shared" si="10"/>
        <v>-3.8345637928683978</v>
      </c>
      <c r="AC13" s="21">
        <f t="shared" si="10"/>
        <v>-5.2489705538623976</v>
      </c>
      <c r="AD13" s="21">
        <f t="shared" si="10"/>
        <v>-5.9915958551442969</v>
      </c>
      <c r="AE13" s="21">
        <f t="shared" si="10"/>
        <v>-7.1654111737422967</v>
      </c>
      <c r="AF13" s="21">
        <f t="shared" si="10"/>
        <v>-7.7878124996306965</v>
      </c>
      <c r="AG13" s="21">
        <f t="shared" si="10"/>
        <v>-7.3724677816416966</v>
      </c>
      <c r="AH13" s="21">
        <f t="shared" si="10"/>
        <v>-8.2781472656122972</v>
      </c>
      <c r="AI13" s="21">
        <f t="shared" si="10"/>
        <v>-6.8914390178381968</v>
      </c>
      <c r="AJ13" s="21">
        <f t="shared" si="10"/>
        <v>-5.3387503801076974</v>
      </c>
      <c r="AK13" s="21">
        <f t="shared" si="10"/>
        <v>-4.3247467625281972</v>
      </c>
      <c r="AL13" s="21">
        <f t="shared" si="10"/>
        <v>-4.752142824742597</v>
      </c>
      <c r="AM13" s="21">
        <f t="shared" si="10"/>
        <v>-5.0298021122262968</v>
      </c>
      <c r="AN13" s="21">
        <f t="shared" si="10"/>
        <v>-6.6584444887268965</v>
      </c>
      <c r="AO13" s="21">
        <f t="shared" si="10"/>
        <v>-6.1567443530144965</v>
      </c>
      <c r="AP13" s="21">
        <f>+AO13+AP10</f>
        <v>-7.7114143016071965</v>
      </c>
      <c r="AQ13" s="21">
        <f t="shared" ref="AQ13:AX13" si="11">+AP13+AQ10</f>
        <v>-7.527633843419097</v>
      </c>
      <c r="AR13" s="21">
        <f t="shared" si="11"/>
        <v>-8.9281543504814973</v>
      </c>
      <c r="AS13" s="21">
        <f t="shared" si="11"/>
        <v>-9.3263622087750964</v>
      </c>
      <c r="AT13" s="21">
        <f t="shared" si="11"/>
        <v>-10.370669391875696</v>
      </c>
      <c r="AU13" s="21">
        <f t="shared" si="11"/>
        <v>-10.326717902966395</v>
      </c>
      <c r="AV13" s="21">
        <f t="shared" si="11"/>
        <v>-9.2535148280393962</v>
      </c>
      <c r="AW13" s="21">
        <f t="shared" si="11"/>
        <v>-9.7577246029824956</v>
      </c>
      <c r="AX13" s="21">
        <f t="shared" si="11"/>
        <v>-12.342423902196096</v>
      </c>
      <c r="AY13" s="21">
        <f>+AX13+AY10</f>
        <v>-12.212824776059497</v>
      </c>
      <c r="AZ13" s="21">
        <f>+AY13+AZ10</f>
        <v>-12.205329104017498</v>
      </c>
      <c r="BA13" s="21">
        <f>+AZ13+BA10</f>
        <v>-10.634917626182897</v>
      </c>
      <c r="BB13" s="21">
        <f t="shared" ref="BB13:BE13" si="12">+BA13+BB10</f>
        <v>-9.1688517856552973</v>
      </c>
      <c r="BC13" s="21">
        <f t="shared" si="12"/>
        <v>-9.6898134828463967</v>
      </c>
      <c r="BD13" s="21">
        <f t="shared" si="12"/>
        <v>-8.977248217260497</v>
      </c>
      <c r="BE13" s="21">
        <f t="shared" si="12"/>
        <v>-7.0578849671163963</v>
      </c>
      <c r="BF13" s="21">
        <f t="shared" ref="BF13" si="13">+BE13+BF10</f>
        <v>-5.1203055206122965</v>
      </c>
      <c r="BG13" s="21">
        <f t="shared" ref="BG13" si="14">+BF13+BG10</f>
        <v>-4.6993099560501967</v>
      </c>
    </row>
    <row r="14" spans="1:61" x14ac:dyDescent="0.2">
      <c r="A14" s="18" t="s">
        <v>29</v>
      </c>
      <c r="B14" s="18" t="s">
        <v>153</v>
      </c>
      <c r="C14" s="18">
        <v>0</v>
      </c>
      <c r="D14" s="21">
        <f t="shared" ref="D14:D20" si="15">+C14+D3</f>
        <v>-0.76280749521419999</v>
      </c>
      <c r="E14" s="21">
        <f t="shared" ref="E14:AO14" si="16">+D14+E3</f>
        <v>-0.63596412178619999</v>
      </c>
      <c r="F14" s="21">
        <f t="shared" si="16"/>
        <v>-7.2310195972741003</v>
      </c>
      <c r="G14" s="21">
        <f t="shared" si="16"/>
        <v>-10.5254507617204</v>
      </c>
      <c r="H14" s="21">
        <f t="shared" si="16"/>
        <v>-9.9946632963103994</v>
      </c>
      <c r="I14" s="21">
        <f t="shared" si="16"/>
        <v>-13.721302084171599</v>
      </c>
      <c r="J14" s="21">
        <f t="shared" si="16"/>
        <v>-13.798505844728499</v>
      </c>
      <c r="K14" s="21">
        <f t="shared" si="16"/>
        <v>-16.708688593474101</v>
      </c>
      <c r="L14" s="21">
        <f t="shared" si="16"/>
        <v>-17.6646610808994</v>
      </c>
      <c r="M14" s="21">
        <f t="shared" si="16"/>
        <v>-16.517377705241699</v>
      </c>
      <c r="N14" s="21">
        <f t="shared" si="16"/>
        <v>-16.8163690834071</v>
      </c>
      <c r="O14" s="21">
        <f t="shared" si="16"/>
        <v>-19.236141091141899</v>
      </c>
      <c r="P14" s="21">
        <f t="shared" si="16"/>
        <v>-20.508399000618301</v>
      </c>
      <c r="Q14" s="21">
        <f t="shared" si="16"/>
        <v>-21.786373296309002</v>
      </c>
      <c r="R14" s="21">
        <f t="shared" si="16"/>
        <v>-20.690012811625103</v>
      </c>
      <c r="S14" s="21">
        <f t="shared" si="16"/>
        <v>-17.882438793910001</v>
      </c>
      <c r="T14" s="21">
        <f t="shared" si="16"/>
        <v>-18.371964374921401</v>
      </c>
      <c r="U14" s="21">
        <f t="shared" si="16"/>
        <v>-17.482555769344401</v>
      </c>
      <c r="V14" s="21">
        <f t="shared" si="16"/>
        <v>-17.338749894333002</v>
      </c>
      <c r="W14" s="21">
        <f t="shared" si="16"/>
        <v>-19.183866577531003</v>
      </c>
      <c r="X14" s="21">
        <f t="shared" si="16"/>
        <v>-18.527588411387704</v>
      </c>
      <c r="Y14" s="21">
        <f t="shared" si="16"/>
        <v>-15.210090953716504</v>
      </c>
      <c r="Z14" s="21">
        <f t="shared" si="16"/>
        <v>-18.548530460694405</v>
      </c>
      <c r="AA14" s="21">
        <f t="shared" si="16"/>
        <v>-20.964869225131306</v>
      </c>
      <c r="AB14" s="21">
        <f t="shared" si="16"/>
        <v>-20.773740487159806</v>
      </c>
      <c r="AC14" s="21">
        <f t="shared" si="16"/>
        <v>-20.229872734637006</v>
      </c>
      <c r="AD14" s="21">
        <f t="shared" si="16"/>
        <v>-19.288197319716307</v>
      </c>
      <c r="AE14" s="21">
        <f t="shared" si="16"/>
        <v>-20.512617653155008</v>
      </c>
      <c r="AF14" s="21">
        <f t="shared" si="16"/>
        <v>-18.874892764828008</v>
      </c>
      <c r="AG14" s="21">
        <f t="shared" si="16"/>
        <v>-16.349047639448809</v>
      </c>
      <c r="AH14" s="21">
        <f t="shared" si="16"/>
        <v>-14.374846205465008</v>
      </c>
      <c r="AI14" s="21">
        <f t="shared" si="16"/>
        <v>-11.571751795869808</v>
      </c>
      <c r="AJ14" s="21">
        <f t="shared" si="16"/>
        <v>-8.2754551711882076</v>
      </c>
      <c r="AK14" s="21">
        <f t="shared" si="16"/>
        <v>-7.2079359260456073</v>
      </c>
      <c r="AL14" s="21">
        <f t="shared" si="16"/>
        <v>-8.2753353198115072</v>
      </c>
      <c r="AM14" s="21">
        <f t="shared" si="16"/>
        <v>-8.2428752258044078</v>
      </c>
      <c r="AN14" s="21">
        <f t="shared" si="16"/>
        <v>-7.9071340551335076</v>
      </c>
      <c r="AO14" s="21">
        <f t="shared" si="16"/>
        <v>-6.9902511294271079</v>
      </c>
      <c r="AP14" s="21">
        <f t="shared" ref="AP14:AP20" si="17">+AO14+AP3</f>
        <v>-8.3032653205930078</v>
      </c>
      <c r="AQ14" s="21">
        <f t="shared" ref="AQ14:AS18" si="18">+AP14+AQ3</f>
        <v>-8.0132525057618071</v>
      </c>
      <c r="AR14" s="21">
        <f t="shared" si="18"/>
        <v>-8.7466019954809067</v>
      </c>
      <c r="AS14" s="21">
        <f t="shared" si="18"/>
        <v>-8.5871936204549062</v>
      </c>
      <c r="AT14" s="21">
        <f t="shared" ref="AT14:AT20" si="19">+AS14+AT3</f>
        <v>-11.900781182262707</v>
      </c>
      <c r="AU14" s="21">
        <f t="shared" ref="AU14:AX20" si="20">+AT14+AU3</f>
        <v>-11.588698336345706</v>
      </c>
      <c r="AV14" s="21">
        <f t="shared" si="20"/>
        <v>-11.133934653935006</v>
      </c>
      <c r="AW14" s="21">
        <f t="shared" si="20"/>
        <v>-11.801452668511606</v>
      </c>
      <c r="AX14" s="21">
        <f t="shared" si="20"/>
        <v>-12.226154656126806</v>
      </c>
      <c r="AY14" s="21">
        <f t="shared" ref="AY14:BA20" si="21">+AX14+AY3</f>
        <v>-9.3676009989408051</v>
      </c>
      <c r="AZ14" s="21">
        <f t="shared" si="21"/>
        <v>-13.850544015033705</v>
      </c>
      <c r="BA14" s="21">
        <f t="shared" si="21"/>
        <v>-16.251816936500006</v>
      </c>
      <c r="BB14" s="21">
        <f t="shared" ref="BB14:BE18" si="22">+BA14+BB3</f>
        <v>-18.157063700744608</v>
      </c>
      <c r="BC14" s="21">
        <f t="shared" ref="BC14:BC18" si="23">+BB14+BC3</f>
        <v>-16.364585267240209</v>
      </c>
      <c r="BD14" s="21">
        <f t="shared" si="22"/>
        <v>-15.173079146459109</v>
      </c>
      <c r="BE14" s="21">
        <f t="shared" si="22"/>
        <v>-22.423477912535709</v>
      </c>
      <c r="BF14" s="21">
        <f t="shared" ref="BF14:BF18" si="24">+BE14+BF3</f>
        <v>-21.944911012097908</v>
      </c>
      <c r="BG14" s="21">
        <f t="shared" ref="BG14:BG18" si="25">+BF14+BG3</f>
        <v>-20.353952278332208</v>
      </c>
    </row>
    <row r="15" spans="1:61" x14ac:dyDescent="0.2">
      <c r="A15" s="18" t="s">
        <v>70</v>
      </c>
      <c r="B15" s="18" t="s">
        <v>145</v>
      </c>
      <c r="C15" s="18">
        <v>0</v>
      </c>
      <c r="D15" s="21">
        <f t="shared" si="15"/>
        <v>-8.8480272166899993E-2</v>
      </c>
      <c r="E15" s="21">
        <f t="shared" ref="E15:AO15" si="26">+D15+E4</f>
        <v>-6.2385682262199996E-2</v>
      </c>
      <c r="F15" s="21">
        <f t="shared" si="26"/>
        <v>-0.2126579363385</v>
      </c>
      <c r="G15" s="21">
        <f t="shared" si="26"/>
        <v>-0.1260379084805</v>
      </c>
      <c r="H15" s="21">
        <f t="shared" si="26"/>
        <v>8.1951691588999787E-3</v>
      </c>
      <c r="I15" s="21">
        <f t="shared" si="26"/>
        <v>0.12759168693529999</v>
      </c>
      <c r="J15" s="21">
        <f t="shared" si="26"/>
        <v>-0.48450443838650004</v>
      </c>
      <c r="K15" s="21">
        <f t="shared" si="26"/>
        <v>9.5512817259299942E-2</v>
      </c>
      <c r="L15" s="21">
        <f t="shared" si="26"/>
        <v>0.35041901695319994</v>
      </c>
      <c r="M15" s="21">
        <f t="shared" si="26"/>
        <v>0.33274913755329993</v>
      </c>
      <c r="N15" s="21">
        <f t="shared" si="26"/>
        <v>-0.59930827542160003</v>
      </c>
      <c r="O15" s="21">
        <f t="shared" si="26"/>
        <v>0.1755317138489999</v>
      </c>
      <c r="P15" s="21">
        <f t="shared" si="26"/>
        <v>2.3657507108399894E-2</v>
      </c>
      <c r="Q15" s="21">
        <f t="shared" si="26"/>
        <v>0.21177757204649988</v>
      </c>
      <c r="R15" s="21">
        <f t="shared" si="26"/>
        <v>-0.15071143910800011</v>
      </c>
      <c r="S15" s="21">
        <f t="shared" si="26"/>
        <v>0.34349787624869987</v>
      </c>
      <c r="T15" s="21">
        <f t="shared" si="26"/>
        <v>0.52533374250639986</v>
      </c>
      <c r="U15" s="21">
        <f t="shared" si="26"/>
        <v>0.53162216755519986</v>
      </c>
      <c r="V15" s="21">
        <f t="shared" si="26"/>
        <v>-4.0314409428600206E-2</v>
      </c>
      <c r="W15" s="21">
        <f t="shared" si="26"/>
        <v>0.14124049081689979</v>
      </c>
      <c r="X15" s="21">
        <f t="shared" si="26"/>
        <v>-0.17522809991230023</v>
      </c>
      <c r="Y15" s="21">
        <f t="shared" si="26"/>
        <v>-0.30495619343290026</v>
      </c>
      <c r="Z15" s="21">
        <f t="shared" si="26"/>
        <v>-0.57538777161060017</v>
      </c>
      <c r="AA15" s="21">
        <f t="shared" si="26"/>
        <v>-0.69083971046060011</v>
      </c>
      <c r="AB15" s="21">
        <f t="shared" si="26"/>
        <v>-0.1848252479682001</v>
      </c>
      <c r="AC15" s="21">
        <f t="shared" si="26"/>
        <v>8.6222042692998824E-3</v>
      </c>
      <c r="AD15" s="21">
        <f t="shared" si="26"/>
        <v>-6.6795234941001182E-3</v>
      </c>
      <c r="AE15" s="21">
        <f t="shared" si="26"/>
        <v>-9.2294665241300117E-2</v>
      </c>
      <c r="AF15" s="21">
        <f t="shared" si="26"/>
        <v>-0.13341477773860011</v>
      </c>
      <c r="AG15" s="21">
        <f t="shared" si="26"/>
        <v>-0.47705576358640012</v>
      </c>
      <c r="AH15" s="21">
        <f t="shared" si="26"/>
        <v>-1.9547786498984001</v>
      </c>
      <c r="AI15" s="21">
        <f t="shared" si="26"/>
        <v>-1.9873892288786001</v>
      </c>
      <c r="AJ15" s="21">
        <f t="shared" si="26"/>
        <v>-1.9918683159303001</v>
      </c>
      <c r="AK15" s="21">
        <f t="shared" si="26"/>
        <v>-0.80634257863540015</v>
      </c>
      <c r="AL15" s="21">
        <f t="shared" si="26"/>
        <v>-0.17735945898080019</v>
      </c>
      <c r="AM15" s="21">
        <f t="shared" si="26"/>
        <v>0.44906886908479993</v>
      </c>
      <c r="AN15" s="21">
        <f t="shared" si="26"/>
        <v>-0.73609272443699991</v>
      </c>
      <c r="AO15" s="21">
        <f t="shared" si="26"/>
        <v>7.302878061910012E-2</v>
      </c>
      <c r="AP15" s="21">
        <f t="shared" si="17"/>
        <v>0.65198973506330005</v>
      </c>
      <c r="AQ15" s="21">
        <f t="shared" si="18"/>
        <v>0.43376188678750005</v>
      </c>
      <c r="AR15" s="21">
        <f t="shared" si="18"/>
        <v>0.30663208848520007</v>
      </c>
      <c r="AS15" s="21">
        <f t="shared" si="18"/>
        <v>-0.39691700466149993</v>
      </c>
      <c r="AT15" s="21">
        <f t="shared" si="19"/>
        <v>0.32291841955980016</v>
      </c>
      <c r="AU15" s="21">
        <f t="shared" si="20"/>
        <v>0.23124268952390015</v>
      </c>
      <c r="AV15" s="21">
        <f t="shared" si="20"/>
        <v>6.5069878450300156E-2</v>
      </c>
      <c r="AW15" s="21">
        <f t="shared" si="20"/>
        <v>-3.7257577200999842E-2</v>
      </c>
      <c r="AX15" s="21">
        <f t="shared" si="20"/>
        <v>-0.26225700716079986</v>
      </c>
      <c r="AY15" s="21">
        <f t="shared" si="21"/>
        <v>-0.66831249906659984</v>
      </c>
      <c r="AZ15" s="21">
        <f t="shared" si="21"/>
        <v>-1.1265433526291</v>
      </c>
      <c r="BA15" s="21">
        <f t="shared" si="21"/>
        <v>-1.0341248736077999</v>
      </c>
      <c r="BB15" s="21">
        <f t="shared" si="22"/>
        <v>-1.2685587595354</v>
      </c>
      <c r="BC15" s="21">
        <f t="shared" si="23"/>
        <v>-2.0033151779975999</v>
      </c>
      <c r="BD15" s="21">
        <f t="shared" si="22"/>
        <v>-2.3699746854000998</v>
      </c>
      <c r="BE15" s="21">
        <f t="shared" si="22"/>
        <v>-2.0463286735919999</v>
      </c>
      <c r="BF15" s="21">
        <f t="shared" si="24"/>
        <v>-3.1277387288306002</v>
      </c>
      <c r="BG15" s="21">
        <f t="shared" si="25"/>
        <v>-4.2321825431963003</v>
      </c>
    </row>
    <row r="16" spans="1:61" x14ac:dyDescent="0.2">
      <c r="A16" s="18" t="s">
        <v>58</v>
      </c>
      <c r="C16" s="18">
        <v>0</v>
      </c>
      <c r="D16" s="21">
        <f t="shared" si="15"/>
        <v>0.37240764281239996</v>
      </c>
      <c r="E16" s="21">
        <f t="shared" ref="E16:AO16" si="27">+D16+E5</f>
        <v>1.3878935513721997</v>
      </c>
      <c r="F16" s="21">
        <f t="shared" si="27"/>
        <v>5.7983968584695997</v>
      </c>
      <c r="G16" s="21">
        <f t="shared" si="27"/>
        <v>10.300769521250199</v>
      </c>
      <c r="H16" s="21">
        <f t="shared" si="27"/>
        <v>10.798475310818999</v>
      </c>
      <c r="I16" s="21">
        <f t="shared" si="27"/>
        <v>15.1700470244215</v>
      </c>
      <c r="J16" s="21">
        <f t="shared" si="27"/>
        <v>14.5195839697362</v>
      </c>
      <c r="K16" s="21">
        <f t="shared" si="27"/>
        <v>17.0048761757565</v>
      </c>
      <c r="L16" s="21">
        <f t="shared" si="27"/>
        <v>16.929345508489099</v>
      </c>
      <c r="M16" s="21">
        <f t="shared" si="27"/>
        <v>16.947670358214701</v>
      </c>
      <c r="N16" s="21">
        <f t="shared" si="27"/>
        <v>19.526891673672303</v>
      </c>
      <c r="O16" s="21">
        <f t="shared" si="27"/>
        <v>19.848539645157004</v>
      </c>
      <c r="P16" s="21">
        <f t="shared" si="27"/>
        <v>22.309353376154306</v>
      </c>
      <c r="Q16" s="21">
        <f t="shared" si="27"/>
        <v>25.301147583845605</v>
      </c>
      <c r="R16" s="21">
        <f t="shared" si="27"/>
        <v>25.195039593815906</v>
      </c>
      <c r="S16" s="21">
        <f t="shared" si="27"/>
        <v>22.066343234330308</v>
      </c>
      <c r="T16" s="21">
        <f t="shared" si="27"/>
        <v>20.760517591089009</v>
      </c>
      <c r="U16" s="21">
        <f t="shared" si="27"/>
        <v>20.43332389846011</v>
      </c>
      <c r="V16" s="21">
        <f t="shared" si="27"/>
        <v>19.62931829771221</v>
      </c>
      <c r="W16" s="21">
        <f t="shared" si="27"/>
        <v>18.20724287879521</v>
      </c>
      <c r="X16" s="21">
        <f t="shared" si="27"/>
        <v>17.92890317644131</v>
      </c>
      <c r="Y16" s="21">
        <f t="shared" si="27"/>
        <v>14.16475950149141</v>
      </c>
      <c r="Z16" s="21">
        <f t="shared" si="27"/>
        <v>16.074408164155511</v>
      </c>
      <c r="AA16" s="21">
        <f t="shared" si="27"/>
        <v>16.791323767622512</v>
      </c>
      <c r="AB16" s="21">
        <f t="shared" si="27"/>
        <v>17.124003499059611</v>
      </c>
      <c r="AC16" s="21">
        <f t="shared" si="27"/>
        <v>14.972281533305312</v>
      </c>
      <c r="AD16" s="21">
        <f t="shared" si="27"/>
        <v>13.303282544866111</v>
      </c>
      <c r="AE16" s="21">
        <f t="shared" si="27"/>
        <v>13.43950270145401</v>
      </c>
      <c r="AF16" s="21">
        <f t="shared" si="27"/>
        <v>11.22049659973591</v>
      </c>
      <c r="AG16" s="21">
        <f>+AF16+AG5</f>
        <v>9.4536371781935102</v>
      </c>
      <c r="AH16" s="21">
        <f t="shared" si="27"/>
        <v>8.0514791465511095</v>
      </c>
      <c r="AI16" s="21">
        <f t="shared" si="27"/>
        <v>6.6677035637102096</v>
      </c>
      <c r="AJ16" s="21">
        <f t="shared" si="27"/>
        <v>4.9285746638108092</v>
      </c>
      <c r="AK16" s="21">
        <f t="shared" si="27"/>
        <v>3.6895332989528091</v>
      </c>
      <c r="AL16" s="21">
        <f t="shared" si="27"/>
        <v>3.700553510849709</v>
      </c>
      <c r="AM16" s="21">
        <f t="shared" si="27"/>
        <v>2.7640058012933091</v>
      </c>
      <c r="AN16" s="21">
        <f t="shared" si="27"/>
        <v>1.984783847643609</v>
      </c>
      <c r="AO16" s="21">
        <f t="shared" si="27"/>
        <v>0.76047955259350908</v>
      </c>
      <c r="AP16" s="21">
        <f t="shared" si="17"/>
        <v>-6.013715927749097E-2</v>
      </c>
      <c r="AQ16" s="21">
        <f t="shared" si="18"/>
        <v>5.1858332355209036E-2</v>
      </c>
      <c r="AR16" s="21">
        <f t="shared" si="18"/>
        <v>-0.48818288668579107</v>
      </c>
      <c r="AS16" s="21">
        <f t="shared" si="18"/>
        <v>-0.3422500268586911</v>
      </c>
      <c r="AT16" s="21">
        <f t="shared" si="19"/>
        <v>1.2071949276272087</v>
      </c>
      <c r="AU16" s="21">
        <f t="shared" si="20"/>
        <v>1.0307393006554086</v>
      </c>
      <c r="AV16" s="21">
        <f t="shared" si="20"/>
        <v>1.8153515042453088</v>
      </c>
      <c r="AW16" s="21">
        <f t="shared" si="20"/>
        <v>2.0809871995301088</v>
      </c>
      <c r="AX16" s="21">
        <f t="shared" si="20"/>
        <v>0.1459893178915086</v>
      </c>
      <c r="AY16" s="21">
        <f t="shared" si="21"/>
        <v>-2.1769097212520911</v>
      </c>
      <c r="AZ16" s="21">
        <f t="shared" si="21"/>
        <v>2.7717598204453084</v>
      </c>
      <c r="BA16" s="21">
        <f t="shared" si="21"/>
        <v>6.6510257407249078</v>
      </c>
      <c r="BB16" s="21">
        <f t="shared" si="22"/>
        <v>10.256772231424709</v>
      </c>
      <c r="BC16" s="21">
        <f t="shared" si="23"/>
        <v>8.6780885191914088</v>
      </c>
      <c r="BD16" s="21">
        <f t="shared" si="22"/>
        <v>8.5658071713987081</v>
      </c>
      <c r="BE16" s="21">
        <f t="shared" si="22"/>
        <v>17.41192317581131</v>
      </c>
      <c r="BF16" s="21">
        <f t="shared" si="24"/>
        <v>19.952345777116211</v>
      </c>
      <c r="BG16" s="21">
        <f t="shared" si="25"/>
        <v>19.886826422278311</v>
      </c>
    </row>
    <row r="17" spans="1:59" x14ac:dyDescent="0.2">
      <c r="A17" s="18" t="s">
        <v>76</v>
      </c>
      <c r="B17" s="18" t="s">
        <v>194</v>
      </c>
      <c r="C17" s="18">
        <v>0</v>
      </c>
      <c r="D17" s="21">
        <f t="shared" si="15"/>
        <v>1.6866690437823999</v>
      </c>
      <c r="E17" s="21">
        <f t="shared" ref="E17:AO17" si="28">+D17+E6</f>
        <v>1.7181074625430999</v>
      </c>
      <c r="F17" s="21">
        <f t="shared" si="28"/>
        <v>1.9244907543101</v>
      </c>
      <c r="G17" s="21">
        <f t="shared" si="28"/>
        <v>1.4300885340111</v>
      </c>
      <c r="H17" s="21">
        <f t="shared" si="28"/>
        <v>0.83999474478780001</v>
      </c>
      <c r="I17" s="21">
        <f t="shared" si="28"/>
        <v>1.9093266365322001</v>
      </c>
      <c r="J17" s="21">
        <f t="shared" si="28"/>
        <v>1.9241814007034002</v>
      </c>
      <c r="K17" s="21">
        <f t="shared" si="28"/>
        <v>3.2615325499545</v>
      </c>
      <c r="L17" s="21">
        <f t="shared" si="28"/>
        <v>3.0252389202577001</v>
      </c>
      <c r="M17" s="21">
        <f t="shared" si="28"/>
        <v>1.7834153740597003</v>
      </c>
      <c r="N17" s="21">
        <f t="shared" si="28"/>
        <v>1.8836328237179003</v>
      </c>
      <c r="O17" s="21">
        <f t="shared" si="28"/>
        <v>4.3526367898184004</v>
      </c>
      <c r="P17" s="21">
        <f t="shared" si="28"/>
        <v>4.6893193647021008</v>
      </c>
      <c r="Q17" s="21">
        <f t="shared" si="28"/>
        <v>4.5138505341169006</v>
      </c>
      <c r="R17" s="21">
        <f t="shared" si="28"/>
        <v>3.4642753115259008</v>
      </c>
      <c r="S17" s="21">
        <f t="shared" si="28"/>
        <v>3.0686766743956007</v>
      </c>
      <c r="T17" s="21">
        <f t="shared" si="28"/>
        <v>2.8053685250681006</v>
      </c>
      <c r="U17" s="21">
        <f t="shared" si="28"/>
        <v>2.2168674210230006</v>
      </c>
      <c r="V17" s="21">
        <f t="shared" si="28"/>
        <v>1.7033470583384005</v>
      </c>
      <c r="W17" s="21">
        <f t="shared" si="28"/>
        <v>2.8727266009192007</v>
      </c>
      <c r="X17" s="21">
        <f t="shared" si="28"/>
        <v>2.4063091979719009</v>
      </c>
      <c r="Y17" s="21">
        <f t="shared" si="28"/>
        <v>2.0474070621095009</v>
      </c>
      <c r="Z17" s="21">
        <f t="shared" si="28"/>
        <v>4.1171096149138009</v>
      </c>
      <c r="AA17" s="21">
        <f t="shared" si="28"/>
        <v>5.3567697969807009</v>
      </c>
      <c r="AB17" s="21">
        <f t="shared" si="28"/>
        <v>4.6148437579886012</v>
      </c>
      <c r="AC17" s="21">
        <f t="shared" si="28"/>
        <v>3.6541869194657011</v>
      </c>
      <c r="AD17" s="21">
        <f t="shared" si="28"/>
        <v>3.6256494284204011</v>
      </c>
      <c r="AE17" s="21">
        <f t="shared" si="28"/>
        <v>2.1228375409596012</v>
      </c>
      <c r="AF17" s="21">
        <f t="shared" si="28"/>
        <v>2.007058198554601</v>
      </c>
      <c r="AG17" s="21">
        <f t="shared" si="28"/>
        <v>1.518121369967701</v>
      </c>
      <c r="AH17" s="21">
        <f t="shared" si="28"/>
        <v>1.0006315796787009</v>
      </c>
      <c r="AI17" s="21">
        <f t="shared" si="28"/>
        <v>-0.25340978409859916</v>
      </c>
      <c r="AJ17" s="21">
        <f t="shared" si="28"/>
        <v>-0.43779397125219915</v>
      </c>
      <c r="AK17" s="21">
        <f t="shared" si="28"/>
        <v>-1.1771640350842991</v>
      </c>
      <c r="AL17" s="21">
        <f t="shared" si="28"/>
        <v>-0.89304172765889933</v>
      </c>
      <c r="AM17" s="21">
        <f t="shared" si="28"/>
        <v>-1.0143446015824993</v>
      </c>
      <c r="AN17" s="21">
        <f t="shared" si="28"/>
        <v>-1.3616160677806994</v>
      </c>
      <c r="AO17" s="21">
        <f t="shared" si="28"/>
        <v>-1.8087883084624994</v>
      </c>
      <c r="AP17" s="21">
        <f t="shared" si="17"/>
        <v>-1.8322331773796994</v>
      </c>
      <c r="AQ17" s="21">
        <f t="shared" si="18"/>
        <v>-2.0114198898579994</v>
      </c>
      <c r="AR17" s="21">
        <f t="shared" si="18"/>
        <v>-2.8252823428806995</v>
      </c>
      <c r="AS17" s="21">
        <f t="shared" si="18"/>
        <v>-2.9502067853055993</v>
      </c>
      <c r="AT17" s="21">
        <f t="shared" si="19"/>
        <v>-2.7204494999559992</v>
      </c>
      <c r="AU17" s="21">
        <f t="shared" si="20"/>
        <v>-3.9494364188301994</v>
      </c>
      <c r="AV17" s="21">
        <f t="shared" si="20"/>
        <v>-4.047974932528799</v>
      </c>
      <c r="AW17" s="21">
        <f t="shared" si="20"/>
        <v>-4.5613545242306994</v>
      </c>
      <c r="AX17" s="21">
        <f t="shared" si="20"/>
        <v>-4.9863324626903998</v>
      </c>
      <c r="AY17" s="21">
        <f t="shared" si="21"/>
        <v>-7.4235041261286998</v>
      </c>
      <c r="AZ17" s="21">
        <f t="shared" si="21"/>
        <v>-4.1862957300982</v>
      </c>
      <c r="BA17" s="21">
        <f t="shared" si="21"/>
        <v>-4.2157106103688999</v>
      </c>
      <c r="BB17" s="21">
        <f t="shared" si="22"/>
        <v>-2.1439618639272999</v>
      </c>
      <c r="BC17" s="21">
        <f t="shared" si="23"/>
        <v>-3.7165854875391999</v>
      </c>
      <c r="BD17" s="21">
        <f t="shared" si="22"/>
        <v>-4.0326118463744001</v>
      </c>
      <c r="BE17" s="21">
        <f t="shared" si="22"/>
        <v>9.0498187424199905E-2</v>
      </c>
      <c r="BF17" s="21">
        <f t="shared" si="24"/>
        <v>-0.39060205610780002</v>
      </c>
      <c r="BG17" s="21">
        <f t="shared" si="25"/>
        <v>-5.2493084006000001E-2</v>
      </c>
    </row>
    <row r="18" spans="1:59" x14ac:dyDescent="0.2">
      <c r="A18" s="18" t="s">
        <v>77</v>
      </c>
      <c r="B18" s="18" t="s">
        <v>146</v>
      </c>
      <c r="C18" s="18">
        <v>0</v>
      </c>
      <c r="D18" s="21">
        <f t="shared" si="15"/>
        <v>-0.81608519043399996</v>
      </c>
      <c r="E18" s="21">
        <f t="shared" ref="E18:AO18" si="29">+D18+E7</f>
        <v>0.13694752261910004</v>
      </c>
      <c r="F18" s="21">
        <f t="shared" si="29"/>
        <v>-2.9422033894828004</v>
      </c>
      <c r="G18" s="21">
        <f t="shared" si="29"/>
        <v>-3.2459763821661003</v>
      </c>
      <c r="H18" s="21">
        <f t="shared" si="29"/>
        <v>-4.3427093078579997</v>
      </c>
      <c r="I18" s="21">
        <f t="shared" si="29"/>
        <v>-3.8298914571832996</v>
      </c>
      <c r="J18" s="21">
        <f t="shared" si="29"/>
        <v>-4.5418785182269996</v>
      </c>
      <c r="K18" s="21">
        <f t="shared" si="29"/>
        <v>-3.7860589479189999</v>
      </c>
      <c r="L18" s="21">
        <f t="shared" si="29"/>
        <v>-4.5484809363269001</v>
      </c>
      <c r="M18" s="21">
        <f t="shared" si="29"/>
        <v>-3.7365926066173003</v>
      </c>
      <c r="N18" s="21">
        <f t="shared" si="29"/>
        <v>-3.2331948150649001</v>
      </c>
      <c r="O18" s="21">
        <f t="shared" si="29"/>
        <v>-2.1864608610684</v>
      </c>
      <c r="P18" s="21">
        <f t="shared" si="29"/>
        <v>-9.1025016678699888E-2</v>
      </c>
      <c r="Q18" s="21">
        <f t="shared" si="29"/>
        <v>1.8142197558171003</v>
      </c>
      <c r="R18" s="21">
        <f t="shared" si="29"/>
        <v>1.0348739789397001</v>
      </c>
      <c r="S18" s="21">
        <f t="shared" si="29"/>
        <v>1.8113773885009001</v>
      </c>
      <c r="T18" s="21">
        <f t="shared" si="29"/>
        <v>2.0405541181850002</v>
      </c>
      <c r="U18" s="21">
        <f t="shared" si="29"/>
        <v>4.2608633314000004</v>
      </c>
      <c r="V18" s="21">
        <f t="shared" si="29"/>
        <v>4.9870340328846003</v>
      </c>
      <c r="W18" s="21">
        <f t="shared" si="29"/>
        <v>4.3289883401512004</v>
      </c>
      <c r="X18" s="21">
        <f t="shared" si="29"/>
        <v>5.1908927702416001</v>
      </c>
      <c r="Y18" s="21">
        <f t="shared" si="29"/>
        <v>4.6393772794779</v>
      </c>
      <c r="Z18" s="21">
        <f t="shared" si="29"/>
        <v>4.2442785916219998</v>
      </c>
      <c r="AA18" s="21">
        <f t="shared" si="29"/>
        <v>3.4722353908621999</v>
      </c>
      <c r="AB18" s="21">
        <f t="shared" si="29"/>
        <v>4.3634633725854997</v>
      </c>
      <c r="AC18" s="21">
        <f t="shared" si="29"/>
        <v>4.5080298146885998</v>
      </c>
      <c r="AD18" s="21">
        <f t="shared" si="29"/>
        <v>4.9411636421721994</v>
      </c>
      <c r="AE18" s="21">
        <f t="shared" si="29"/>
        <v>5.2049672841485997</v>
      </c>
      <c r="AF18" s="21">
        <f t="shared" si="29"/>
        <v>3.3169836066162999</v>
      </c>
      <c r="AG18" s="21">
        <f t="shared" si="29"/>
        <v>2.6809823699267996</v>
      </c>
      <c r="AH18" s="21">
        <f t="shared" si="29"/>
        <v>2.0087635204729999</v>
      </c>
      <c r="AI18" s="21">
        <f t="shared" si="29"/>
        <v>1.1367198977360999</v>
      </c>
      <c r="AJ18" s="21">
        <f t="shared" si="29"/>
        <v>0.93292954058809996</v>
      </c>
      <c r="AK18" s="21">
        <f t="shared" si="29"/>
        <v>1.5132677495406002</v>
      </c>
      <c r="AL18" s="21">
        <f t="shared" si="29"/>
        <v>0.49298900349840014</v>
      </c>
      <c r="AM18" s="21">
        <f t="shared" si="29"/>
        <v>0.13605219464800011</v>
      </c>
      <c r="AN18" s="21">
        <f t="shared" si="29"/>
        <v>-0.19310121242849987</v>
      </c>
      <c r="AO18" s="21">
        <f t="shared" si="29"/>
        <v>0.37938684227330011</v>
      </c>
      <c r="AP18" s="21">
        <f t="shared" si="17"/>
        <v>-7.9641402259999938E-2</v>
      </c>
      <c r="AQ18" s="21">
        <f t="shared" si="18"/>
        <v>0.63487842779879999</v>
      </c>
      <c r="AR18" s="21">
        <f t="shared" si="18"/>
        <v>0.35875710623320001</v>
      </c>
      <c r="AS18" s="21">
        <f t="shared" si="18"/>
        <v>0.81770231699389995</v>
      </c>
      <c r="AT18" s="21">
        <f t="shared" si="19"/>
        <v>1.4839812100352998</v>
      </c>
      <c r="AU18" s="21">
        <f t="shared" si="20"/>
        <v>2.0555134821922998</v>
      </c>
      <c r="AV18" s="21">
        <f t="shared" si="20"/>
        <v>2.6121767692616999</v>
      </c>
      <c r="AW18" s="21">
        <f t="shared" si="20"/>
        <v>2.5520683175877998</v>
      </c>
      <c r="AX18" s="21">
        <f t="shared" si="20"/>
        <v>2.098078721741</v>
      </c>
      <c r="AY18" s="21">
        <f t="shared" si="21"/>
        <v>1.8972381341314</v>
      </c>
      <c r="AZ18" s="21">
        <f t="shared" si="21"/>
        <v>1.2780601350923999</v>
      </c>
      <c r="BA18" s="21">
        <f t="shared" si="21"/>
        <v>1.8775243099151999</v>
      </c>
      <c r="BB18" s="21">
        <f t="shared" si="22"/>
        <v>2.4482371657297999</v>
      </c>
      <c r="BC18" s="21">
        <f t="shared" si="23"/>
        <v>2.6011358742301001</v>
      </c>
      <c r="BD18" s="21">
        <f t="shared" si="22"/>
        <v>1.3064870814357001</v>
      </c>
      <c r="BE18" s="21">
        <f t="shared" si="22"/>
        <v>2.0623123870866999</v>
      </c>
      <c r="BF18" s="21">
        <f t="shared" si="24"/>
        <v>0.97955577106379987</v>
      </c>
      <c r="BG18" s="21">
        <f t="shared" si="25"/>
        <v>1.4977319706416998</v>
      </c>
    </row>
    <row r="19" spans="1:59" x14ac:dyDescent="0.2">
      <c r="A19" s="18" t="s">
        <v>201</v>
      </c>
      <c r="B19" s="18" t="s">
        <v>202</v>
      </c>
      <c r="C19" s="21">
        <v>0</v>
      </c>
      <c r="D19" s="21">
        <f>+C19+D8+D4</f>
        <v>-0.58665648270290005</v>
      </c>
      <c r="E19" s="21">
        <f t="shared" ref="E19:BA19" si="30">+D19+E8+E4</f>
        <v>-0.52954711605220017</v>
      </c>
      <c r="F19" s="21">
        <f t="shared" si="30"/>
        <v>-0.26588504269620084</v>
      </c>
      <c r="G19" s="21">
        <f t="shared" si="30"/>
        <v>0.75051396092470057</v>
      </c>
      <c r="H19" s="21">
        <f t="shared" si="30"/>
        <v>1.6169583658446969</v>
      </c>
      <c r="I19" s="21">
        <f t="shared" si="30"/>
        <v>2.9718163548044969</v>
      </c>
      <c r="J19" s="21">
        <f t="shared" si="30"/>
        <v>2.4063894716698968</v>
      </c>
      <c r="K19" s="21">
        <f t="shared" si="30"/>
        <v>3.3785282137768973</v>
      </c>
      <c r="L19" s="21">
        <f t="shared" si="30"/>
        <v>4.556619364308097</v>
      </c>
      <c r="M19" s="21">
        <f t="shared" si="30"/>
        <v>4.9872095511221968</v>
      </c>
      <c r="N19" s="21">
        <f t="shared" si="30"/>
        <v>6.0307582123942964</v>
      </c>
      <c r="O19" s="21">
        <f t="shared" si="30"/>
        <v>3.6115082530525955</v>
      </c>
      <c r="P19" s="21">
        <f t="shared" si="30"/>
        <v>3.4883293580358954</v>
      </c>
      <c r="Q19" s="21">
        <f t="shared" si="30"/>
        <v>4.9384676887546961</v>
      </c>
      <c r="R19" s="21">
        <f t="shared" si="30"/>
        <v>8.2987916870388965</v>
      </c>
      <c r="S19" s="21">
        <f t="shared" si="30"/>
        <v>5.9031576642290968</v>
      </c>
      <c r="T19" s="21">
        <f t="shared" si="30"/>
        <v>5.7590452006388961</v>
      </c>
      <c r="U19" s="21">
        <f t="shared" si="30"/>
        <v>4.7679155801388964</v>
      </c>
      <c r="V19" s="21">
        <f t="shared" si="30"/>
        <v>4.126693144857196</v>
      </c>
      <c r="W19" s="21">
        <f t="shared" si="30"/>
        <v>3.3003488138382964</v>
      </c>
      <c r="X19" s="21">
        <f t="shared" si="30"/>
        <v>3.235563531112096</v>
      </c>
      <c r="Y19" s="21">
        <f t="shared" si="30"/>
        <v>2.4161093892676968</v>
      </c>
      <c r="Z19" s="21">
        <f t="shared" si="30"/>
        <v>2.380722608805697</v>
      </c>
      <c r="AA19" s="21">
        <f t="shared" si="30"/>
        <v>2.5145692921155969</v>
      </c>
      <c r="AB19" s="21">
        <f t="shared" si="30"/>
        <v>3.2039615433138966</v>
      </c>
      <c r="AC19" s="21">
        <f t="shared" si="30"/>
        <v>2.0617774262168966</v>
      </c>
      <c r="AD19" s="21">
        <f t="shared" si="30"/>
        <v>1.9728803735759965</v>
      </c>
      <c r="AE19" s="21">
        <f t="shared" si="30"/>
        <v>3.2624936339010966</v>
      </c>
      <c r="AF19" s="21">
        <f t="shared" si="30"/>
        <v>3.0061304396229969</v>
      </c>
      <c r="AG19" s="21">
        <f t="shared" si="30"/>
        <v>2.0205680975091966</v>
      </c>
      <c r="AH19" s="21">
        <f t="shared" si="30"/>
        <v>1.5303958192975966</v>
      </c>
      <c r="AI19" s="21">
        <f t="shared" si="30"/>
        <v>2.2400946439906968</v>
      </c>
      <c r="AJ19" s="21">
        <f t="shared" si="30"/>
        <v>2.4406612013411966</v>
      </c>
      <c r="AK19" s="21">
        <f t="shared" si="30"/>
        <v>2.5461774286576961</v>
      </c>
      <c r="AL19" s="21">
        <f t="shared" si="30"/>
        <v>3.9223371988259963</v>
      </c>
      <c r="AM19" s="21">
        <f t="shared" si="30"/>
        <v>4.0904575001091965</v>
      </c>
      <c r="AN19" s="21">
        <f t="shared" si="30"/>
        <v>2.8024988262123971</v>
      </c>
      <c r="AO19" s="21">
        <f t="shared" si="30"/>
        <v>2.262000222198397</v>
      </c>
      <c r="AP19" s="21">
        <f t="shared" si="30"/>
        <v>2.5028175782220972</v>
      </c>
      <c r="AQ19" s="21">
        <f t="shared" si="30"/>
        <v>1.8612521039984973</v>
      </c>
      <c r="AR19" s="21">
        <f t="shared" si="30"/>
        <v>2.2840648612434973</v>
      </c>
      <c r="AS19" s="21">
        <f t="shared" si="30"/>
        <v>1.3924278595880972</v>
      </c>
      <c r="AT19" s="21">
        <f t="shared" si="30"/>
        <v>2.7656720599042974</v>
      </c>
      <c r="AU19" s="21">
        <f t="shared" si="30"/>
        <v>3.1549953496137975</v>
      </c>
      <c r="AV19" s="21">
        <f t="shared" si="30"/>
        <v>3.3153099687592977</v>
      </c>
      <c r="AW19" s="21">
        <f t="shared" si="30"/>
        <v>4.0521062517685982</v>
      </c>
      <c r="AX19" s="21">
        <f t="shared" si="30"/>
        <v>2.7710764744766978</v>
      </c>
      <c r="AY19" s="21">
        <f t="shared" si="30"/>
        <v>2.680134194475198</v>
      </c>
      <c r="AZ19" s="21">
        <f t="shared" si="30"/>
        <v>4.5525424856185976</v>
      </c>
      <c r="BA19" s="21">
        <f t="shared" si="30"/>
        <v>7.9541775903673981</v>
      </c>
      <c r="BB19" s="21">
        <f t="shared" ref="BB19:BE19" si="31">+BA19+BB8+BB4</f>
        <v>8.6830285928833977</v>
      </c>
      <c r="BC19" s="21">
        <f t="shared" ref="BC19" si="32">+BB19+BC8+BC4</f>
        <v>7.7893133772994974</v>
      </c>
      <c r="BD19" s="21">
        <f t="shared" si="31"/>
        <v>8.9210476737338968</v>
      </c>
      <c r="BE19" s="21">
        <f t="shared" si="31"/>
        <v>13.211874350504997</v>
      </c>
      <c r="BF19" s="21">
        <f t="shared" ref="BF19" si="33">+BE19+BF8+BF4</f>
        <v>16.2347437561262</v>
      </c>
      <c r="BG19" s="21">
        <f t="shared" ref="BG19" si="34">+BF19+BG8+BG4</f>
        <v>14.208495415242899</v>
      </c>
    </row>
    <row r="20" spans="1:59" x14ac:dyDescent="0.2">
      <c r="A20" s="18" t="s">
        <v>101</v>
      </c>
      <c r="B20" s="18" t="s">
        <v>147</v>
      </c>
      <c r="C20" s="18">
        <v>0</v>
      </c>
      <c r="D20" s="19">
        <f t="shared" si="15"/>
        <v>0</v>
      </c>
      <c r="E20" s="19">
        <f t="shared" ref="E20:AO20" si="35">+D20+E9</f>
        <v>0</v>
      </c>
      <c r="F20" s="19">
        <f t="shared" si="35"/>
        <v>6.8693366000000005</v>
      </c>
      <c r="G20" s="19">
        <f t="shared" si="35"/>
        <v>11.2401055</v>
      </c>
      <c r="H20" s="19">
        <f t="shared" si="35"/>
        <v>12.692426677203404</v>
      </c>
      <c r="I20" s="19">
        <f t="shared" si="35"/>
        <v>14.246387177203404</v>
      </c>
      <c r="J20" s="19">
        <f t="shared" si="35"/>
        <v>14.246387177203404</v>
      </c>
      <c r="K20" s="19">
        <f t="shared" si="35"/>
        <v>14.246387177203404</v>
      </c>
      <c r="L20" s="19">
        <f t="shared" si="35"/>
        <v>14.246387177203404</v>
      </c>
      <c r="M20" s="19">
        <f t="shared" si="35"/>
        <v>14.246387177203404</v>
      </c>
      <c r="N20" s="19">
        <f t="shared" si="35"/>
        <v>14.246387177203404</v>
      </c>
      <c r="O20" s="19">
        <f t="shared" si="35"/>
        <v>14.246387177203404</v>
      </c>
      <c r="P20" s="19">
        <f t="shared" si="35"/>
        <v>14.246387177203404</v>
      </c>
      <c r="Q20" s="19">
        <f t="shared" si="35"/>
        <v>14.246387177203404</v>
      </c>
      <c r="R20" s="19">
        <f t="shared" si="35"/>
        <v>12.246387177203404</v>
      </c>
      <c r="S20" s="19">
        <f t="shared" si="35"/>
        <v>11.626629383453404</v>
      </c>
      <c r="T20" s="19">
        <f t="shared" si="35"/>
        <v>10.680883489703403</v>
      </c>
      <c r="U20" s="19">
        <f t="shared" si="35"/>
        <v>9.7192997334534024</v>
      </c>
      <c r="V20" s="19">
        <f t="shared" si="35"/>
        <v>8.7719296522034025</v>
      </c>
      <c r="W20" s="19">
        <f t="shared" si="35"/>
        <v>7.8464196147034029</v>
      </c>
      <c r="X20" s="19">
        <f t="shared" si="35"/>
        <v>6.9209095772034033</v>
      </c>
      <c r="Y20" s="19">
        <f t="shared" si="35"/>
        <v>4.7569095772034036</v>
      </c>
      <c r="Z20" s="19">
        <f t="shared" si="35"/>
        <v>4.7569095772034036</v>
      </c>
      <c r="AA20" s="19">
        <f t="shared" si="35"/>
        <v>4.7569095772034036</v>
      </c>
      <c r="AB20" s="19">
        <f t="shared" si="35"/>
        <v>4.7569095772034036</v>
      </c>
      <c r="AC20" s="19">
        <f t="shared" si="35"/>
        <v>4.7569095772034036</v>
      </c>
      <c r="AD20" s="19">
        <f t="shared" si="35"/>
        <v>2.7569095772034036</v>
      </c>
      <c r="AE20" s="19">
        <f t="shared" si="35"/>
        <v>2.7569095772034036</v>
      </c>
      <c r="AF20" s="19">
        <f t="shared" si="35"/>
        <v>2.7569095772034036</v>
      </c>
      <c r="AG20" s="19">
        <f t="shared" si="35"/>
        <v>2.7569095772034036</v>
      </c>
      <c r="AH20" s="19">
        <f t="shared" si="35"/>
        <v>1.5569095772034036</v>
      </c>
      <c r="AI20" s="19">
        <f t="shared" si="35"/>
        <v>1.5569095772034036</v>
      </c>
      <c r="AJ20" s="19">
        <f t="shared" si="35"/>
        <v>9.0957720340356651E-4</v>
      </c>
      <c r="AK20" s="19">
        <f t="shared" si="35"/>
        <v>9.0957720340356651E-4</v>
      </c>
      <c r="AL20" s="19">
        <f t="shared" si="35"/>
        <v>9.0957720340356651E-4</v>
      </c>
      <c r="AM20" s="19">
        <f t="shared" si="35"/>
        <v>9.0957720340356651E-4</v>
      </c>
      <c r="AN20" s="19">
        <f t="shared" si="35"/>
        <v>9.0957720340356651E-4</v>
      </c>
      <c r="AO20" s="19">
        <f t="shared" si="35"/>
        <v>9.0957720340356651E-4</v>
      </c>
      <c r="AP20" s="19">
        <f t="shared" si="17"/>
        <v>9.0957720340356651E-4</v>
      </c>
      <c r="AQ20" s="19">
        <f>+AP20+AQ9</f>
        <v>9.0957720340356651E-4</v>
      </c>
      <c r="AR20" s="19">
        <f>+AQ20+AR9</f>
        <v>9.0957720340356651E-4</v>
      </c>
      <c r="AS20" s="19">
        <f>+AR20+AS9</f>
        <v>9.0957720340356651E-4</v>
      </c>
      <c r="AT20" s="19">
        <f t="shared" si="19"/>
        <v>9.0957720340356651E-4</v>
      </c>
      <c r="AU20" s="19">
        <f t="shared" si="20"/>
        <v>9.0957720340356651E-4</v>
      </c>
      <c r="AV20" s="19">
        <f t="shared" si="20"/>
        <v>9.0957720340356651E-4</v>
      </c>
      <c r="AW20" s="19">
        <f t="shared" si="20"/>
        <v>9.0957720340356651E-4</v>
      </c>
      <c r="AX20" s="19">
        <f t="shared" si="20"/>
        <v>9.0957720340356651E-4</v>
      </c>
      <c r="AY20" s="19">
        <f t="shared" si="21"/>
        <v>9.0957720340356651E-4</v>
      </c>
      <c r="AZ20" s="19">
        <f t="shared" si="21"/>
        <v>9.0957720340356651E-4</v>
      </c>
      <c r="BA20" s="19">
        <f t="shared" si="21"/>
        <v>9.0957720340356651E-4</v>
      </c>
      <c r="BB20" s="19">
        <f t="shared" ref="BB20:BE20" si="36">+BA20+BB9</f>
        <v>9.0957720340356651E-4</v>
      </c>
      <c r="BC20" s="19">
        <f t="shared" ref="BC20" si="37">+BB20+BC9</f>
        <v>9.0957720340356651E-4</v>
      </c>
      <c r="BD20" s="19">
        <f t="shared" si="36"/>
        <v>9.0957720340356651E-4</v>
      </c>
      <c r="BE20" s="19">
        <f t="shared" si="36"/>
        <v>9.0957720340356651E-4</v>
      </c>
      <c r="BF20" s="19">
        <f t="shared" ref="BF20" si="38">+BE20+BF9</f>
        <v>9.0957720340356651E-4</v>
      </c>
      <c r="BG20" s="19">
        <f t="shared" ref="BG20" si="39">+BF20+BG9</f>
        <v>9.0957720340356651E-4</v>
      </c>
    </row>
    <row r="21" spans="1:59" x14ac:dyDescent="0.2">
      <c r="AL21" s="18"/>
      <c r="AO21" s="27"/>
    </row>
    <row r="22" spans="1:59" x14ac:dyDescent="0.2">
      <c r="C22" s="18">
        <v>0</v>
      </c>
      <c r="D22" s="18">
        <v>0</v>
      </c>
      <c r="E22" s="18">
        <v>0</v>
      </c>
      <c r="F22" s="18">
        <v>6869.3366000000005</v>
      </c>
      <c r="G22" s="18">
        <v>4370.7689</v>
      </c>
      <c r="H22" s="18">
        <v>1452.3211772034042</v>
      </c>
      <c r="I22" s="18">
        <v>1553.9604999999999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-2000</v>
      </c>
      <c r="S22" s="18">
        <v>-619.75779375000002</v>
      </c>
      <c r="T22" s="18">
        <v>-945.74589375000005</v>
      </c>
      <c r="U22" s="18">
        <v>-961.58375625000008</v>
      </c>
      <c r="V22" s="18">
        <v>-947.37008125000011</v>
      </c>
      <c r="W22" s="18">
        <v>-925.51003749999995</v>
      </c>
      <c r="X22" s="18">
        <v>-925.51003749999995</v>
      </c>
      <c r="Y22" s="18">
        <v>-2164</v>
      </c>
      <c r="Z22" s="18">
        <v>0</v>
      </c>
      <c r="AA22" s="18">
        <v>0</v>
      </c>
      <c r="AB22" s="18">
        <v>0</v>
      </c>
      <c r="AC22" s="18">
        <v>0</v>
      </c>
      <c r="AD22" s="18">
        <v>-2000</v>
      </c>
      <c r="AE22" s="18">
        <v>0</v>
      </c>
      <c r="AF22" s="18">
        <v>0</v>
      </c>
      <c r="AG22" s="18">
        <v>0</v>
      </c>
      <c r="AH22" s="18">
        <v>-1200</v>
      </c>
      <c r="AI22" s="18">
        <v>0</v>
      </c>
      <c r="AJ22" s="18">
        <v>-1556</v>
      </c>
      <c r="AL22" s="18"/>
    </row>
    <row r="24" spans="1:59" x14ac:dyDescent="0.2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1"/>
      <c r="AM24" s="1"/>
      <c r="AN24" s="1"/>
      <c r="AO24" s="11"/>
    </row>
    <row r="25" spans="1:59" x14ac:dyDescent="0.2">
      <c r="AL25" s="18"/>
      <c r="AQ25" s="21"/>
      <c r="AR25" s="21"/>
      <c r="AS25" s="21"/>
    </row>
    <row r="26" spans="1:59" x14ac:dyDescent="0.2">
      <c r="AL26" s="18"/>
    </row>
    <row r="27" spans="1:59" x14ac:dyDescent="0.2">
      <c r="AL27" s="18"/>
    </row>
    <row r="28" spans="1:59" x14ac:dyDescent="0.2">
      <c r="AL28" s="18"/>
    </row>
    <row r="29" spans="1:59" x14ac:dyDescent="0.2">
      <c r="AO29" s="21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>
    <tabColor rgb="FF92D050"/>
  </sheetPr>
  <dimension ref="A1:W28"/>
  <sheetViews>
    <sheetView showGridLines="0" zoomScale="90" zoomScaleNormal="90" workbookViewId="0">
      <pane xSplit="2" ySplit="4" topLeftCell="V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ColWidth="9.140625" defaultRowHeight="12" x14ac:dyDescent="0.2"/>
  <cols>
    <col min="1" max="1" width="35" style="1" bestFit="1" customWidth="1"/>
    <col min="2" max="2" width="34.28515625" style="1" bestFit="1" customWidth="1"/>
    <col min="3" max="17" width="9.85546875" style="1" bestFit="1" customWidth="1"/>
    <col min="18" max="18" width="18.140625" style="1" bestFit="1" customWidth="1"/>
    <col min="19" max="19" width="9.85546875" style="1" bestFit="1" customWidth="1"/>
    <col min="20" max="20" width="11.140625" style="1" bestFit="1" customWidth="1"/>
    <col min="21" max="21" width="9.85546875" style="1" bestFit="1" customWidth="1"/>
    <col min="22" max="22" width="9.7109375" style="1" bestFit="1" customWidth="1"/>
    <col min="23" max="23" width="9.42578125" style="1" bestFit="1" customWidth="1"/>
    <col min="24" max="30" width="9.140625" style="1"/>
    <col min="31" max="31" width="11.5703125" style="1" bestFit="1" customWidth="1"/>
    <col min="32" max="32" width="9.140625" style="1" customWidth="1"/>
    <col min="33" max="34" width="9.28515625" style="1" bestFit="1" customWidth="1"/>
    <col min="35" max="35" width="10.140625" style="1" bestFit="1" customWidth="1"/>
    <col min="36" max="36" width="9.28515625" style="1" bestFit="1" customWidth="1"/>
    <col min="37" max="37" width="9.28515625" style="1" customWidth="1"/>
    <col min="38" max="38" width="9.28515625" style="1" bestFit="1" customWidth="1"/>
    <col min="39" max="39" width="10.140625" style="1" bestFit="1" customWidth="1"/>
    <col min="40" max="16384" width="9.140625" style="1"/>
  </cols>
  <sheetData>
    <row r="1" spans="1:23" x14ac:dyDescent="0.2">
      <c r="C1" s="1">
        <f t="shared" ref="C1:M1" si="0">+YEAR(C2)</f>
        <v>2017</v>
      </c>
      <c r="D1" s="1">
        <f t="shared" si="0"/>
        <v>2017</v>
      </c>
      <c r="E1" s="1">
        <f t="shared" si="0"/>
        <v>2017</v>
      </c>
      <c r="F1" s="1">
        <f t="shared" si="0"/>
        <v>2017</v>
      </c>
      <c r="G1" s="1">
        <f t="shared" si="0"/>
        <v>2018</v>
      </c>
      <c r="H1" s="1">
        <f t="shared" si="0"/>
        <v>2018</v>
      </c>
      <c r="I1" s="1">
        <f t="shared" si="0"/>
        <v>2018</v>
      </c>
      <c r="J1" s="1">
        <f t="shared" si="0"/>
        <v>2018</v>
      </c>
      <c r="K1" s="1">
        <f t="shared" si="0"/>
        <v>2019</v>
      </c>
      <c r="L1" s="1">
        <f t="shared" si="0"/>
        <v>2019</v>
      </c>
      <c r="M1" s="1">
        <f t="shared" si="0"/>
        <v>2019</v>
      </c>
      <c r="N1" s="1">
        <v>2020</v>
      </c>
      <c r="O1" s="1">
        <v>2020</v>
      </c>
      <c r="P1" s="1">
        <v>2021</v>
      </c>
      <c r="Q1" s="1">
        <v>2021</v>
      </c>
      <c r="R1" s="1">
        <v>2021</v>
      </c>
      <c r="S1" s="1">
        <v>2021</v>
      </c>
      <c r="T1" s="1">
        <v>2021</v>
      </c>
      <c r="U1" s="1">
        <v>2021</v>
      </c>
      <c r="V1" s="1">
        <v>2021</v>
      </c>
      <c r="W1" s="1">
        <v>2022</v>
      </c>
    </row>
    <row r="2" spans="1:23" x14ac:dyDescent="0.2">
      <c r="C2" s="3">
        <v>42825</v>
      </c>
      <c r="D2" s="3">
        <v>42916</v>
      </c>
      <c r="E2" s="3">
        <v>43008</v>
      </c>
      <c r="F2" s="3">
        <v>43100</v>
      </c>
      <c r="G2" s="3">
        <v>43190</v>
      </c>
      <c r="H2" s="3">
        <v>43281</v>
      </c>
      <c r="I2" s="3">
        <v>43373</v>
      </c>
      <c r="J2" s="3">
        <v>43465</v>
      </c>
      <c r="K2" s="3">
        <v>43555</v>
      </c>
      <c r="L2" s="3">
        <v>43646</v>
      </c>
      <c r="M2" s="3">
        <v>43738</v>
      </c>
      <c r="N2" s="3">
        <v>43830</v>
      </c>
      <c r="O2" s="3">
        <v>43921</v>
      </c>
      <c r="P2" s="3">
        <v>44012</v>
      </c>
      <c r="Q2" s="3">
        <v>44104</v>
      </c>
      <c r="R2" s="3">
        <v>44196</v>
      </c>
      <c r="S2" s="3">
        <v>44286</v>
      </c>
      <c r="T2" s="3">
        <v>44377</v>
      </c>
      <c r="U2" s="3">
        <v>44469</v>
      </c>
      <c r="V2" s="3">
        <v>44561</v>
      </c>
      <c r="W2" s="3">
        <v>44651</v>
      </c>
    </row>
    <row r="3" spans="1:23" x14ac:dyDescent="0.2">
      <c r="C3" s="1" t="str">
        <f>'1. adat'!AP1</f>
        <v>2017. I.</v>
      </c>
      <c r="D3" s="1" t="str">
        <f>'1. adat'!AQ1</f>
        <v>II.</v>
      </c>
      <c r="E3" s="1" t="str">
        <f>'1. adat'!AR1</f>
        <v>III.</v>
      </c>
      <c r="F3" s="1" t="str">
        <f>'1. adat'!AS1</f>
        <v>IV.</v>
      </c>
      <c r="G3" s="1" t="str">
        <f>'1. adat'!AT1</f>
        <v>2018. I.</v>
      </c>
      <c r="H3" s="1" t="str">
        <f>'1. adat'!AU1</f>
        <v>II.</v>
      </c>
      <c r="I3" s="1" t="str">
        <f>'1. adat'!AV1</f>
        <v>III.</v>
      </c>
      <c r="J3" s="1" t="str">
        <f>'1. adat'!AW1</f>
        <v>IV.</v>
      </c>
      <c r="K3" s="1" t="str">
        <f>'1. adat'!AX1</f>
        <v>2019. I.</v>
      </c>
      <c r="L3" s="1" t="str">
        <f>'1. adat'!AY1</f>
        <v>II.</v>
      </c>
      <c r="M3" s="1" t="str">
        <f>'1. adat'!AZ1</f>
        <v>III.</v>
      </c>
      <c r="N3" s="1" t="str">
        <f>'1. adat'!BA1</f>
        <v>IV.</v>
      </c>
      <c r="O3" s="1" t="str">
        <f>'1. adat'!BB1</f>
        <v>2020. I.</v>
      </c>
      <c r="P3" s="1" t="str">
        <f>'1. adat'!BC1</f>
        <v>II.</v>
      </c>
      <c r="Q3" s="1" t="str">
        <f>'1. adat'!BD1</f>
        <v>III.</v>
      </c>
      <c r="R3" s="1" t="str">
        <f>'1. adat'!BE1</f>
        <v>IV.</v>
      </c>
      <c r="S3" s="1" t="str">
        <f>'1. adat'!BF1</f>
        <v>2021. I.</v>
      </c>
      <c r="T3" s="1" t="str">
        <f>'1. adat'!BG1</f>
        <v>II.</v>
      </c>
      <c r="U3" s="1" t="str">
        <f>'1. adat'!BH1</f>
        <v>III.</v>
      </c>
      <c r="V3" s="1" t="str">
        <f>'1. adat'!BI1</f>
        <v>IV.</v>
      </c>
      <c r="W3" s="1" t="str">
        <f>'1. adat'!BJ1</f>
        <v>2022. I.</v>
      </c>
    </row>
    <row r="4" spans="1:23" x14ac:dyDescent="0.2">
      <c r="C4" s="1" t="str">
        <f>'1. adat'!AP2</f>
        <v>2017 Q1</v>
      </c>
      <c r="D4" s="1" t="str">
        <f>'1. adat'!AQ2</f>
        <v>Q2</v>
      </c>
      <c r="E4" s="1" t="str">
        <f>'1. adat'!AR2</f>
        <v>Q3</v>
      </c>
      <c r="F4" s="1" t="str">
        <f>'1. adat'!AS2</f>
        <v>Q4</v>
      </c>
      <c r="G4" s="1" t="str">
        <f>'1. adat'!AT2</f>
        <v>2018 Q1</v>
      </c>
      <c r="H4" s="1" t="str">
        <f>'1. adat'!AU2</f>
        <v>Q2</v>
      </c>
      <c r="I4" s="1" t="str">
        <f>'1. adat'!AV2</f>
        <v>Q3</v>
      </c>
      <c r="J4" s="1" t="str">
        <f>'1. adat'!AW2</f>
        <v>Q4</v>
      </c>
      <c r="K4" s="1" t="str">
        <f>'1. adat'!AX2</f>
        <v>2019 Q1</v>
      </c>
      <c r="L4" s="1" t="str">
        <f>'1. adat'!AY2</f>
        <v>Q2</v>
      </c>
      <c r="M4" s="1" t="str">
        <f>'1. adat'!AZ2</f>
        <v>Q3</v>
      </c>
      <c r="N4" s="1" t="str">
        <f>'1. adat'!BA2</f>
        <v>Q4</v>
      </c>
      <c r="O4" s="1" t="str">
        <f>'1. adat'!BB2</f>
        <v>2020 Q1</v>
      </c>
      <c r="P4" s="1" t="str">
        <f>'1. adat'!BC2</f>
        <v>Q2</v>
      </c>
      <c r="Q4" s="1" t="str">
        <f>'1. adat'!BD2</f>
        <v>Q3</v>
      </c>
      <c r="R4" s="1" t="str">
        <f>'1. adat'!BE2</f>
        <v>Q4</v>
      </c>
      <c r="S4" s="1" t="str">
        <f>'1. adat'!BF2</f>
        <v>2021 Q1</v>
      </c>
      <c r="T4" s="1" t="str">
        <f>'1. adat'!BG2</f>
        <v>Q2</v>
      </c>
      <c r="U4" s="1" t="str">
        <f>'1. adat'!BH2</f>
        <v>Q3</v>
      </c>
      <c r="V4" s="1" t="str">
        <f>'1. adat'!BI2</f>
        <v>Q4</v>
      </c>
      <c r="W4" s="1" t="str">
        <f>'1. adat'!BJ2</f>
        <v>2022 Q1</v>
      </c>
    </row>
    <row r="5" spans="1:23" x14ac:dyDescent="0.2">
      <c r="A5" s="34" t="s">
        <v>174</v>
      </c>
      <c r="B5" s="34" t="s">
        <v>189</v>
      </c>
      <c r="C5" s="6">
        <v>18.177092492844281</v>
      </c>
      <c r="D5" s="6">
        <v>16.436067549115972</v>
      </c>
      <c r="E5" s="6">
        <v>15.173920651799799</v>
      </c>
      <c r="F5" s="6">
        <v>13.561904307207712</v>
      </c>
      <c r="G5" s="6">
        <v>11.44225161405668</v>
      </c>
      <c r="H5" s="6">
        <v>9.8055120399105729</v>
      </c>
      <c r="I5" s="6">
        <v>9.0065374128333051</v>
      </c>
      <c r="J5" s="6">
        <v>7.9363428603457002</v>
      </c>
      <c r="K5" s="6">
        <v>7.8814377979415688</v>
      </c>
      <c r="L5" s="6">
        <v>7.7551572593223277</v>
      </c>
      <c r="M5" s="6">
        <v>7.4921979648849559</v>
      </c>
      <c r="N5" s="6">
        <v>6.8950125120235475</v>
      </c>
      <c r="O5" s="6">
        <v>5.2158389309239279</v>
      </c>
      <c r="P5" s="6">
        <v>6.8470048751430648</v>
      </c>
      <c r="Q5" s="6">
        <v>6.4732455366489123</v>
      </c>
      <c r="R5" s="6">
        <v>7.1574634729131894</v>
      </c>
      <c r="S5" s="6">
        <v>7.6245045393091306</v>
      </c>
      <c r="T5" s="6">
        <v>8.7872685058749589</v>
      </c>
      <c r="U5" s="6">
        <v>8.6180129764241862</v>
      </c>
      <c r="V5" s="6">
        <v>7.4859281364501502</v>
      </c>
      <c r="W5" s="6">
        <v>8.5755575301632927</v>
      </c>
    </row>
    <row r="6" spans="1:23" x14ac:dyDescent="0.2">
      <c r="A6" s="34" t="s">
        <v>175</v>
      </c>
      <c r="B6" s="34" t="s">
        <v>176</v>
      </c>
      <c r="C6" s="6">
        <v>-0.63438525967064308</v>
      </c>
      <c r="D6" s="6">
        <v>-1.7410249437283092</v>
      </c>
      <c r="E6" s="6">
        <v>-1.2621468973161729</v>
      </c>
      <c r="F6" s="6">
        <v>-1.612016344592087</v>
      </c>
      <c r="G6" s="6">
        <v>-2.119652693151032</v>
      </c>
      <c r="H6" s="6">
        <v>-1.636739574146107</v>
      </c>
      <c r="I6" s="6">
        <v>-0.79897462707726774</v>
      </c>
      <c r="J6" s="6">
        <v>-1.0701945524876049</v>
      </c>
      <c r="K6" s="6">
        <v>-5.4905062404131399E-2</v>
      </c>
      <c r="L6" s="6">
        <v>-0.12628053861924116</v>
      </c>
      <c r="M6" s="6">
        <v>-0.26295929443737176</v>
      </c>
      <c r="N6" s="6">
        <v>-0.59718545286140845</v>
      </c>
      <c r="O6" s="6">
        <v>-1.6791735810996196</v>
      </c>
      <c r="P6" s="6">
        <v>1.6311659442191369</v>
      </c>
      <c r="Q6" s="6">
        <v>-0.37375933849415244</v>
      </c>
      <c r="R6" s="6">
        <v>0.68421793626427707</v>
      </c>
      <c r="S6" s="6">
        <v>0.46704106639594123</v>
      </c>
      <c r="T6" s="6">
        <v>1.1627639665658283</v>
      </c>
      <c r="U6" s="6">
        <v>-0.16925552945077271</v>
      </c>
      <c r="V6" s="6">
        <v>-1.132084839974036</v>
      </c>
      <c r="W6" s="6">
        <v>1.0896293937131425</v>
      </c>
    </row>
    <row r="7" spans="1:23" x14ac:dyDescent="0.2">
      <c r="A7" s="34" t="s">
        <v>177</v>
      </c>
      <c r="B7" s="34" t="s">
        <v>178</v>
      </c>
      <c r="C7" s="6">
        <v>-0.32835048744670248</v>
      </c>
      <c r="D7" s="6">
        <v>-1.1188876910202505</v>
      </c>
      <c r="E7" s="6">
        <v>-0.7778659413203729</v>
      </c>
      <c r="F7" s="6">
        <v>-1.2281153674753176</v>
      </c>
      <c r="G7" s="6">
        <v>-0.97973497355448558</v>
      </c>
      <c r="H7" s="6">
        <v>-0.48910476400205372</v>
      </c>
      <c r="I7" s="6">
        <v>-1.1423691131462963</v>
      </c>
      <c r="J7" s="6">
        <v>-1.0301525284305011</v>
      </c>
      <c r="K7" s="6">
        <v>-0.13118762160599939</v>
      </c>
      <c r="L7" s="6">
        <v>4.8537528747601852E-2</v>
      </c>
      <c r="M7" s="6">
        <v>0.12381322899403736</v>
      </c>
      <c r="N7" s="6">
        <v>-0.63280211338226044</v>
      </c>
      <c r="O7" s="6">
        <v>-0.36584861018570342</v>
      </c>
      <c r="P7" s="6">
        <v>1.1386082670113908</v>
      </c>
      <c r="Q7" s="6">
        <v>-0.27927840683096394</v>
      </c>
      <c r="R7" s="6">
        <v>0.40830527646124787</v>
      </c>
      <c r="S7" s="6">
        <v>0.59133620546667942</v>
      </c>
      <c r="T7" s="6">
        <v>1.3020498850870308</v>
      </c>
      <c r="U7" s="6">
        <v>0.57411691206349591</v>
      </c>
      <c r="V7" s="6">
        <v>0.21193656809946976</v>
      </c>
      <c r="W7" s="6">
        <v>2.8754699652412672</v>
      </c>
    </row>
    <row r="8" spans="1:23" x14ac:dyDescent="0.2">
      <c r="A8" s="34" t="s">
        <v>196</v>
      </c>
      <c r="B8" s="34" t="s">
        <v>195</v>
      </c>
      <c r="C8" s="6">
        <v>3.9645738293161217E-2</v>
      </c>
      <c r="D8" s="6">
        <v>-0.28315165641891293</v>
      </c>
      <c r="E8" s="6">
        <v>-0.10470682258538577</v>
      </c>
      <c r="F8" s="6">
        <v>-5.5797250137181245E-2</v>
      </c>
      <c r="G8" s="6">
        <v>-0.91505851618415224</v>
      </c>
      <c r="H8" s="6">
        <v>-0.96662716179585995</v>
      </c>
      <c r="I8" s="6">
        <v>0.45793964315827895</v>
      </c>
      <c r="J8" s="6">
        <v>0.10277741174460092</v>
      </c>
      <c r="K8" s="6">
        <v>0.2191877265424253</v>
      </c>
      <c r="L8" s="6">
        <v>-2.3932276665714833E-2</v>
      </c>
      <c r="M8" s="6">
        <v>-0.24346668859754855</v>
      </c>
      <c r="N8" s="6">
        <v>0.13751714650027713</v>
      </c>
      <c r="O8" s="6">
        <v>-1.3068742181049271</v>
      </c>
      <c r="P8" s="6">
        <v>0.24639617107230682</v>
      </c>
      <c r="Q8" s="6">
        <v>-0.19363758610977097</v>
      </c>
      <c r="R8" s="6">
        <v>0.20431855655561232</v>
      </c>
      <c r="S8" s="6">
        <v>-0.15787968740664299</v>
      </c>
      <c r="T8" s="6">
        <v>0.35373942877032005</v>
      </c>
      <c r="U8" s="6">
        <v>-0.46269787822197511</v>
      </c>
      <c r="V8" s="6">
        <v>-1.0912492610857791</v>
      </c>
      <c r="W8" s="6">
        <v>-1.4890333605759538</v>
      </c>
    </row>
    <row r="9" spans="1:23" x14ac:dyDescent="0.2">
      <c r="A9" s="34" t="s">
        <v>179</v>
      </c>
      <c r="B9" s="34" t="s">
        <v>180</v>
      </c>
      <c r="C9" s="6">
        <v>-0.3456805105171018</v>
      </c>
      <c r="D9" s="6">
        <v>-0.33898559628906255</v>
      </c>
      <c r="E9" s="6">
        <v>-0.37957413341040691</v>
      </c>
      <c r="F9" s="6">
        <v>-0.32810372697966717</v>
      </c>
      <c r="G9" s="6">
        <v>-0.22485920341223792</v>
      </c>
      <c r="H9" s="6">
        <v>-0.18100764834827199</v>
      </c>
      <c r="I9" s="6">
        <v>-0.11454515708932411</v>
      </c>
      <c r="J9" s="6">
        <v>-0.14281943580178175</v>
      </c>
      <c r="K9" s="6">
        <v>-0.14290516734048464</v>
      </c>
      <c r="L9" s="6">
        <v>-0.15088579070090813</v>
      </c>
      <c r="M9" s="6">
        <v>-0.14330583483400383</v>
      </c>
      <c r="N9" s="6">
        <v>-0.10190048597915197</v>
      </c>
      <c r="O9" s="6">
        <v>-6.4507528092581923E-3</v>
      </c>
      <c r="P9" s="6">
        <v>0.24616150613619159</v>
      </c>
      <c r="Q9" s="6">
        <v>9.915665444644034E-2</v>
      </c>
      <c r="R9" s="6">
        <v>7.1594103247703267E-2</v>
      </c>
      <c r="S9" s="6">
        <v>3.358454833576191E-2</v>
      </c>
      <c r="T9" s="6">
        <v>-0.49302534729152164</v>
      </c>
      <c r="U9" s="6">
        <v>-0.28067456329229495</v>
      </c>
      <c r="V9" s="6">
        <v>-0.25277214698765788</v>
      </c>
      <c r="W9" s="6">
        <v>-0.29680721095210333</v>
      </c>
    </row>
    <row r="11" spans="1:23" x14ac:dyDescent="0.2">
      <c r="H11" s="35"/>
    </row>
    <row r="23" spans="3:21" x14ac:dyDescent="0.2">
      <c r="C23" s="12"/>
      <c r="D23" s="12"/>
      <c r="E23" s="12"/>
      <c r="F23" s="12"/>
      <c r="G23" s="12"/>
      <c r="H23" s="12"/>
      <c r="I23" s="12"/>
    </row>
    <row r="25" spans="3:21" x14ac:dyDescent="0.2">
      <c r="S25" s="7"/>
      <c r="U25" s="7"/>
    </row>
    <row r="26" spans="3:21" x14ac:dyDescent="0.2">
      <c r="S26" s="7"/>
      <c r="U26" s="7"/>
    </row>
    <row r="28" spans="3:21" x14ac:dyDescent="0.2">
      <c r="R28" s="7"/>
      <c r="S28" s="7"/>
      <c r="U28" s="7"/>
    </row>
  </sheetData>
  <phoneticPr fontId="31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>
    <tabColor rgb="FF92D050"/>
  </sheetPr>
  <dimension ref="A1:BJ49"/>
  <sheetViews>
    <sheetView showGridLines="0" zoomScale="90" zoomScaleNormal="90" workbookViewId="0">
      <pane xSplit="2" ySplit="2" topLeftCell="AW3" activePane="bottomRight" state="frozen"/>
      <selection activeCell="AY35" sqref="AY35"/>
      <selection pane="topRight" activeCell="AY35" sqref="AY35"/>
      <selection pane="bottomLeft" activeCell="AY35" sqref="AY35"/>
      <selection pane="bottomRight" activeCell="BE16" sqref="BE16"/>
    </sheetView>
  </sheetViews>
  <sheetFormatPr defaultColWidth="9" defaultRowHeight="12" x14ac:dyDescent="0.2"/>
  <cols>
    <col min="1" max="1" width="29.14062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5546875" style="1" bestFit="1" customWidth="1"/>
    <col min="28" max="28" width="12.85546875" style="1" bestFit="1" customWidth="1"/>
    <col min="29" max="29" width="13.42578125" style="1" bestFit="1" customWidth="1"/>
    <col min="30" max="32" width="12.85546875" style="1" bestFit="1" customWidth="1"/>
    <col min="33" max="35" width="9.85546875" style="1" bestFit="1" customWidth="1"/>
    <col min="36" max="36" width="10.140625" style="1" customWidth="1"/>
    <col min="37" max="40" width="9.85546875" style="1" bestFit="1" customWidth="1"/>
    <col min="41" max="16384" width="9" style="1"/>
  </cols>
  <sheetData>
    <row r="1" spans="1:62" x14ac:dyDescent="0.2">
      <c r="C1" s="1" t="str">
        <f>'1. adat'!F1</f>
        <v>2008. I.</v>
      </c>
      <c r="D1" s="1" t="str">
        <f>'1. adat'!G1</f>
        <v>II.</v>
      </c>
      <c r="E1" s="1" t="str">
        <f>'1. adat'!H1</f>
        <v>III.</v>
      </c>
      <c r="F1" s="1" t="str">
        <f>'1. adat'!I1</f>
        <v>IV.</v>
      </c>
      <c r="G1" s="1" t="str">
        <f>'1. adat'!J1</f>
        <v>2009. I.</v>
      </c>
      <c r="H1" s="1" t="str">
        <f>'1. adat'!K1</f>
        <v>II.</v>
      </c>
      <c r="I1" s="1" t="str">
        <f>'1. adat'!L1</f>
        <v>III.</v>
      </c>
      <c r="J1" s="1" t="str">
        <f>'1. adat'!M1</f>
        <v>IV.</v>
      </c>
      <c r="K1" s="1" t="str">
        <f>'1. adat'!N1</f>
        <v>2010. I.</v>
      </c>
      <c r="L1" s="1" t="str">
        <f>'1. adat'!O1</f>
        <v>II.</v>
      </c>
      <c r="M1" s="1" t="str">
        <f>'1. adat'!P1</f>
        <v>III.</v>
      </c>
      <c r="N1" s="1" t="str">
        <f>'1. adat'!Q1</f>
        <v>IV.</v>
      </c>
      <c r="O1" s="1" t="str">
        <f>'1. adat'!R1</f>
        <v>2011. I.</v>
      </c>
      <c r="P1" s="1" t="str">
        <f>'1. adat'!S1</f>
        <v>II.</v>
      </c>
      <c r="Q1" s="1" t="str">
        <f>'1. adat'!T1</f>
        <v>III.</v>
      </c>
      <c r="R1" s="1" t="str">
        <f>'1. adat'!U1</f>
        <v>IV.</v>
      </c>
      <c r="S1" s="1" t="str">
        <f>'1. adat'!V1</f>
        <v>2012. I.</v>
      </c>
      <c r="T1" s="1" t="str">
        <f>'1. adat'!W1</f>
        <v>II.</v>
      </c>
      <c r="U1" s="1" t="str">
        <f>'1. adat'!X1</f>
        <v>III.</v>
      </c>
      <c r="V1" s="1" t="str">
        <f>'1. adat'!Y1</f>
        <v>IV.</v>
      </c>
      <c r="W1" s="1" t="str">
        <f>'1. adat'!Z1</f>
        <v>2013. I.</v>
      </c>
      <c r="X1" s="1" t="str">
        <f>'1. adat'!AA1</f>
        <v>II.</v>
      </c>
      <c r="Y1" s="1" t="str">
        <f>'1. adat'!AB1</f>
        <v>III.</v>
      </c>
      <c r="Z1" s="1" t="str">
        <f>'1. adat'!AC1</f>
        <v>IV.</v>
      </c>
      <c r="AA1" s="1" t="str">
        <f>'1. adat'!AD1</f>
        <v>2014. I.</v>
      </c>
      <c r="AB1" s="1" t="str">
        <f>'1. adat'!AE1</f>
        <v>II.</v>
      </c>
      <c r="AC1" s="1" t="str">
        <f>'1. adat'!AF1</f>
        <v>III.</v>
      </c>
      <c r="AD1" s="1" t="str">
        <f>'1. adat'!AG1</f>
        <v>IV.</v>
      </c>
      <c r="AE1" s="1" t="str">
        <f>'1. adat'!AH1</f>
        <v>2015. I.</v>
      </c>
      <c r="AF1" s="1" t="str">
        <f>'1. adat'!AI1</f>
        <v>II.</v>
      </c>
      <c r="AG1" s="1" t="str">
        <f>'1. adat'!AJ1</f>
        <v>III.</v>
      </c>
      <c r="AH1" s="1" t="str">
        <f>'1. adat'!AK1</f>
        <v>IV.</v>
      </c>
      <c r="AI1" s="1" t="str">
        <f>'1. adat'!AL1</f>
        <v>2016. I.</v>
      </c>
      <c r="AJ1" s="1" t="str">
        <f>'1. adat'!AM1</f>
        <v>II.</v>
      </c>
      <c r="AK1" s="1" t="str">
        <f>'1. adat'!AN1</f>
        <v>III.</v>
      </c>
      <c r="AL1" s="1" t="str">
        <f>'1. adat'!AO1</f>
        <v>IV.</v>
      </c>
      <c r="AM1" s="1" t="str">
        <f>'1. adat'!AP1</f>
        <v>2017. I.</v>
      </c>
      <c r="AN1" s="1" t="str">
        <f>'1. adat'!AQ1</f>
        <v>II.</v>
      </c>
      <c r="AO1" s="1" t="str">
        <f>'1. adat'!AR1</f>
        <v>III.</v>
      </c>
      <c r="AP1" s="1" t="str">
        <f>'1. adat'!AS1</f>
        <v>IV.</v>
      </c>
      <c r="AQ1" s="1" t="str">
        <f>'1. adat'!AT1</f>
        <v>2018. I.</v>
      </c>
      <c r="AR1" s="1" t="str">
        <f>'1. adat'!AU1</f>
        <v>II.</v>
      </c>
      <c r="AS1" s="1" t="str">
        <f>'1. adat'!AV1</f>
        <v>III.</v>
      </c>
      <c r="AT1" s="1" t="str">
        <f>'1. adat'!AW1</f>
        <v>IV.</v>
      </c>
      <c r="AU1" s="1" t="str">
        <f>'1. adat'!AX1</f>
        <v>2019. I.</v>
      </c>
      <c r="AV1" s="1" t="str">
        <f>'1. adat'!AY1</f>
        <v>II.</v>
      </c>
      <c r="AW1" s="1" t="str">
        <f>'1. adat'!AZ1</f>
        <v>III.</v>
      </c>
      <c r="AX1" s="1" t="str">
        <f>'1. adat'!BA1</f>
        <v>IV.</v>
      </c>
      <c r="AY1" s="1" t="str">
        <f>'1. adat'!BB1</f>
        <v>2020. I.</v>
      </c>
      <c r="AZ1" s="1" t="str">
        <f>'1. adat'!BC1</f>
        <v>II.</v>
      </c>
      <c r="BA1" s="1" t="str">
        <f>'1. adat'!BD1</f>
        <v>III.</v>
      </c>
      <c r="BB1" s="1" t="str">
        <f>'1. adat'!BE1</f>
        <v>IV.</v>
      </c>
      <c r="BC1" s="1" t="str">
        <f>'1. adat'!BF1</f>
        <v>2021. I.</v>
      </c>
      <c r="BD1" s="1" t="str">
        <f>'1. adat'!BG1</f>
        <v>II.</v>
      </c>
      <c r="BE1" s="1" t="str">
        <f>'1. adat'!BH1</f>
        <v>III.</v>
      </c>
      <c r="BF1" s="1" t="str">
        <f>'1. adat'!BI1</f>
        <v>IV.</v>
      </c>
      <c r="BG1" s="1" t="str">
        <f>'1. adat'!BJ1</f>
        <v>2022. I.</v>
      </c>
    </row>
    <row r="2" spans="1:62" x14ac:dyDescent="0.2">
      <c r="C2" s="1" t="str">
        <f>'1. adat'!F2</f>
        <v>2008 Q1</v>
      </c>
      <c r="D2" s="1" t="str">
        <f>'1. adat'!G2</f>
        <v>Q2</v>
      </c>
      <c r="E2" s="1" t="str">
        <f>'1. adat'!H2</f>
        <v>Q3</v>
      </c>
      <c r="F2" s="1" t="str">
        <f>'1. adat'!I2</f>
        <v>Q4</v>
      </c>
      <c r="G2" s="1" t="str">
        <f>'1. adat'!J2</f>
        <v>2009 Q1</v>
      </c>
      <c r="H2" s="1" t="str">
        <f>'1. adat'!K2</f>
        <v>Q2</v>
      </c>
      <c r="I2" s="1" t="str">
        <f>'1. adat'!L2</f>
        <v>Q3</v>
      </c>
      <c r="J2" s="1" t="str">
        <f>'1. adat'!M2</f>
        <v>Q4</v>
      </c>
      <c r="K2" s="1" t="str">
        <f>'1. adat'!N2</f>
        <v>2010 Q1</v>
      </c>
      <c r="L2" s="1" t="str">
        <f>'1. adat'!O2</f>
        <v>Q2</v>
      </c>
      <c r="M2" s="1" t="str">
        <f>'1. adat'!P2</f>
        <v>Q3</v>
      </c>
      <c r="N2" s="1" t="str">
        <f>'1. adat'!Q2</f>
        <v>Q4</v>
      </c>
      <c r="O2" s="1" t="str">
        <f>'1. adat'!R2</f>
        <v>2011 Q1</v>
      </c>
      <c r="P2" s="1" t="str">
        <f>'1. adat'!S2</f>
        <v>Q2</v>
      </c>
      <c r="Q2" s="1" t="str">
        <f>'1. adat'!T2</f>
        <v>Q3</v>
      </c>
      <c r="R2" s="1" t="str">
        <f>'1. adat'!U2</f>
        <v>Q4</v>
      </c>
      <c r="S2" s="1" t="str">
        <f>'1. adat'!V2</f>
        <v>2012 Q1</v>
      </c>
      <c r="T2" s="1" t="str">
        <f>'1. adat'!W2</f>
        <v>Q2</v>
      </c>
      <c r="U2" s="1" t="str">
        <f>'1. adat'!X2</f>
        <v>Q3</v>
      </c>
      <c r="V2" s="1" t="str">
        <f>'1. adat'!Y2</f>
        <v>Q4</v>
      </c>
      <c r="W2" s="1" t="str">
        <f>'1. adat'!Z2</f>
        <v>2013 Q1</v>
      </c>
      <c r="X2" s="1" t="str">
        <f>'1. adat'!AA2</f>
        <v>Q2</v>
      </c>
      <c r="Y2" s="1" t="str">
        <f>'1. adat'!AB2</f>
        <v>Q3</v>
      </c>
      <c r="Z2" s="1" t="str">
        <f>'1. adat'!AC2</f>
        <v>Q4</v>
      </c>
      <c r="AA2" s="1" t="str">
        <f>'1. adat'!AD2</f>
        <v>2014 Q1</v>
      </c>
      <c r="AB2" s="1" t="str">
        <f>'1. adat'!AE2</f>
        <v>Q2</v>
      </c>
      <c r="AC2" s="1" t="str">
        <f>'1. adat'!AF2</f>
        <v>Q3</v>
      </c>
      <c r="AD2" s="1" t="str">
        <f>'1. adat'!AG2</f>
        <v>Q4</v>
      </c>
      <c r="AE2" s="1" t="str">
        <f>'1. adat'!AH2</f>
        <v>2015 Q1</v>
      </c>
      <c r="AF2" s="1" t="str">
        <f>'1. adat'!AI2</f>
        <v>Q2</v>
      </c>
      <c r="AG2" s="1" t="str">
        <f>'1. adat'!AJ2</f>
        <v>Q3</v>
      </c>
      <c r="AH2" s="1" t="str">
        <f>'1. adat'!AK2</f>
        <v>Q4</v>
      </c>
      <c r="AI2" s="1" t="str">
        <f>'1. adat'!AL2</f>
        <v>2016 Q1</v>
      </c>
      <c r="AJ2" s="1" t="str">
        <f>'1. adat'!AM2</f>
        <v>Q2</v>
      </c>
      <c r="AK2" s="1" t="str">
        <f>'1. adat'!AN2</f>
        <v>Q3</v>
      </c>
      <c r="AL2" s="1" t="str">
        <f>'1. adat'!AO2</f>
        <v>Q4</v>
      </c>
      <c r="AM2" s="1" t="str">
        <f>'1. adat'!AP2</f>
        <v>2017 Q1</v>
      </c>
      <c r="AN2" s="1" t="str">
        <f>'1. adat'!AQ2</f>
        <v>Q2</v>
      </c>
      <c r="AO2" s="1" t="str">
        <f>'1. adat'!AR2</f>
        <v>Q3</v>
      </c>
      <c r="AP2" s="1" t="str">
        <f>'1. adat'!AS2</f>
        <v>Q4</v>
      </c>
      <c r="AQ2" s="1" t="str">
        <f>'1. adat'!AT2</f>
        <v>2018 Q1</v>
      </c>
      <c r="AR2" s="1" t="str">
        <f>'1. adat'!AU2</f>
        <v>Q2</v>
      </c>
      <c r="AS2" s="1" t="str">
        <f>'1. adat'!AV2</f>
        <v>Q3</v>
      </c>
      <c r="AT2" s="1" t="str">
        <f>'1. adat'!AW2</f>
        <v>Q4</v>
      </c>
      <c r="AU2" s="1" t="str">
        <f>'1. adat'!AX2</f>
        <v>2019 Q1</v>
      </c>
      <c r="AV2" s="1" t="str">
        <f>'1. adat'!AY2</f>
        <v>Q2</v>
      </c>
      <c r="AW2" s="1" t="str">
        <f>'1. adat'!AZ2</f>
        <v>Q3</v>
      </c>
      <c r="AX2" s="1" t="str">
        <f>'1. adat'!BA2</f>
        <v>Q4</v>
      </c>
      <c r="AY2" s="1" t="str">
        <f>'1. adat'!BB2</f>
        <v>2020 Q1</v>
      </c>
      <c r="AZ2" s="1" t="str">
        <f>'1. adat'!BC2</f>
        <v>Q2</v>
      </c>
      <c r="BA2" s="1" t="str">
        <f>'1. adat'!BD2</f>
        <v>Q3</v>
      </c>
      <c r="BB2" s="1" t="str">
        <f>'1. adat'!BE2</f>
        <v>Q4</v>
      </c>
      <c r="BC2" s="1" t="str">
        <f>'1. adat'!BF2</f>
        <v>2021 Q1</v>
      </c>
      <c r="BD2" s="1" t="str">
        <f>'1. adat'!BG2</f>
        <v>Q2</v>
      </c>
      <c r="BE2" s="1" t="str">
        <f>'1. adat'!BH2</f>
        <v>Q3</v>
      </c>
      <c r="BF2" s="1" t="str">
        <f>'1. adat'!BI2</f>
        <v>Q4</v>
      </c>
      <c r="BG2" s="1" t="str">
        <f>'1. adat'!BJ2</f>
        <v>2022 Q1</v>
      </c>
    </row>
    <row r="3" spans="1:62" x14ac:dyDescent="0.2">
      <c r="A3" s="1" t="s">
        <v>16</v>
      </c>
      <c r="B3" s="1" t="s">
        <v>149</v>
      </c>
      <c r="C3" s="6">
        <v>22.680393104729312</v>
      </c>
      <c r="D3" s="6">
        <v>22.295527427319069</v>
      </c>
      <c r="E3" s="6">
        <v>22.539226795924932</v>
      </c>
      <c r="F3" s="6">
        <v>28.966388710911311</v>
      </c>
      <c r="G3" s="6">
        <v>33.851783444127804</v>
      </c>
      <c r="H3" s="6">
        <v>26.801369557904291</v>
      </c>
      <c r="I3" s="6">
        <v>26.241760138193531</v>
      </c>
      <c r="J3" s="6">
        <v>26.331827116055837</v>
      </c>
      <c r="K3" s="6">
        <v>26.553340843470856</v>
      </c>
      <c r="L3" s="6">
        <v>28.54815482576484</v>
      </c>
      <c r="M3" s="6">
        <v>26.204193343967848</v>
      </c>
      <c r="N3" s="6">
        <v>23.379908957171221</v>
      </c>
      <c r="O3" s="6">
        <v>23.927194240936533</v>
      </c>
      <c r="P3" s="6">
        <v>23.634701426018754</v>
      </c>
      <c r="Q3" s="6">
        <v>23.248386677754858</v>
      </c>
      <c r="R3" s="6">
        <v>20.147525818160172</v>
      </c>
      <c r="S3" s="6">
        <v>19.050233456662923</v>
      </c>
      <c r="T3" s="6">
        <v>19.079948282880171</v>
      </c>
      <c r="U3" s="6">
        <v>16.280323434613692</v>
      </c>
      <c r="V3" s="6">
        <v>14.750166778174044</v>
      </c>
      <c r="W3" s="6">
        <v>15.091762619645303</v>
      </c>
      <c r="X3" s="6">
        <v>13.608316257071186</v>
      </c>
      <c r="Y3" s="6">
        <v>13.848681059471982</v>
      </c>
      <c r="Z3" s="6">
        <v>11.713600416391802</v>
      </c>
      <c r="AA3" s="6">
        <v>12.650943224445268</v>
      </c>
      <c r="AB3" s="6">
        <v>12.453267860950652</v>
      </c>
      <c r="AC3" s="6">
        <v>12.060414358985273</v>
      </c>
      <c r="AD3" s="6">
        <v>10.349327877151664</v>
      </c>
      <c r="AE3" s="6">
        <v>10.557428544498073</v>
      </c>
      <c r="AF3" s="6">
        <v>10.531464680170377</v>
      </c>
      <c r="AG3" s="6">
        <v>8.3415368419049791</v>
      </c>
      <c r="AH3" s="6">
        <v>5.6837307600298796</v>
      </c>
      <c r="AI3" s="6">
        <v>3.974421522934775</v>
      </c>
      <c r="AJ3" s="6">
        <v>1.8207358763763295</v>
      </c>
      <c r="AK3" s="6">
        <v>-6.7027906849594213E-2</v>
      </c>
      <c r="AL3" s="6">
        <v>-1.3663315437000974</v>
      </c>
      <c r="AM3" s="6">
        <v>-0.61963367944776571</v>
      </c>
      <c r="AN3" s="6">
        <v>0.34440393040160183</v>
      </c>
      <c r="AO3" s="6">
        <v>-0.60358646127602111</v>
      </c>
      <c r="AP3" s="6">
        <v>-0.42730288287107659</v>
      </c>
      <c r="AQ3" s="6">
        <v>-0.99918787865362124</v>
      </c>
      <c r="AR3" s="6">
        <v>-0.8876464041270602</v>
      </c>
      <c r="AS3" s="6">
        <v>-1.1510183738402024</v>
      </c>
      <c r="AT3" s="6">
        <v>-1.6339906591366948</v>
      </c>
      <c r="AU3" s="38">
        <v>-0.87196152063379673</v>
      </c>
      <c r="AV3" s="38">
        <v>-1.258463803198443</v>
      </c>
      <c r="AW3" s="38">
        <v>-1.0167196279484454</v>
      </c>
      <c r="AX3" s="38">
        <v>-0.2951455007524309</v>
      </c>
      <c r="AY3" s="38">
        <v>-0.37217500132503095</v>
      </c>
      <c r="AZ3" s="38">
        <v>0.13776452408642376</v>
      </c>
      <c r="BA3" s="38">
        <v>-1.5685203653168807</v>
      </c>
      <c r="BB3" s="38">
        <v>-2.5016810027601535</v>
      </c>
      <c r="BC3" s="38">
        <v>-1.4424602153080361</v>
      </c>
      <c r="BD3" s="38">
        <v>-0.51959312260366342</v>
      </c>
      <c r="BE3" s="38">
        <v>-0.94048815054448343</v>
      </c>
      <c r="BF3" s="38">
        <v>-2.5688484105126341</v>
      </c>
      <c r="BG3" s="38">
        <v>-0.44830120544941132</v>
      </c>
      <c r="BH3" s="6"/>
      <c r="BI3" s="6"/>
      <c r="BJ3" s="6"/>
    </row>
    <row r="4" spans="1:62" x14ac:dyDescent="0.2">
      <c r="A4" s="1" t="s">
        <v>15</v>
      </c>
      <c r="B4" s="1" t="s">
        <v>150</v>
      </c>
      <c r="C4" s="6">
        <v>16.378015477102139</v>
      </c>
      <c r="D4" s="6">
        <v>15.626782447582789</v>
      </c>
      <c r="E4" s="6">
        <v>16.820776332376866</v>
      </c>
      <c r="F4" s="6">
        <v>14.025425334383495</v>
      </c>
      <c r="G4" s="6">
        <v>14.903753610791508</v>
      </c>
      <c r="H4" s="6">
        <v>16.40556609835113</v>
      </c>
      <c r="I4" s="6">
        <v>17.57183764214507</v>
      </c>
      <c r="J4" s="6">
        <v>16.353742359105969</v>
      </c>
      <c r="K4" s="6">
        <v>17.21018976275143</v>
      </c>
      <c r="L4" s="6">
        <v>16.544725742765685</v>
      </c>
      <c r="M4" s="6">
        <v>17.367003305024099</v>
      </c>
      <c r="N4" s="6">
        <v>18.142392387446861</v>
      </c>
      <c r="O4" s="6">
        <v>16.978835692019082</v>
      </c>
      <c r="P4" s="6">
        <v>17.809388249605142</v>
      </c>
      <c r="Q4" s="6">
        <v>19.312733475824821</v>
      </c>
      <c r="R4" s="6">
        <v>18.092623646869306</v>
      </c>
      <c r="S4" s="6">
        <v>18.676233343670898</v>
      </c>
      <c r="T4" s="6">
        <v>18.50529336271439</v>
      </c>
      <c r="U4" s="6">
        <v>20.425264568757978</v>
      </c>
      <c r="V4" s="6">
        <v>20.338262280372287</v>
      </c>
      <c r="W4" s="6">
        <v>16.968500652809915</v>
      </c>
      <c r="X4" s="6">
        <v>17.222041706428655</v>
      </c>
      <c r="Y4" s="6">
        <v>16.685954225617607</v>
      </c>
      <c r="Z4" s="6">
        <v>15.38669671018936</v>
      </c>
      <c r="AA4" s="6">
        <v>13.727286392782261</v>
      </c>
      <c r="AB4" s="6">
        <v>15.850264399672236</v>
      </c>
      <c r="AC4" s="6">
        <v>14.671482364254535</v>
      </c>
      <c r="AD4" s="6">
        <v>14.88924374643093</v>
      </c>
      <c r="AE4" s="6">
        <v>15.338819459778881</v>
      </c>
      <c r="AF4" s="6">
        <v>13.601337518220493</v>
      </c>
      <c r="AG4" s="6">
        <v>14.045864961607318</v>
      </c>
      <c r="AH4" s="6">
        <v>12.982090782677655</v>
      </c>
      <c r="AI4" s="6">
        <v>14.038936139485546</v>
      </c>
      <c r="AJ4" s="6">
        <v>14.779483117628322</v>
      </c>
      <c r="AK4" s="6">
        <v>15.950940583565</v>
      </c>
      <c r="AL4" s="6">
        <v>15.846154637446645</v>
      </c>
      <c r="AM4" s="6">
        <v>15.211579685378812</v>
      </c>
      <c r="AN4" s="6">
        <v>13.511140895612261</v>
      </c>
      <c r="AO4" s="6">
        <v>13.733019878277483</v>
      </c>
      <c r="AP4" s="6">
        <v>12.144170465653859</v>
      </c>
      <c r="AQ4" s="6">
        <v>11.290025577039328</v>
      </c>
      <c r="AR4" s="6">
        <v>9.4252111320513823</v>
      </c>
      <c r="AS4" s="6">
        <v>9.1174915151169351</v>
      </c>
      <c r="AT4" s="6">
        <v>8.0645479520338572</v>
      </c>
      <c r="AU4" s="38">
        <v>8.2340604278480534</v>
      </c>
      <c r="AV4" s="38">
        <v>8.9046291823669677</v>
      </c>
      <c r="AW4" s="38">
        <v>8.1564313768559362</v>
      </c>
      <c r="AX4" s="38">
        <v>6.4233818216197118</v>
      </c>
      <c r="AY4" s="38">
        <v>5.0244271786620818</v>
      </c>
      <c r="AZ4" s="38">
        <v>5.5678439174255479</v>
      </c>
      <c r="BA4" s="38">
        <v>6.6264368038254391</v>
      </c>
      <c r="BB4" s="38">
        <v>8.0315062371719854</v>
      </c>
      <c r="BC4" s="38">
        <v>7.3366972599083367</v>
      </c>
      <c r="BD4" s="38">
        <v>7.7144271927198025</v>
      </c>
      <c r="BE4" s="38">
        <v>8.1923921164073583</v>
      </c>
      <c r="BF4" s="38">
        <v>8.137862263049767</v>
      </c>
      <c r="BG4" s="38">
        <v>6.6843593720492382</v>
      </c>
      <c r="BH4" s="6"/>
      <c r="BI4" s="6"/>
      <c r="BJ4" s="6"/>
    </row>
    <row r="5" spans="1:62" x14ac:dyDescent="0.2">
      <c r="A5" s="1" t="s">
        <v>19</v>
      </c>
      <c r="B5" s="1" t="s">
        <v>151</v>
      </c>
      <c r="C5" s="6">
        <v>8.9022718820752171</v>
      </c>
      <c r="D5" s="6">
        <v>7.4616505976086698</v>
      </c>
      <c r="E5" s="6">
        <v>8.6659821369362557</v>
      </c>
      <c r="F5" s="6">
        <v>9.4880264502179941</v>
      </c>
      <c r="G5" s="6">
        <v>11.02099850186424</v>
      </c>
      <c r="H5" s="6">
        <v>10.510811415631151</v>
      </c>
      <c r="I5" s="6">
        <v>10.344239002436385</v>
      </c>
      <c r="J5" s="6">
        <v>11.270488323875441</v>
      </c>
      <c r="K5" s="6">
        <v>11.111998860291116</v>
      </c>
      <c r="L5" s="6">
        <v>12.768957680138922</v>
      </c>
      <c r="M5" s="6">
        <v>11.923193703653935</v>
      </c>
      <c r="N5" s="6">
        <v>12.015480929899258</v>
      </c>
      <c r="O5" s="6">
        <v>11.102951659620318</v>
      </c>
      <c r="P5" s="6">
        <v>10.499891873317932</v>
      </c>
      <c r="Q5" s="6">
        <v>10.733022908207587</v>
      </c>
      <c r="R5" s="6">
        <v>12.513482395180144</v>
      </c>
      <c r="S5" s="6">
        <v>11.962509612491555</v>
      </c>
      <c r="T5" s="6">
        <v>11.099871378681001</v>
      </c>
      <c r="U5" s="6">
        <v>9.6488557704024434</v>
      </c>
      <c r="V5" s="6">
        <v>9.9073802766101977</v>
      </c>
      <c r="W5" s="6">
        <v>11.467343964700699</v>
      </c>
      <c r="X5" s="6">
        <v>10.575669162516467</v>
      </c>
      <c r="Y5" s="6">
        <v>9.5711352144096757</v>
      </c>
      <c r="Z5" s="6">
        <v>9.361934481837805</v>
      </c>
      <c r="AA5" s="6">
        <v>9.7327459568541936</v>
      </c>
      <c r="AB5" s="6">
        <v>9.4263385463205118</v>
      </c>
      <c r="AC5" s="6">
        <v>8.8214576731693022</v>
      </c>
      <c r="AD5" s="6">
        <v>7.8545240923706654</v>
      </c>
      <c r="AE5" s="6">
        <v>7.6090251025559734</v>
      </c>
      <c r="AF5" s="6">
        <v>7.222756409396494</v>
      </c>
      <c r="AG5" s="6">
        <v>6.1927432247494476</v>
      </c>
      <c r="AH5" s="6">
        <v>5.7592002647283271</v>
      </c>
      <c r="AI5" s="6">
        <v>5.8561992879495097</v>
      </c>
      <c r="AJ5" s="6">
        <v>5.4377153523493025</v>
      </c>
      <c r="AK5" s="6">
        <v>4.0465224832080224</v>
      </c>
      <c r="AL5" s="6">
        <v>4.3095549818836041</v>
      </c>
      <c r="AM5" s="6">
        <v>3.4675326354301959</v>
      </c>
      <c r="AN5" s="6">
        <v>2.5269851544380608</v>
      </c>
      <c r="AO5" s="6">
        <v>2.1709731388075633</v>
      </c>
      <c r="AP5" s="6">
        <v>1.8797228234591845</v>
      </c>
      <c r="AQ5" s="6">
        <v>1.2525169944484902</v>
      </c>
      <c r="AR5" s="6">
        <v>1.8023697694200933</v>
      </c>
      <c r="AS5" s="6">
        <v>1.25799532876229</v>
      </c>
      <c r="AT5" s="6">
        <v>1.5635333734350318</v>
      </c>
      <c r="AU5" s="38">
        <v>0.51933889072731465</v>
      </c>
      <c r="AV5" s="38">
        <v>0.10899188015380373</v>
      </c>
      <c r="AW5" s="38">
        <v>0.35248621597746266</v>
      </c>
      <c r="AX5" s="38">
        <v>0.76677619115626183</v>
      </c>
      <c r="AY5" s="38">
        <v>0.56358675358687615</v>
      </c>
      <c r="AZ5" s="38">
        <v>1.1413964336310958</v>
      </c>
      <c r="BA5" s="38">
        <v>1.4153290981403523</v>
      </c>
      <c r="BB5" s="38">
        <v>1.6276382385013499</v>
      </c>
      <c r="BC5" s="38">
        <v>1.7302674947088297</v>
      </c>
      <c r="BD5" s="38">
        <v>1.5924344357588234</v>
      </c>
      <c r="BE5" s="38">
        <v>1.3661090105613183</v>
      </c>
      <c r="BF5" s="38">
        <v>1.9169142839130224</v>
      </c>
      <c r="BG5" s="38">
        <v>2.3394993635634678</v>
      </c>
      <c r="BH5" s="6"/>
      <c r="BI5" s="6"/>
      <c r="BJ5" s="6"/>
    </row>
    <row r="6" spans="1:62" x14ac:dyDescent="0.2">
      <c r="A6" s="1" t="s">
        <v>271</v>
      </c>
      <c r="B6" s="1" t="s">
        <v>148</v>
      </c>
      <c r="C6" s="6">
        <v>47.960680463906662</v>
      </c>
      <c r="D6" s="6">
        <v>45.383960472510537</v>
      </c>
      <c r="E6" s="6">
        <v>48.025985265238049</v>
      </c>
      <c r="F6" s="6">
        <v>52.479840495512803</v>
      </c>
      <c r="G6" s="6">
        <v>59.77653555678355</v>
      </c>
      <c r="H6" s="6">
        <v>53.717747071886585</v>
      </c>
      <c r="I6" s="6">
        <v>54.157836782774986</v>
      </c>
      <c r="J6" s="6">
        <v>53.956057799037254</v>
      </c>
      <c r="K6" s="6">
        <v>54.875529466513399</v>
      </c>
      <c r="L6" s="6">
        <v>57.861838248669436</v>
      </c>
      <c r="M6" s="6">
        <v>55.494390352645873</v>
      </c>
      <c r="N6" s="6">
        <v>53.53778227451734</v>
      </c>
      <c r="O6" s="6">
        <v>52.008981592575935</v>
      </c>
      <c r="P6" s="6">
        <v>51.943981548941828</v>
      </c>
      <c r="Q6" s="6">
        <v>53.294143061787281</v>
      </c>
      <c r="R6" s="6">
        <v>50.753631860209623</v>
      </c>
      <c r="S6" s="6">
        <v>49.688976412825383</v>
      </c>
      <c r="T6" s="6">
        <v>48.685113024275566</v>
      </c>
      <c r="U6" s="6">
        <v>46.354443773774122</v>
      </c>
      <c r="V6" s="6">
        <v>44.995809335156522</v>
      </c>
      <c r="W6" s="6">
        <v>43.527607237155912</v>
      </c>
      <c r="X6" s="6">
        <v>41.406027126016298</v>
      </c>
      <c r="Y6" s="6">
        <v>40.105770499499265</v>
      </c>
      <c r="Z6" s="6">
        <v>36.462231608418975</v>
      </c>
      <c r="AA6" s="6">
        <v>36.110975574081721</v>
      </c>
      <c r="AB6" s="6">
        <v>37.729870806943396</v>
      </c>
      <c r="AC6" s="6">
        <v>35.553354396409098</v>
      </c>
      <c r="AD6" s="6">
        <v>33.093095715953261</v>
      </c>
      <c r="AE6" s="6">
        <v>33.505273106832938</v>
      </c>
      <c r="AF6" s="6">
        <v>31.355558607787362</v>
      </c>
      <c r="AG6" s="6">
        <v>28.580145028261757</v>
      </c>
      <c r="AH6" s="6">
        <v>24.425021807435865</v>
      </c>
      <c r="AI6" s="6">
        <v>23.869556950369823</v>
      </c>
      <c r="AJ6" s="6">
        <v>22.037934346353957</v>
      </c>
      <c r="AK6" s="6">
        <v>19.93043515992343</v>
      </c>
      <c r="AL6" s="6">
        <v>18.78937807563015</v>
      </c>
      <c r="AM6" s="6">
        <v>18.059478641361245</v>
      </c>
      <c r="AN6" s="6">
        <v>16.382529980451917</v>
      </c>
      <c r="AO6" s="6">
        <v>15.300406555809028</v>
      </c>
      <c r="AP6" s="6">
        <v>13.596590406241964</v>
      </c>
      <c r="AQ6" s="6">
        <v>11.543354692834193</v>
      </c>
      <c r="AR6" s="6">
        <v>10.339934497344419</v>
      </c>
      <c r="AS6" s="6">
        <v>9.224468470039028</v>
      </c>
      <c r="AT6" s="6">
        <v>7.9940906663321938</v>
      </c>
      <c r="AU6" s="38">
        <v>7.8814377979415688</v>
      </c>
      <c r="AV6" s="38">
        <v>7.7551572593223286</v>
      </c>
      <c r="AW6" s="38">
        <v>7.4921979648849542</v>
      </c>
      <c r="AX6" s="38">
        <v>6.8950125120235395</v>
      </c>
      <c r="AY6" s="38">
        <v>5.2158389309239297</v>
      </c>
      <c r="AZ6" s="38">
        <v>6.8470048751430674</v>
      </c>
      <c r="BA6" s="38">
        <v>6.4732455366489114</v>
      </c>
      <c r="BB6" s="38">
        <v>7.1574634729131779</v>
      </c>
      <c r="BC6" s="38">
        <v>7.6245045393091226</v>
      </c>
      <c r="BD6" s="39">
        <v>8.7872685058749678</v>
      </c>
      <c r="BE6" s="39">
        <v>8.6180129764241791</v>
      </c>
      <c r="BF6" s="39">
        <v>7.4859281364501555</v>
      </c>
      <c r="BG6" s="39">
        <v>8.5755575301632945</v>
      </c>
      <c r="BH6" s="6"/>
      <c r="BI6" s="6"/>
      <c r="BJ6" s="6"/>
    </row>
    <row r="7" spans="1:62" x14ac:dyDescent="0.2">
      <c r="A7" s="1" t="s">
        <v>49</v>
      </c>
      <c r="B7" s="1" t="s">
        <v>152</v>
      </c>
      <c r="C7" s="6">
        <v>83.832945085265706</v>
      </c>
      <c r="D7" s="6">
        <v>79.936171501259665</v>
      </c>
      <c r="E7" s="6">
        <v>86.296036451127321</v>
      </c>
      <c r="F7" s="6">
        <v>96.839900286664999</v>
      </c>
      <c r="G7" s="6">
        <v>117.28157692016222</v>
      </c>
      <c r="H7" s="6">
        <v>105.3976536384946</v>
      </c>
      <c r="I7" s="6">
        <v>108.0934593518496</v>
      </c>
      <c r="J7" s="6">
        <v>108.16196553959578</v>
      </c>
      <c r="K7" s="6">
        <v>111.41441048217121</v>
      </c>
      <c r="L7" s="6">
        <v>119.86648006614128</v>
      </c>
      <c r="M7" s="6">
        <v>112.85425044814012</v>
      </c>
      <c r="N7" s="6">
        <v>110.84801072592411</v>
      </c>
      <c r="O7" s="6">
        <v>106.86510692208685</v>
      </c>
      <c r="P7" s="6">
        <v>107.42471848155481</v>
      </c>
      <c r="Q7" s="6">
        <v>115.41325396613256</v>
      </c>
      <c r="R7" s="6">
        <v>114.344369426</v>
      </c>
      <c r="S7" s="6">
        <v>105.90377245704295</v>
      </c>
      <c r="T7" s="6">
        <v>102.7116616823176</v>
      </c>
      <c r="U7" s="6">
        <v>99.255301904066656</v>
      </c>
      <c r="V7" s="6">
        <v>98.029577033094526</v>
      </c>
      <c r="W7" s="6">
        <v>99.530977771990209</v>
      </c>
      <c r="X7" s="6">
        <v>93.93973448682425</v>
      </c>
      <c r="Y7" s="6">
        <v>88.729147900144781</v>
      </c>
      <c r="Z7" s="6">
        <v>87.351923921803703</v>
      </c>
      <c r="AA7" s="6">
        <v>89.643051778605127</v>
      </c>
      <c r="AB7" s="6">
        <v>89.642208890809385</v>
      </c>
      <c r="AC7" s="6">
        <v>86.4574921019192</v>
      </c>
      <c r="AD7" s="6">
        <v>84.066083948145064</v>
      </c>
      <c r="AE7" s="6">
        <v>84.641076999587227</v>
      </c>
      <c r="AF7" s="6">
        <v>83.122841985594931</v>
      </c>
      <c r="AG7" s="6">
        <v>77.706222529445995</v>
      </c>
      <c r="AH7" s="6">
        <v>73.708153283531402</v>
      </c>
      <c r="AI7" s="6">
        <v>72.391202076943344</v>
      </c>
      <c r="AJ7" s="6">
        <v>70.889074807223167</v>
      </c>
      <c r="AK7" s="6">
        <v>67.424556101159055</v>
      </c>
      <c r="AL7" s="6">
        <v>67.371814602032856</v>
      </c>
      <c r="AM7" s="6">
        <v>67.131398774894549</v>
      </c>
      <c r="AN7" s="6">
        <v>64.954530380564563</v>
      </c>
      <c r="AO7" s="6">
        <v>62.626931820735095</v>
      </c>
      <c r="AP7" s="6">
        <v>59.303347401290544</v>
      </c>
      <c r="AQ7" s="6">
        <v>57.960035682860735</v>
      </c>
      <c r="AR7" s="6">
        <v>58.954360059380789</v>
      </c>
      <c r="AS7" s="6">
        <v>57.038946168873871</v>
      </c>
      <c r="AT7" s="6">
        <v>55.780730769078083</v>
      </c>
      <c r="AU7" s="38">
        <v>56.073242242564532</v>
      </c>
      <c r="AV7" s="38">
        <v>54.578060777682794</v>
      </c>
      <c r="AW7" s="38">
        <v>55.126782104699871</v>
      </c>
      <c r="AX7" s="38">
        <v>52.194178561269133</v>
      </c>
      <c r="AY7" s="38">
        <v>50.109274778735312</v>
      </c>
      <c r="AZ7" s="38">
        <v>55.014847885651086</v>
      </c>
      <c r="BA7" s="38">
        <v>57.050826867803636</v>
      </c>
      <c r="BB7" s="38">
        <v>58.710901925487015</v>
      </c>
      <c r="BC7" s="38">
        <v>59.431868120609757</v>
      </c>
      <c r="BD7" s="38">
        <v>57.525833408283134</v>
      </c>
      <c r="BE7" s="38">
        <v>60.980217408376966</v>
      </c>
      <c r="BF7" s="38">
        <v>59.69012038920367</v>
      </c>
      <c r="BG7" s="38">
        <v>60.905881165295064</v>
      </c>
      <c r="BH7" s="6"/>
      <c r="BI7" s="6"/>
      <c r="BJ7" s="6"/>
    </row>
    <row r="9" spans="1:62" x14ac:dyDescent="0.2">
      <c r="W9" s="6"/>
      <c r="X9" s="6"/>
      <c r="Y9" s="6"/>
      <c r="Z9" s="6"/>
      <c r="AA9" s="6"/>
      <c r="AB9" s="6"/>
      <c r="AC9" s="6"/>
      <c r="AD9" s="6"/>
      <c r="AK9" s="28"/>
      <c r="AL9" s="28"/>
    </row>
    <row r="10" spans="1:62" x14ac:dyDescent="0.2">
      <c r="W10" s="6"/>
      <c r="X10" s="6"/>
      <c r="Y10" s="6"/>
      <c r="Z10" s="6"/>
      <c r="AA10" s="6"/>
      <c r="AB10" s="6"/>
      <c r="AC10" s="6"/>
      <c r="AD10" s="6"/>
      <c r="AJ10" s="6"/>
      <c r="AK10" s="28"/>
      <c r="AL10" s="28"/>
      <c r="AM10" s="6"/>
      <c r="AY10" s="6"/>
      <c r="AZ10" s="6"/>
      <c r="BA10" s="6"/>
      <c r="BB10" s="6"/>
      <c r="BC10" s="6"/>
      <c r="BE10" s="6"/>
    </row>
    <row r="11" spans="1:62" x14ac:dyDescent="0.2">
      <c r="W11" s="6"/>
      <c r="X11" s="6"/>
      <c r="Y11" s="6"/>
      <c r="Z11" s="6"/>
      <c r="AA11" s="6"/>
      <c r="AB11" s="6"/>
      <c r="AC11" s="6"/>
      <c r="AD11" s="6"/>
      <c r="AK11" s="28"/>
      <c r="AL11" s="28"/>
      <c r="AM11" s="6"/>
      <c r="AY11" s="6"/>
      <c r="AZ11" s="6"/>
      <c r="BA11" s="6"/>
      <c r="BB11" s="6"/>
      <c r="BC11" s="6"/>
      <c r="BE11" s="6"/>
    </row>
    <row r="12" spans="1:62" x14ac:dyDescent="0.2">
      <c r="W12" s="6"/>
      <c r="X12" s="6"/>
      <c r="Y12" s="6"/>
      <c r="Z12" s="6"/>
      <c r="AA12" s="6"/>
      <c r="AB12" s="6"/>
      <c r="AC12" s="6"/>
      <c r="AD12" s="6"/>
      <c r="AK12" s="28"/>
      <c r="AL12" s="28"/>
      <c r="AM12" s="6"/>
      <c r="AY12" s="6"/>
      <c r="AZ12" s="6"/>
      <c r="BA12" s="6"/>
      <c r="BB12" s="6"/>
      <c r="BC12" s="6"/>
      <c r="BE12" s="6"/>
    </row>
    <row r="13" spans="1:62" x14ac:dyDescent="0.2">
      <c r="W13" s="6"/>
      <c r="X13" s="6"/>
      <c r="Y13" s="6"/>
      <c r="Z13" s="6"/>
      <c r="AA13" s="6"/>
      <c r="AB13" s="6"/>
      <c r="AC13" s="6"/>
      <c r="AD13" s="6"/>
      <c r="AK13" s="28"/>
      <c r="AL13" s="28"/>
      <c r="AM13" s="6"/>
      <c r="AY13" s="6"/>
      <c r="AZ13" s="6"/>
      <c r="BA13" s="6"/>
      <c r="BB13" s="6"/>
      <c r="BC13" s="6"/>
      <c r="BE13" s="6"/>
    </row>
    <row r="14" spans="1:62" x14ac:dyDescent="0.2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28"/>
      <c r="AL14" s="28"/>
      <c r="AM14" s="6"/>
      <c r="AY14" s="6"/>
      <c r="AZ14" s="6"/>
    </row>
    <row r="15" spans="1:62" x14ac:dyDescent="0.2">
      <c r="W15" s="29"/>
      <c r="X15" s="29"/>
      <c r="Y15" s="29"/>
      <c r="Z15" s="29"/>
      <c r="AA15" s="29"/>
      <c r="AB15" s="29"/>
      <c r="AC15" s="29"/>
      <c r="AK15" s="28"/>
      <c r="AL15" s="28"/>
      <c r="AM15" s="6"/>
    </row>
    <row r="16" spans="1:62" x14ac:dyDescent="0.2">
      <c r="W16" s="30"/>
      <c r="X16" s="30"/>
      <c r="Y16" s="30"/>
      <c r="Z16" s="30"/>
      <c r="AA16" s="30"/>
      <c r="AB16" s="30"/>
      <c r="AC16" s="30"/>
      <c r="AK16" s="28"/>
      <c r="AL16" s="28"/>
      <c r="AM16" s="6"/>
    </row>
    <row r="17" spans="23:29" x14ac:dyDescent="0.2">
      <c r="W17" s="6"/>
      <c r="X17" s="6"/>
      <c r="Y17" s="6"/>
      <c r="Z17" s="6"/>
      <c r="AA17" s="6"/>
      <c r="AB17" s="6"/>
      <c r="AC17" s="6"/>
    </row>
    <row r="18" spans="23:29" x14ac:dyDescent="0.2">
      <c r="W18" s="6"/>
      <c r="X18" s="6"/>
      <c r="Y18" s="6"/>
      <c r="Z18" s="6"/>
      <c r="AA18" s="6"/>
      <c r="AB18" s="6"/>
      <c r="AC18" s="6"/>
    </row>
    <row r="19" spans="23:29" x14ac:dyDescent="0.2">
      <c r="W19" s="6"/>
      <c r="X19" s="6"/>
      <c r="Y19" s="6"/>
      <c r="Z19" s="6"/>
      <c r="AA19" s="6"/>
      <c r="AB19" s="6"/>
      <c r="AC19" s="6"/>
    </row>
    <row r="20" spans="23:29" x14ac:dyDescent="0.2">
      <c r="W20" s="6"/>
      <c r="X20" s="6"/>
      <c r="Y20" s="6"/>
      <c r="Z20" s="6"/>
      <c r="AA20" s="6"/>
      <c r="AB20" s="6"/>
      <c r="AC20" s="6"/>
    </row>
    <row r="21" spans="23:29" x14ac:dyDescent="0.2">
      <c r="AC21" s="6"/>
    </row>
    <row r="22" spans="23:29" x14ac:dyDescent="0.2">
      <c r="AA22" s="6"/>
    </row>
    <row r="23" spans="23:29" x14ac:dyDescent="0.2">
      <c r="W23" s="3"/>
      <c r="X23" s="3"/>
      <c r="Y23" s="3"/>
      <c r="Z23" s="3"/>
      <c r="AA23" s="3"/>
      <c r="AB23" s="3"/>
      <c r="AC23" s="6"/>
    </row>
    <row r="24" spans="23:29" x14ac:dyDescent="0.2">
      <c r="W24" s="6"/>
      <c r="X24" s="6"/>
      <c r="Y24" s="6"/>
      <c r="Z24" s="6"/>
      <c r="AA24" s="6"/>
      <c r="AC24" s="6"/>
    </row>
    <row r="25" spans="23:29" x14ac:dyDescent="0.2">
      <c r="W25" s="6"/>
      <c r="X25" s="6"/>
      <c r="Y25" s="6"/>
      <c r="Z25" s="6"/>
      <c r="AA25" s="6"/>
      <c r="AC25" s="6"/>
    </row>
    <row r="26" spans="23:29" x14ac:dyDescent="0.2">
      <c r="W26" s="6"/>
      <c r="X26" s="6"/>
      <c r="Y26" s="6"/>
      <c r="Z26" s="6"/>
      <c r="AC26" s="6"/>
    </row>
    <row r="28" spans="23:29" x14ac:dyDescent="0.2">
      <c r="AC28" s="12"/>
    </row>
    <row r="29" spans="23:29" x14ac:dyDescent="0.2">
      <c r="AC29" s="12"/>
    </row>
    <row r="30" spans="23:29" x14ac:dyDescent="0.2">
      <c r="W30" s="6"/>
      <c r="X30" s="6"/>
      <c r="Y30" s="6"/>
      <c r="Z30" s="6"/>
      <c r="AC30" s="12"/>
    </row>
    <row r="31" spans="23:29" x14ac:dyDescent="0.2">
      <c r="W31" s="6"/>
      <c r="X31" s="6"/>
      <c r="Y31" s="6"/>
      <c r="Z31" s="6"/>
      <c r="AA31" s="6"/>
      <c r="AC31" s="12"/>
    </row>
    <row r="32" spans="23:29" x14ac:dyDescent="0.2">
      <c r="W32" s="6"/>
      <c r="X32" s="6"/>
      <c r="Y32" s="6"/>
      <c r="Z32" s="6"/>
      <c r="AA32" s="6"/>
    </row>
    <row r="33" spans="23:32" x14ac:dyDescent="0.2">
      <c r="W33" s="6"/>
      <c r="X33" s="6"/>
      <c r="Y33" s="6"/>
      <c r="Z33" s="6"/>
      <c r="AA33" s="6"/>
    </row>
    <row r="34" spans="23:32" x14ac:dyDescent="0.2">
      <c r="W34" s="6"/>
      <c r="X34" s="6"/>
      <c r="Y34" s="6"/>
      <c r="Z34" s="6"/>
      <c r="AA34" s="6"/>
    </row>
    <row r="35" spans="23:32" x14ac:dyDescent="0.2">
      <c r="W35" s="6"/>
      <c r="X35" s="6"/>
      <c r="Y35" s="6"/>
      <c r="Z35" s="6"/>
      <c r="AA35" s="6"/>
      <c r="AB35" s="28"/>
      <c r="AC35" s="28"/>
    </row>
    <row r="36" spans="23:32" x14ac:dyDescent="0.2">
      <c r="W36" s="6"/>
      <c r="X36" s="6"/>
      <c r="Y36" s="6"/>
      <c r="Z36" s="6"/>
      <c r="AA36" s="6"/>
      <c r="AB36" s="28"/>
      <c r="AC36" s="28"/>
    </row>
    <row r="37" spans="23:32" x14ac:dyDescent="0.2">
      <c r="W37" s="6"/>
      <c r="X37" s="6"/>
      <c r="Y37" s="6"/>
      <c r="Z37" s="6"/>
      <c r="AA37" s="6"/>
      <c r="AB37" s="28"/>
      <c r="AC37" s="28"/>
    </row>
    <row r="38" spans="23:32" x14ac:dyDescent="0.2">
      <c r="AB38" s="28"/>
      <c r="AC38" s="28"/>
    </row>
    <row r="39" spans="23:32" x14ac:dyDescent="0.2">
      <c r="AB39" s="28"/>
      <c r="AC39" s="28"/>
    </row>
    <row r="40" spans="23:32" x14ac:dyDescent="0.2">
      <c r="AB40" s="28"/>
      <c r="AC40" s="28"/>
    </row>
    <row r="41" spans="23:32" x14ac:dyDescent="0.2">
      <c r="AB41" s="28"/>
      <c r="AC41" s="28"/>
    </row>
    <row r="42" spans="23:32" x14ac:dyDescent="0.2">
      <c r="AB42" s="28"/>
      <c r="AC42" s="28"/>
    </row>
    <row r="43" spans="23:32" x14ac:dyDescent="0.2">
      <c r="W43" s="6"/>
      <c r="X43" s="6"/>
      <c r="Y43" s="6"/>
      <c r="Z43" s="6"/>
      <c r="AA43" s="6"/>
      <c r="AB43" s="28"/>
      <c r="AC43" s="28"/>
    </row>
    <row r="44" spans="23:32" x14ac:dyDescent="0.2">
      <c r="AB44" s="28"/>
      <c r="AC44" s="28"/>
    </row>
    <row r="45" spans="23:32" x14ac:dyDescent="0.2">
      <c r="AB45" s="28"/>
      <c r="AC45" s="28"/>
    </row>
    <row r="46" spans="23:32" x14ac:dyDescent="0.2">
      <c r="AB46" s="28"/>
      <c r="AC46" s="28"/>
    </row>
    <row r="47" spans="23:32" x14ac:dyDescent="0.2">
      <c r="AB47" s="28"/>
      <c r="AC47" s="28"/>
      <c r="AD47" s="28"/>
      <c r="AE47" s="28"/>
      <c r="AF47" s="28"/>
    </row>
    <row r="48" spans="23:32" x14ac:dyDescent="0.2">
      <c r="AB48" s="28"/>
      <c r="AC48" s="28"/>
      <c r="AD48" s="28"/>
      <c r="AE48" s="28"/>
      <c r="AF48" s="28"/>
    </row>
    <row r="49" spans="28:32" x14ac:dyDescent="0.2">
      <c r="AB49" s="28"/>
      <c r="AC49" s="28"/>
      <c r="AD49" s="28"/>
      <c r="AE49" s="28"/>
      <c r="AF49" s="28"/>
    </row>
  </sheetData>
  <phoneticPr fontId="31" type="noConversion"/>
  <pageMargins left="0.7" right="0.7" top="0.75" bottom="0.75" header="0.3" footer="0.3"/>
  <pageSetup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>
    <tabColor rgb="FF92D050"/>
  </sheetPr>
  <dimension ref="A1:BH7"/>
  <sheetViews>
    <sheetView showGridLines="0" zoomScaleNormal="100" workbookViewId="0">
      <pane xSplit="2" ySplit="2" topLeftCell="BB3" activePane="bottomRight" state="frozen"/>
      <selection activeCell="AY35" sqref="AY35"/>
      <selection pane="topRight" activeCell="AY35" sqref="AY35"/>
      <selection pane="bottomLeft" activeCell="AY35" sqref="AY35"/>
      <selection pane="bottomRight" activeCell="BG3" sqref="BG3"/>
    </sheetView>
  </sheetViews>
  <sheetFormatPr defaultColWidth="9.140625" defaultRowHeight="12" x14ac:dyDescent="0.2"/>
  <cols>
    <col min="1" max="1" width="23.85546875" style="1" bestFit="1" customWidth="1"/>
    <col min="2" max="2" width="21.42578125" style="1" bestFit="1" customWidth="1"/>
    <col min="3" max="32" width="9.85546875" style="1" bestFit="1" customWidth="1"/>
    <col min="33" max="39" width="9.140625" style="1"/>
    <col min="40" max="40" width="12" style="1" bestFit="1" customWidth="1"/>
    <col min="41" max="16384" width="9.140625" style="1"/>
  </cols>
  <sheetData>
    <row r="1" spans="1:60" x14ac:dyDescent="0.2">
      <c r="C1" s="1" t="str">
        <f>'1. adat'!F1</f>
        <v>2008. I.</v>
      </c>
      <c r="D1" s="1" t="str">
        <f>'1. adat'!G1</f>
        <v>II.</v>
      </c>
      <c r="E1" s="1" t="str">
        <f>'1. adat'!H1</f>
        <v>III.</v>
      </c>
      <c r="F1" s="1" t="str">
        <f>'1. adat'!I1</f>
        <v>IV.</v>
      </c>
      <c r="G1" s="1" t="str">
        <f>'1. adat'!J1</f>
        <v>2009. I.</v>
      </c>
      <c r="H1" s="1" t="str">
        <f>'1. adat'!K1</f>
        <v>II.</v>
      </c>
      <c r="I1" s="1" t="str">
        <f>'1. adat'!L1</f>
        <v>III.</v>
      </c>
      <c r="J1" s="1" t="str">
        <f>'1. adat'!M1</f>
        <v>IV.</v>
      </c>
      <c r="K1" s="1" t="str">
        <f>'1. adat'!N1</f>
        <v>2010. I.</v>
      </c>
      <c r="L1" s="1" t="str">
        <f>'1. adat'!O1</f>
        <v>II.</v>
      </c>
      <c r="M1" s="1" t="str">
        <f>'1. adat'!P1</f>
        <v>III.</v>
      </c>
      <c r="N1" s="1" t="str">
        <f>'1. adat'!Q1</f>
        <v>IV.</v>
      </c>
      <c r="O1" s="1" t="str">
        <f>'1. adat'!R1</f>
        <v>2011. I.</v>
      </c>
      <c r="P1" s="1" t="str">
        <f>'1. adat'!S1</f>
        <v>II.</v>
      </c>
      <c r="Q1" s="1" t="str">
        <f>'1. adat'!T1</f>
        <v>III.</v>
      </c>
      <c r="R1" s="1" t="str">
        <f>'1. adat'!U1</f>
        <v>IV.</v>
      </c>
      <c r="S1" s="1" t="str">
        <f>'1. adat'!V1</f>
        <v>2012. I.</v>
      </c>
      <c r="T1" s="1" t="str">
        <f>'1. adat'!W1</f>
        <v>II.</v>
      </c>
      <c r="U1" s="1" t="str">
        <f>'1. adat'!X1</f>
        <v>III.</v>
      </c>
      <c r="V1" s="1" t="str">
        <f>'1. adat'!Y1</f>
        <v>IV.</v>
      </c>
      <c r="W1" s="1" t="str">
        <f>'1. adat'!Z1</f>
        <v>2013. I.</v>
      </c>
      <c r="X1" s="1" t="str">
        <f>'1. adat'!AA1</f>
        <v>II.</v>
      </c>
      <c r="Y1" s="1" t="str">
        <f>'1. adat'!AB1</f>
        <v>III.</v>
      </c>
      <c r="Z1" s="1" t="str">
        <f>'1. adat'!AC1</f>
        <v>IV.</v>
      </c>
      <c r="AA1" s="1" t="str">
        <f>'1. adat'!AD1</f>
        <v>2014. I.</v>
      </c>
      <c r="AB1" s="1" t="str">
        <f>'1. adat'!AE1</f>
        <v>II.</v>
      </c>
      <c r="AC1" s="1" t="str">
        <f>'1. adat'!AF1</f>
        <v>III.</v>
      </c>
      <c r="AD1" s="1" t="str">
        <f>'1. adat'!AG1</f>
        <v>IV.</v>
      </c>
      <c r="AE1" s="1" t="str">
        <f>'1. adat'!AH1</f>
        <v>2015. I.</v>
      </c>
      <c r="AF1" s="1" t="str">
        <f>'1. adat'!AI1</f>
        <v>II.</v>
      </c>
      <c r="AG1" s="1" t="str">
        <f>'1. adat'!AJ1</f>
        <v>III.</v>
      </c>
      <c r="AH1" s="1" t="str">
        <f>'1. adat'!AK1</f>
        <v>IV.</v>
      </c>
      <c r="AI1" s="1" t="str">
        <f>'1. adat'!AL1</f>
        <v>2016. I.</v>
      </c>
      <c r="AJ1" s="1" t="str">
        <f>'1. adat'!AM1</f>
        <v>II.</v>
      </c>
      <c r="AK1" s="1" t="str">
        <f>'1. adat'!AN1</f>
        <v>III.</v>
      </c>
      <c r="AL1" s="1" t="str">
        <f>'1. adat'!AO1</f>
        <v>IV.</v>
      </c>
      <c r="AM1" s="1" t="str">
        <f>'1. adat'!AP1</f>
        <v>2017. I.</v>
      </c>
      <c r="AN1" s="1" t="str">
        <f>'1. adat'!AQ1</f>
        <v>II.</v>
      </c>
      <c r="AO1" s="1" t="str">
        <f>'1. adat'!AR1</f>
        <v>III.</v>
      </c>
      <c r="AP1" s="1" t="str">
        <f>'1. adat'!AS1</f>
        <v>IV.</v>
      </c>
      <c r="AQ1" s="1" t="str">
        <f>'1. adat'!AT1</f>
        <v>2018. I.</v>
      </c>
      <c r="AR1" s="1" t="str">
        <f>'1. adat'!AU1</f>
        <v>II.</v>
      </c>
      <c r="AS1" s="1" t="str">
        <f>'1. adat'!AV1</f>
        <v>III.</v>
      </c>
      <c r="AT1" s="1" t="str">
        <f>'1. adat'!AW1</f>
        <v>IV.</v>
      </c>
      <c r="AU1" s="1" t="str">
        <f>'1. adat'!AX1</f>
        <v>2019. I.</v>
      </c>
      <c r="AV1" s="1" t="str">
        <f>'1. adat'!AY1</f>
        <v>II.</v>
      </c>
      <c r="AW1" s="1" t="str">
        <f>'1. adat'!AZ1</f>
        <v>III.</v>
      </c>
      <c r="AX1" s="1" t="str">
        <f>'1. adat'!BA1</f>
        <v>IV.</v>
      </c>
      <c r="AY1" s="1" t="str">
        <f>'1. adat'!BB1</f>
        <v>2020. I.</v>
      </c>
      <c r="AZ1" s="1" t="str">
        <f>'1. adat'!BC1</f>
        <v>II.</v>
      </c>
      <c r="BA1" s="1" t="str">
        <f>'1. adat'!BD1</f>
        <v>III.</v>
      </c>
      <c r="BB1" s="1" t="str">
        <f>'1. adat'!BE1</f>
        <v>IV.</v>
      </c>
      <c r="BC1" s="1" t="str">
        <f>'1. adat'!BF1</f>
        <v>2021. I.</v>
      </c>
      <c r="BD1" s="1" t="str">
        <f>'1. adat'!BG1</f>
        <v>II.</v>
      </c>
      <c r="BE1" s="1" t="str">
        <f>'1. adat'!BH1</f>
        <v>III.</v>
      </c>
      <c r="BF1" s="1" t="str">
        <f>'1. adat'!BI1</f>
        <v>IV.</v>
      </c>
      <c r="BG1" s="1" t="str">
        <f>'1. adat'!BJ1</f>
        <v>2022. I.</v>
      </c>
    </row>
    <row r="2" spans="1:60" x14ac:dyDescent="0.2">
      <c r="C2" s="1" t="str">
        <f>'1. adat'!F2</f>
        <v>2008 Q1</v>
      </c>
      <c r="D2" s="1" t="str">
        <f>'1. adat'!G2</f>
        <v>Q2</v>
      </c>
      <c r="E2" s="1" t="str">
        <f>'1. adat'!H2</f>
        <v>Q3</v>
      </c>
      <c r="F2" s="1" t="str">
        <f>'1. adat'!I2</f>
        <v>Q4</v>
      </c>
      <c r="G2" s="1" t="str">
        <f>'1. adat'!J2</f>
        <v>2009 Q1</v>
      </c>
      <c r="H2" s="1" t="str">
        <f>'1. adat'!K2</f>
        <v>Q2</v>
      </c>
      <c r="I2" s="1" t="str">
        <f>'1. adat'!L2</f>
        <v>Q3</v>
      </c>
      <c r="J2" s="1" t="str">
        <f>'1. adat'!M2</f>
        <v>Q4</v>
      </c>
      <c r="K2" s="1" t="str">
        <f>'1. adat'!N2</f>
        <v>2010 Q1</v>
      </c>
      <c r="L2" s="1" t="str">
        <f>'1. adat'!O2</f>
        <v>Q2</v>
      </c>
      <c r="M2" s="1" t="str">
        <f>'1. adat'!P2</f>
        <v>Q3</v>
      </c>
      <c r="N2" s="1" t="str">
        <f>'1. adat'!Q2</f>
        <v>Q4</v>
      </c>
      <c r="O2" s="1" t="str">
        <f>'1. adat'!R2</f>
        <v>2011 Q1</v>
      </c>
      <c r="P2" s="1" t="str">
        <f>'1. adat'!S2</f>
        <v>Q2</v>
      </c>
      <c r="Q2" s="1" t="str">
        <f>'1. adat'!T2</f>
        <v>Q3</v>
      </c>
      <c r="R2" s="1" t="str">
        <f>'1. adat'!U2</f>
        <v>Q4</v>
      </c>
      <c r="S2" s="1" t="str">
        <f>'1. adat'!V2</f>
        <v>2012 Q1</v>
      </c>
      <c r="T2" s="1" t="str">
        <f>'1. adat'!W2</f>
        <v>Q2</v>
      </c>
      <c r="U2" s="1" t="str">
        <f>'1. adat'!X2</f>
        <v>Q3</v>
      </c>
      <c r="V2" s="1" t="str">
        <f>'1. adat'!Y2</f>
        <v>Q4</v>
      </c>
      <c r="W2" s="1" t="str">
        <f>'1. adat'!Z2</f>
        <v>2013 Q1</v>
      </c>
      <c r="X2" s="1" t="str">
        <f>'1. adat'!AA2</f>
        <v>Q2</v>
      </c>
      <c r="Y2" s="1" t="str">
        <f>'1. adat'!AB2</f>
        <v>Q3</v>
      </c>
      <c r="Z2" s="1" t="str">
        <f>'1. adat'!AC2</f>
        <v>Q4</v>
      </c>
      <c r="AA2" s="1" t="str">
        <f>'1. adat'!AD2</f>
        <v>2014 Q1</v>
      </c>
      <c r="AB2" s="1" t="str">
        <f>'1. adat'!AE2</f>
        <v>Q2</v>
      </c>
      <c r="AC2" s="1" t="str">
        <f>'1. adat'!AF2</f>
        <v>Q3</v>
      </c>
      <c r="AD2" s="1" t="str">
        <f>'1. adat'!AG2</f>
        <v>Q4</v>
      </c>
      <c r="AE2" s="1" t="str">
        <f>'1. adat'!AH2</f>
        <v>2015 Q1</v>
      </c>
      <c r="AF2" s="1" t="str">
        <f>'1. adat'!AI2</f>
        <v>Q2</v>
      </c>
      <c r="AG2" s="1" t="str">
        <f>'1. adat'!AJ2</f>
        <v>Q3</v>
      </c>
      <c r="AH2" s="1" t="str">
        <f>'1. adat'!AK2</f>
        <v>Q4</v>
      </c>
      <c r="AI2" s="1" t="str">
        <f>'1. adat'!AL2</f>
        <v>2016 Q1</v>
      </c>
      <c r="AJ2" s="1" t="str">
        <f>'1. adat'!AM2</f>
        <v>Q2</v>
      </c>
      <c r="AK2" s="1" t="str">
        <f>'1. adat'!AN2</f>
        <v>Q3</v>
      </c>
      <c r="AL2" s="1" t="str">
        <f>'1. adat'!AO2</f>
        <v>Q4</v>
      </c>
      <c r="AM2" s="1" t="str">
        <f>'1. adat'!AP2</f>
        <v>2017 Q1</v>
      </c>
      <c r="AN2" s="1" t="str">
        <f>'1. adat'!AQ2</f>
        <v>Q2</v>
      </c>
      <c r="AO2" s="1" t="str">
        <f>'1. adat'!AR2</f>
        <v>Q3</v>
      </c>
      <c r="AP2" s="1" t="str">
        <f>'1. adat'!AS2</f>
        <v>Q4</v>
      </c>
      <c r="AQ2" s="1" t="str">
        <f>'1. adat'!AT2</f>
        <v>2018 Q1</v>
      </c>
      <c r="AR2" s="1" t="str">
        <f>'1. adat'!AU2</f>
        <v>Q2</v>
      </c>
      <c r="AS2" s="1" t="str">
        <f>'1. adat'!AV2</f>
        <v>Q3</v>
      </c>
      <c r="AT2" s="1" t="str">
        <f>'1. adat'!AW2</f>
        <v>Q4</v>
      </c>
      <c r="AU2" s="1" t="str">
        <f>'1. adat'!AX2</f>
        <v>2019 Q1</v>
      </c>
      <c r="AV2" s="1" t="str">
        <f>'1. adat'!AY2</f>
        <v>Q2</v>
      </c>
      <c r="AW2" s="1" t="str">
        <f>'1. adat'!AZ2</f>
        <v>Q3</v>
      </c>
      <c r="AX2" s="1" t="str">
        <f>'1. adat'!BA2</f>
        <v>Q4</v>
      </c>
      <c r="AY2" s="1" t="str">
        <f>'1. adat'!BB2</f>
        <v>2020 Q1</v>
      </c>
      <c r="AZ2" s="1" t="str">
        <f>'1. adat'!BC2</f>
        <v>Q2</v>
      </c>
      <c r="BA2" s="1" t="str">
        <f>'1. adat'!BD2</f>
        <v>Q3</v>
      </c>
      <c r="BB2" s="1" t="str">
        <f>'1. adat'!BE2</f>
        <v>Q4</v>
      </c>
      <c r="BC2" s="1" t="str">
        <f>'1. adat'!BF2</f>
        <v>2021 Q1</v>
      </c>
      <c r="BD2" s="1" t="str">
        <f>'1. adat'!BG2</f>
        <v>Q2</v>
      </c>
      <c r="BE2" s="1" t="str">
        <f>'1. adat'!BH2</f>
        <v>Q3</v>
      </c>
      <c r="BF2" s="1" t="str">
        <f>'1. adat'!BI2</f>
        <v>Q4</v>
      </c>
      <c r="BG2" s="1" t="str">
        <f>'1. adat'!BJ2</f>
        <v>2022 Q1</v>
      </c>
    </row>
    <row r="3" spans="1:60" x14ac:dyDescent="0.2">
      <c r="A3" s="1" t="s">
        <v>171</v>
      </c>
      <c r="B3" s="1" t="s">
        <v>170</v>
      </c>
      <c r="C3" s="6">
        <v>22.19593478215932</v>
      </c>
      <c r="D3" s="6">
        <v>26.232358851268614</v>
      </c>
      <c r="E3" s="6">
        <v>28.36370735841794</v>
      </c>
      <c r="F3" s="6">
        <v>29.551709403669648</v>
      </c>
      <c r="G3" s="6">
        <v>30.705575468534605</v>
      </c>
      <c r="H3" s="6">
        <v>30.042577612332117</v>
      </c>
      <c r="I3" s="6">
        <v>30.647064001408616</v>
      </c>
      <c r="J3" s="6">
        <v>30.892792845626648</v>
      </c>
      <c r="K3" s="6">
        <v>33.125388615399999</v>
      </c>
      <c r="L3" s="6">
        <v>36.809617470579155</v>
      </c>
      <c r="M3" s="6">
        <v>36.33403902219311</v>
      </c>
      <c r="N3" s="6">
        <v>37.946991524984099</v>
      </c>
      <c r="O3" s="6">
        <v>33.445560177394199</v>
      </c>
      <c r="P3" s="6">
        <v>34.150559139343201</v>
      </c>
      <c r="Q3" s="6">
        <v>38.592951829159503</v>
      </c>
      <c r="R3" s="6">
        <v>36.702095500623201</v>
      </c>
      <c r="S3" s="6">
        <v>36.729111660054599</v>
      </c>
      <c r="T3" s="6">
        <v>33.996193091680603</v>
      </c>
      <c r="U3" s="6">
        <v>31.381605440652301</v>
      </c>
      <c r="V3" s="6">
        <v>28.495673350862198</v>
      </c>
      <c r="W3" s="6">
        <v>28.318373026501799</v>
      </c>
      <c r="X3" s="6">
        <v>28.364579164244603</v>
      </c>
      <c r="Y3" s="6">
        <v>26.494279459717699</v>
      </c>
      <c r="Z3" s="6">
        <v>28.1811009134613</v>
      </c>
      <c r="AA3" s="6">
        <v>28.696769018012098</v>
      </c>
      <c r="AB3" s="6">
        <v>26.934320660801099</v>
      </c>
      <c r="AC3" s="6">
        <v>24.1630621976391</v>
      </c>
      <c r="AD3" s="6">
        <v>21.373722689631698</v>
      </c>
      <c r="AE3" s="6">
        <v>23.395388487279</v>
      </c>
      <c r="AF3" s="6">
        <v>24.397625376953499</v>
      </c>
      <c r="AG3" s="6">
        <v>22.489363687279202</v>
      </c>
      <c r="AH3" s="6">
        <v>21.728512235802398</v>
      </c>
      <c r="AI3" s="6">
        <v>20.751621037001101</v>
      </c>
      <c r="AJ3" s="6">
        <v>19.827841801567899</v>
      </c>
      <c r="AK3" s="6">
        <v>18.492843378779501</v>
      </c>
      <c r="AL3" s="6">
        <v>18.799788571048801</v>
      </c>
      <c r="AM3" s="6">
        <v>20.867849483336499</v>
      </c>
      <c r="AN3" s="6">
        <v>20.186634350779499</v>
      </c>
      <c r="AO3" s="6">
        <v>19.1513598564067</v>
      </c>
      <c r="AP3" s="6">
        <v>17.102674131579501</v>
      </c>
      <c r="AQ3" s="6">
        <v>18.224262815995001</v>
      </c>
      <c r="AR3" s="6">
        <v>18.8279595422166</v>
      </c>
      <c r="AS3" s="6">
        <v>18.4706456547712</v>
      </c>
      <c r="AT3" s="6">
        <v>16.907310310989601</v>
      </c>
      <c r="AU3" s="6">
        <v>19.182486707036201</v>
      </c>
      <c r="AV3" s="6">
        <v>17.651752057069203</v>
      </c>
      <c r="AW3" s="6">
        <v>17.780312310301099</v>
      </c>
      <c r="AX3" s="6">
        <v>17.372248875086498</v>
      </c>
      <c r="AY3" s="6">
        <v>19.8282629694029</v>
      </c>
      <c r="AZ3" s="6">
        <v>20.451342108892401</v>
      </c>
      <c r="BA3" s="6">
        <v>22.337182431643498</v>
      </c>
      <c r="BB3" s="6">
        <v>21.9826560910663</v>
      </c>
      <c r="BC3" s="6">
        <v>22.861709268749202</v>
      </c>
      <c r="BD3" s="6">
        <v>22.329766464934</v>
      </c>
      <c r="BE3" s="6">
        <v>25.430586770139399</v>
      </c>
      <c r="BF3" s="6">
        <v>27.047925051423199</v>
      </c>
      <c r="BG3" s="6">
        <v>33.220673368040998</v>
      </c>
    </row>
    <row r="4" spans="1:60" x14ac:dyDescent="0.2">
      <c r="A4" s="1" t="s">
        <v>71</v>
      </c>
      <c r="B4" s="1" t="s">
        <v>153</v>
      </c>
      <c r="C4" s="6">
        <v>16.815373236377599</v>
      </c>
      <c r="D4" s="6">
        <v>17.2899208186899</v>
      </c>
      <c r="E4" s="6">
        <v>17.4091495614311</v>
      </c>
      <c r="F4" s="6">
        <v>24.040096489220801</v>
      </c>
      <c r="G4" s="6">
        <v>27.889611909898203</v>
      </c>
      <c r="H4" s="6">
        <v>26.949769083012299</v>
      </c>
      <c r="I4" s="6">
        <v>30.602756250325498</v>
      </c>
      <c r="J4" s="6">
        <v>30.6765030092761</v>
      </c>
      <c r="K4" s="6">
        <v>33.852421377584101</v>
      </c>
      <c r="L4" s="6">
        <v>35.173628335882505</v>
      </c>
      <c r="M4" s="6">
        <v>33.675912760676596</v>
      </c>
      <c r="N4" s="6">
        <v>33.674484305903597</v>
      </c>
      <c r="O4" s="6">
        <v>35.692021652890205</v>
      </c>
      <c r="P4" s="6">
        <v>37.0025176050016</v>
      </c>
      <c r="Q4" s="6">
        <v>38.763665695027299</v>
      </c>
      <c r="R4" s="6">
        <v>37.774495790921399</v>
      </c>
      <c r="S4" s="6">
        <v>34.696509871292506</v>
      </c>
      <c r="T4" s="6">
        <v>35.575259895366202</v>
      </c>
      <c r="U4" s="6">
        <v>34.576731545045604</v>
      </c>
      <c r="V4" s="6">
        <v>33.881319204484598</v>
      </c>
      <c r="W4" s="6">
        <v>35.466862749824998</v>
      </c>
      <c r="X4" s="6">
        <v>34.329140313021405</v>
      </c>
      <c r="Y4" s="6">
        <v>30.815128028888701</v>
      </c>
      <c r="Z4" s="6">
        <v>33.782474656428604</v>
      </c>
      <c r="AA4" s="6">
        <v>36.196514171843596</v>
      </c>
      <c r="AB4" s="6">
        <v>36.079979503341903</v>
      </c>
      <c r="AC4" s="6">
        <v>35.6839566592312</v>
      </c>
      <c r="AD4" s="6">
        <v>34.578278784205303</v>
      </c>
      <c r="AE4" s="6">
        <v>36.907730637108202</v>
      </c>
      <c r="AF4" s="6">
        <v>34.760983971123501</v>
      </c>
      <c r="AG4" s="6">
        <v>32.126605008000595</v>
      </c>
      <c r="AH4" s="6">
        <v>30.322119670870098</v>
      </c>
      <c r="AI4" s="6">
        <v>27.5509913543187</v>
      </c>
      <c r="AJ4" s="6">
        <v>24.784807814902699</v>
      </c>
      <c r="AK4" s="6">
        <v>23.6605663109038</v>
      </c>
      <c r="AL4" s="6">
        <v>24.3838578465894</v>
      </c>
      <c r="AM4" s="6">
        <v>24.398329143521501</v>
      </c>
      <c r="AN4" s="6">
        <v>23.461261394862198</v>
      </c>
      <c r="AO4" s="6">
        <v>22.2259414022102</v>
      </c>
      <c r="AP4" s="6">
        <v>23.3679392950399</v>
      </c>
      <c r="AQ4" s="6">
        <v>23.058556102937001</v>
      </c>
      <c r="AR4" s="6">
        <v>24.061006343293801</v>
      </c>
      <c r="AS4" s="6">
        <v>23.7267393252326</v>
      </c>
      <c r="AT4" s="6">
        <v>27.402533909176899</v>
      </c>
      <c r="AU4" s="6">
        <v>27.477832287063297</v>
      </c>
      <c r="AV4" s="6">
        <v>27.065409422022501</v>
      </c>
      <c r="AW4" s="6">
        <v>28.367129168843501</v>
      </c>
      <c r="AX4" s="6">
        <v>28.3852418687285</v>
      </c>
      <c r="AY4" s="6">
        <v>25.772137054474101</v>
      </c>
      <c r="AZ4" s="6">
        <v>30.1927637096131</v>
      </c>
      <c r="BA4" s="6">
        <v>32.212336659225699</v>
      </c>
      <c r="BB4" s="6">
        <v>33.677307828604498</v>
      </c>
      <c r="BC4" s="6">
        <v>32.005614094170198</v>
      </c>
      <c r="BD4" s="6">
        <v>30.803325857409401</v>
      </c>
      <c r="BE4" s="6">
        <v>38.273121028575396</v>
      </c>
      <c r="BF4" s="6">
        <v>38.376905742301197</v>
      </c>
      <c r="BG4" s="6">
        <v>36.971198486058604</v>
      </c>
      <c r="BH4" s="6"/>
    </row>
    <row r="5" spans="1:60" x14ac:dyDescent="0.2">
      <c r="C5" s="6">
        <f t="shared" ref="C5:BE5" si="0">+C4/C3*100</f>
        <v>75.758797281624226</v>
      </c>
      <c r="D5" s="6">
        <f t="shared" si="0"/>
        <v>65.910659871343398</v>
      </c>
      <c r="E5" s="6">
        <f t="shared" si="0"/>
        <v>61.378258284223605</v>
      </c>
      <c r="F5" s="6">
        <f t="shared" si="0"/>
        <v>81.349258551640901</v>
      </c>
      <c r="G5" s="6">
        <f t="shared" si="0"/>
        <v>90.829145796267369</v>
      </c>
      <c r="H5" s="6">
        <f t="shared" si="0"/>
        <v>89.705249099364039</v>
      </c>
      <c r="I5" s="6">
        <f t="shared" si="0"/>
        <v>99.855425788646244</v>
      </c>
      <c r="J5" s="6">
        <f t="shared" si="0"/>
        <v>99.299869592783779</v>
      </c>
      <c r="K5" s="6">
        <f t="shared" si="0"/>
        <v>102.19479013703135</v>
      </c>
      <c r="L5" s="6">
        <f t="shared" si="0"/>
        <v>95.555538885987474</v>
      </c>
      <c r="M5" s="6">
        <f t="shared" si="0"/>
        <v>92.684198253068118</v>
      </c>
      <c r="N5" s="6">
        <f t="shared" si="0"/>
        <v>88.740853892811216</v>
      </c>
      <c r="O5" s="6">
        <f t="shared" si="0"/>
        <v>106.71677036826665</v>
      </c>
      <c r="P5" s="6">
        <f t="shared" si="0"/>
        <v>108.35113256571192</v>
      </c>
      <c r="Q5" s="6">
        <f t="shared" si="0"/>
        <v>100.44234467118116</v>
      </c>
      <c r="R5" s="6">
        <f t="shared" si="0"/>
        <v>102.92190480044931</v>
      </c>
      <c r="S5" s="6">
        <f t="shared" si="0"/>
        <v>94.465965287767389</v>
      </c>
      <c r="T5" s="6">
        <f t="shared" si="0"/>
        <v>104.64483420078004</v>
      </c>
      <c r="U5" s="6">
        <f t="shared" si="0"/>
        <v>110.18152532201006</v>
      </c>
      <c r="V5" s="6">
        <f t="shared" si="0"/>
        <v>118.89987222730234</v>
      </c>
      <c r="W5" s="6">
        <f t="shared" si="0"/>
        <v>125.2432924611639</v>
      </c>
      <c r="X5" s="6">
        <f t="shared" si="0"/>
        <v>121.02820251356141</v>
      </c>
      <c r="Y5" s="6">
        <f t="shared" si="0"/>
        <v>116.30860947073683</v>
      </c>
      <c r="Z5" s="6">
        <f t="shared" si="0"/>
        <v>119.87634819579276</v>
      </c>
      <c r="AA5" s="6">
        <f t="shared" si="0"/>
        <v>126.1344583744746</v>
      </c>
      <c r="AB5" s="6">
        <f t="shared" si="0"/>
        <v>133.95540937422251</v>
      </c>
      <c r="AC5" s="6">
        <f t="shared" si="0"/>
        <v>147.67977819763991</v>
      </c>
      <c r="AD5" s="6">
        <f t="shared" si="0"/>
        <v>161.77939279140679</v>
      </c>
      <c r="AE5" s="6">
        <f t="shared" si="0"/>
        <v>157.75643416725651</v>
      </c>
      <c r="AF5" s="6">
        <f t="shared" si="0"/>
        <v>142.47691500320946</v>
      </c>
      <c r="AG5" s="6">
        <f t="shared" si="0"/>
        <v>142.85244106827517</v>
      </c>
      <c r="AH5" s="6">
        <f t="shared" si="0"/>
        <v>139.54991184765925</v>
      </c>
      <c r="AI5" s="6">
        <f t="shared" si="0"/>
        <v>132.76549000771558</v>
      </c>
      <c r="AJ5" s="6">
        <f t="shared" si="0"/>
        <v>125.00002805621952</v>
      </c>
      <c r="AK5" s="6">
        <f t="shared" si="0"/>
        <v>127.94444762374535</v>
      </c>
      <c r="AL5" s="6">
        <f t="shared" si="0"/>
        <v>129.7028301910795</v>
      </c>
      <c r="AM5" s="6">
        <f t="shared" si="0"/>
        <v>116.91827259442415</v>
      </c>
      <c r="AN5" s="6">
        <f t="shared" si="0"/>
        <v>116.22175835347338</v>
      </c>
      <c r="AO5" s="6">
        <f t="shared" si="0"/>
        <v>116.05411609857543</v>
      </c>
      <c r="AP5" s="6">
        <f t="shared" si="0"/>
        <v>136.63324878471374</v>
      </c>
      <c r="AQ5" s="6">
        <f t="shared" si="0"/>
        <v>126.52668772258406</v>
      </c>
      <c r="AR5" s="6">
        <f t="shared" si="0"/>
        <v>127.79401978925816</v>
      </c>
      <c r="AS5" s="6">
        <f t="shared" si="0"/>
        <v>128.45646962592065</v>
      </c>
      <c r="AT5" s="6">
        <f t="shared" si="0"/>
        <v>162.07506342014375</v>
      </c>
      <c r="AU5" s="6">
        <f t="shared" si="0"/>
        <v>143.24437027752163</v>
      </c>
      <c r="AV5" s="6">
        <f t="shared" si="0"/>
        <v>153.32987532636059</v>
      </c>
      <c r="AW5" s="6">
        <f t="shared" si="0"/>
        <v>159.54235602717105</v>
      </c>
      <c r="AX5" s="6">
        <f t="shared" si="0"/>
        <v>163.39417005149926</v>
      </c>
      <c r="AY5" s="6">
        <f t="shared" si="0"/>
        <v>129.97677655497725</v>
      </c>
      <c r="AZ5" s="6">
        <f t="shared" si="0"/>
        <v>147.63218740781346</v>
      </c>
      <c r="BA5" s="6">
        <f t="shared" si="0"/>
        <v>144.2094890785902</v>
      </c>
      <c r="BB5" s="6">
        <f t="shared" si="0"/>
        <v>153.19944818811445</v>
      </c>
      <c r="BC5" s="6">
        <f t="shared" si="0"/>
        <v>139.99659307154366</v>
      </c>
      <c r="BD5" s="6">
        <f t="shared" si="0"/>
        <v>137.94737130718329</v>
      </c>
      <c r="BE5" s="6">
        <f t="shared" si="0"/>
        <v>150.50034580214918</v>
      </c>
      <c r="BF5" s="6">
        <f>+BF4/BF3*100</f>
        <v>141.88484206954681</v>
      </c>
      <c r="BG5" s="6">
        <f>+BG4/BG3*100</f>
        <v>111.28973237979484</v>
      </c>
    </row>
    <row r="6" spans="1:60" x14ac:dyDescent="0.2">
      <c r="AM6" s="31"/>
      <c r="AN6" s="31"/>
      <c r="AO6" s="31"/>
      <c r="AQ6" s="31"/>
      <c r="BB6" s="6">
        <f t="shared" ref="BB6:BF6" si="1">+BB4-BB3</f>
        <v>11.694651737538198</v>
      </c>
      <c r="BC6" s="6">
        <f t="shared" si="1"/>
        <v>9.1439048254209965</v>
      </c>
      <c r="BD6" s="6">
        <f t="shared" si="1"/>
        <v>8.4735593924754014</v>
      </c>
      <c r="BE6" s="6">
        <f t="shared" si="1"/>
        <v>12.842534258435997</v>
      </c>
      <c r="BF6" s="6">
        <f t="shared" si="1"/>
        <v>11.328980690877998</v>
      </c>
      <c r="BG6" s="6">
        <f>+BG4-BG3</f>
        <v>3.750525118017606</v>
      </c>
    </row>
    <row r="7" spans="1:60" x14ac:dyDescent="0.2">
      <c r="AJ7" s="31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>
    <tabColor rgb="FF92D050"/>
  </sheetPr>
  <dimension ref="A1:BO9"/>
  <sheetViews>
    <sheetView showGridLines="0" zoomScaleNormal="100" workbookViewId="0">
      <pane xSplit="2" ySplit="2" topLeftCell="BJ6" activePane="bottomRight" state="frozen"/>
      <selection activeCell="BB6" sqref="BB6"/>
      <selection pane="topRight" activeCell="BB6" sqref="BB6"/>
      <selection pane="bottomLeft" activeCell="BB6" sqref="BB6"/>
      <selection pane="bottomRight" activeCell="BT49" sqref="BT49"/>
    </sheetView>
  </sheetViews>
  <sheetFormatPr defaultColWidth="9.140625" defaultRowHeight="12" x14ac:dyDescent="0.2"/>
  <cols>
    <col min="1" max="1" width="43.85546875" style="18" bestFit="1" customWidth="1"/>
    <col min="2" max="2" width="36.85546875" style="18" bestFit="1" customWidth="1"/>
    <col min="3" max="16384" width="9.140625" style="18"/>
  </cols>
  <sheetData>
    <row r="1" spans="1:67" s="32" customFormat="1" x14ac:dyDescent="0.2">
      <c r="C1" s="32" t="s">
        <v>190</v>
      </c>
      <c r="D1" s="32" t="s">
        <v>183</v>
      </c>
      <c r="E1" s="32" t="s">
        <v>184</v>
      </c>
      <c r="F1" s="32" t="s">
        <v>185</v>
      </c>
      <c r="G1" s="32" t="s">
        <v>191</v>
      </c>
      <c r="H1" s="32" t="s">
        <v>183</v>
      </c>
      <c r="I1" s="32" t="s">
        <v>184</v>
      </c>
      <c r="J1" s="32" t="s">
        <v>185</v>
      </c>
      <c r="K1" s="32" t="str">
        <f>'1. adat'!F1</f>
        <v>2008. I.</v>
      </c>
      <c r="L1" s="32" t="str">
        <f>'1. adat'!G1</f>
        <v>II.</v>
      </c>
      <c r="M1" s="32" t="str">
        <f>'1. adat'!H1</f>
        <v>III.</v>
      </c>
      <c r="N1" s="32" t="str">
        <f>'1. adat'!I1</f>
        <v>IV.</v>
      </c>
      <c r="O1" s="32" t="str">
        <f>'1. adat'!J1</f>
        <v>2009. I.</v>
      </c>
      <c r="P1" s="32" t="str">
        <f>'1. adat'!K1</f>
        <v>II.</v>
      </c>
      <c r="Q1" s="32" t="str">
        <f>'1. adat'!L1</f>
        <v>III.</v>
      </c>
      <c r="R1" s="32" t="str">
        <f>'1. adat'!M1</f>
        <v>IV.</v>
      </c>
      <c r="S1" s="32" t="str">
        <f>'1. adat'!N1</f>
        <v>2010. I.</v>
      </c>
      <c r="T1" s="32" t="str">
        <f>'1. adat'!O1</f>
        <v>II.</v>
      </c>
      <c r="U1" s="32" t="str">
        <f>'1. adat'!P1</f>
        <v>III.</v>
      </c>
      <c r="V1" s="32" t="str">
        <f>'1. adat'!Q1</f>
        <v>IV.</v>
      </c>
      <c r="W1" s="32" t="str">
        <f>'1. adat'!R1</f>
        <v>2011. I.</v>
      </c>
      <c r="X1" s="32" t="str">
        <f>'1. adat'!S1</f>
        <v>II.</v>
      </c>
      <c r="Y1" s="32" t="str">
        <f>'1. adat'!T1</f>
        <v>III.</v>
      </c>
      <c r="Z1" s="32" t="str">
        <f>'1. adat'!U1</f>
        <v>IV.</v>
      </c>
      <c r="AA1" s="32" t="str">
        <f>'1. adat'!V1</f>
        <v>2012. I.</v>
      </c>
      <c r="AB1" s="32" t="str">
        <f>'1. adat'!W1</f>
        <v>II.</v>
      </c>
      <c r="AC1" s="32" t="str">
        <f>'1. adat'!X1</f>
        <v>III.</v>
      </c>
      <c r="AD1" s="32" t="str">
        <f>'1. adat'!Y1</f>
        <v>IV.</v>
      </c>
      <c r="AE1" s="32" t="str">
        <f>'1. adat'!Z1</f>
        <v>2013. I.</v>
      </c>
      <c r="AF1" s="32" t="str">
        <f>'1. adat'!AA1</f>
        <v>II.</v>
      </c>
      <c r="AG1" s="32" t="str">
        <f>'1. adat'!AB1</f>
        <v>III.</v>
      </c>
      <c r="AH1" s="32" t="str">
        <f>'1. adat'!AC1</f>
        <v>IV.</v>
      </c>
      <c r="AI1" s="32" t="str">
        <f>'1. adat'!AD1</f>
        <v>2014. I.</v>
      </c>
      <c r="AJ1" s="32" t="str">
        <f>'1. adat'!AE1</f>
        <v>II.</v>
      </c>
      <c r="AK1" s="32" t="str">
        <f>'1. adat'!AF1</f>
        <v>III.</v>
      </c>
      <c r="AL1" s="32" t="str">
        <f>'1. adat'!AG1</f>
        <v>IV.</v>
      </c>
      <c r="AM1" s="32" t="str">
        <f>'1. adat'!AH1</f>
        <v>2015. I.</v>
      </c>
      <c r="AN1" s="32" t="str">
        <f>'1. adat'!AI1</f>
        <v>II.</v>
      </c>
      <c r="AO1" s="32" t="str">
        <f>'1. adat'!AJ1</f>
        <v>III.</v>
      </c>
      <c r="AP1" s="32" t="str">
        <f>'1. adat'!AK1</f>
        <v>IV.</v>
      </c>
      <c r="AQ1" s="32" t="str">
        <f>'1. adat'!AL1</f>
        <v>2016. I.</v>
      </c>
      <c r="AR1" s="32" t="str">
        <f>'1. adat'!AM1</f>
        <v>II.</v>
      </c>
      <c r="AS1" s="32" t="str">
        <f>'1. adat'!AN1</f>
        <v>III.</v>
      </c>
      <c r="AT1" s="32" t="str">
        <f>'1. adat'!AO1</f>
        <v>IV.</v>
      </c>
      <c r="AU1" s="32" t="str">
        <f>'1. adat'!AP1</f>
        <v>2017. I.</v>
      </c>
      <c r="AV1" s="32" t="str">
        <f>'1. adat'!AQ1</f>
        <v>II.</v>
      </c>
      <c r="AW1" s="32" t="str">
        <f>'1. adat'!AR1</f>
        <v>III.</v>
      </c>
      <c r="AX1" s="32" t="str">
        <f>'1. adat'!AS1</f>
        <v>IV.</v>
      </c>
      <c r="AY1" s="32" t="str">
        <f>'1. adat'!AT1</f>
        <v>2018. I.</v>
      </c>
      <c r="AZ1" s="32" t="str">
        <f>'1. adat'!AU1</f>
        <v>II.</v>
      </c>
      <c r="BA1" s="32" t="str">
        <f>'1. adat'!AV1</f>
        <v>III.</v>
      </c>
      <c r="BB1" s="32" t="str">
        <f>'1. adat'!AW1</f>
        <v>IV.</v>
      </c>
      <c r="BC1" s="32" t="str">
        <f>'1. adat'!AX1</f>
        <v>2019. I.</v>
      </c>
      <c r="BD1" s="32" t="str">
        <f>'1. adat'!AY1</f>
        <v>II.</v>
      </c>
      <c r="BE1" s="32" t="str">
        <f>'1. adat'!AZ1</f>
        <v>III.</v>
      </c>
      <c r="BF1" s="32" t="str">
        <f>'1. adat'!BA1</f>
        <v>IV.</v>
      </c>
      <c r="BG1" s="32" t="str">
        <f>'1. adat'!BB1</f>
        <v>2020. I.</v>
      </c>
      <c r="BH1" s="32" t="str">
        <f>'1. adat'!BC1</f>
        <v>II.</v>
      </c>
      <c r="BI1" s="32" t="str">
        <f>'1. adat'!BD1</f>
        <v>III.</v>
      </c>
      <c r="BJ1" s="32" t="str">
        <f>'1. adat'!BE1</f>
        <v>IV.</v>
      </c>
      <c r="BK1" s="32" t="str">
        <f>'1. adat'!BF1</f>
        <v>2021. I.</v>
      </c>
      <c r="BL1" s="32" t="str">
        <f>'1. adat'!BG1</f>
        <v>II.</v>
      </c>
      <c r="BM1" s="32" t="str">
        <f>'1. adat'!BH1</f>
        <v>III.</v>
      </c>
      <c r="BN1" s="32" t="str">
        <f>'1. adat'!BI1</f>
        <v>IV.</v>
      </c>
      <c r="BO1" s="32" t="str">
        <f>'1. adat'!BJ1</f>
        <v>2022. I.</v>
      </c>
    </row>
    <row r="2" spans="1:67" s="32" customFormat="1" x14ac:dyDescent="0.2">
      <c r="C2" s="1" t="s">
        <v>38</v>
      </c>
      <c r="D2" s="1" t="s">
        <v>35</v>
      </c>
      <c r="E2" s="1" t="s">
        <v>36</v>
      </c>
      <c r="F2" s="1" t="s">
        <v>37</v>
      </c>
      <c r="G2" s="1" t="s">
        <v>39</v>
      </c>
      <c r="H2" s="1" t="s">
        <v>35</v>
      </c>
      <c r="I2" s="1" t="s">
        <v>36</v>
      </c>
      <c r="J2" s="1" t="s">
        <v>37</v>
      </c>
      <c r="K2" s="32" t="str">
        <f>'1. adat'!F2</f>
        <v>2008 Q1</v>
      </c>
      <c r="L2" s="32" t="str">
        <f>'1. adat'!G2</f>
        <v>Q2</v>
      </c>
      <c r="M2" s="32" t="str">
        <f>'1. adat'!H2</f>
        <v>Q3</v>
      </c>
      <c r="N2" s="32" t="str">
        <f>'1. adat'!I2</f>
        <v>Q4</v>
      </c>
      <c r="O2" s="32" t="str">
        <f>'1. adat'!J2</f>
        <v>2009 Q1</v>
      </c>
      <c r="P2" s="32" t="str">
        <f>'1. adat'!K2</f>
        <v>Q2</v>
      </c>
      <c r="Q2" s="32" t="str">
        <f>'1. adat'!L2</f>
        <v>Q3</v>
      </c>
      <c r="R2" s="32" t="str">
        <f>'1. adat'!M2</f>
        <v>Q4</v>
      </c>
      <c r="S2" s="32" t="str">
        <f>'1. adat'!N2</f>
        <v>2010 Q1</v>
      </c>
      <c r="T2" s="32" t="str">
        <f>'1. adat'!O2</f>
        <v>Q2</v>
      </c>
      <c r="U2" s="32" t="str">
        <f>'1. adat'!P2</f>
        <v>Q3</v>
      </c>
      <c r="V2" s="32" t="str">
        <f>'1. adat'!Q2</f>
        <v>Q4</v>
      </c>
      <c r="W2" s="32" t="str">
        <f>'1. adat'!R2</f>
        <v>2011 Q1</v>
      </c>
      <c r="X2" s="32" t="str">
        <f>'1. adat'!S2</f>
        <v>Q2</v>
      </c>
      <c r="Y2" s="32" t="str">
        <f>'1. adat'!T2</f>
        <v>Q3</v>
      </c>
      <c r="Z2" s="32" t="str">
        <f>'1. adat'!U2</f>
        <v>Q4</v>
      </c>
      <c r="AA2" s="32" t="str">
        <f>'1. adat'!V2</f>
        <v>2012 Q1</v>
      </c>
      <c r="AB2" s="32" t="str">
        <f>'1. adat'!W2</f>
        <v>Q2</v>
      </c>
      <c r="AC2" s="32" t="str">
        <f>'1. adat'!X2</f>
        <v>Q3</v>
      </c>
      <c r="AD2" s="32" t="str">
        <f>'1. adat'!Y2</f>
        <v>Q4</v>
      </c>
      <c r="AE2" s="32" t="str">
        <f>'1. adat'!Z2</f>
        <v>2013 Q1</v>
      </c>
      <c r="AF2" s="32" t="str">
        <f>'1. adat'!AA2</f>
        <v>Q2</v>
      </c>
      <c r="AG2" s="32" t="str">
        <f>'1. adat'!AB2</f>
        <v>Q3</v>
      </c>
      <c r="AH2" s="32" t="str">
        <f>'1. adat'!AC2</f>
        <v>Q4</v>
      </c>
      <c r="AI2" s="32" t="str">
        <f>'1. adat'!AD2</f>
        <v>2014 Q1</v>
      </c>
      <c r="AJ2" s="32" t="str">
        <f>'1. adat'!AE2</f>
        <v>Q2</v>
      </c>
      <c r="AK2" s="32" t="str">
        <f>'1. adat'!AF2</f>
        <v>Q3</v>
      </c>
      <c r="AL2" s="32" t="str">
        <f>'1. adat'!AG2</f>
        <v>Q4</v>
      </c>
      <c r="AM2" s="32" t="str">
        <f>'1. adat'!AH2</f>
        <v>2015 Q1</v>
      </c>
      <c r="AN2" s="32" t="str">
        <f>'1. adat'!AI2</f>
        <v>Q2</v>
      </c>
      <c r="AO2" s="32" t="str">
        <f>'1. adat'!AJ2</f>
        <v>Q3</v>
      </c>
      <c r="AP2" s="32" t="str">
        <f>'1. adat'!AK2</f>
        <v>Q4</v>
      </c>
      <c r="AQ2" s="32" t="str">
        <f>'1. adat'!AL2</f>
        <v>2016 Q1</v>
      </c>
      <c r="AR2" s="32" t="str">
        <f>'1. adat'!AM2</f>
        <v>Q2</v>
      </c>
      <c r="AS2" s="32" t="str">
        <f>'1. adat'!AN2</f>
        <v>Q3</v>
      </c>
      <c r="AT2" s="32" t="str">
        <f>'1. adat'!AO2</f>
        <v>Q4</v>
      </c>
      <c r="AU2" s="32" t="str">
        <f>'1. adat'!AP2</f>
        <v>2017 Q1</v>
      </c>
      <c r="AV2" s="32" t="str">
        <f>'1. adat'!AQ2</f>
        <v>Q2</v>
      </c>
      <c r="AW2" s="32" t="str">
        <f>'1. adat'!AR2</f>
        <v>Q3</v>
      </c>
      <c r="AX2" s="32" t="str">
        <f>'1. adat'!AS2</f>
        <v>Q4</v>
      </c>
      <c r="AY2" s="32" t="str">
        <f>'1. adat'!AT2</f>
        <v>2018 Q1</v>
      </c>
      <c r="AZ2" s="32" t="str">
        <f>'1. adat'!AU2</f>
        <v>Q2</v>
      </c>
      <c r="BA2" s="32" t="str">
        <f>'1. adat'!AV2</f>
        <v>Q3</v>
      </c>
      <c r="BB2" s="32" t="str">
        <f>'1. adat'!AW2</f>
        <v>Q4</v>
      </c>
      <c r="BC2" s="32" t="str">
        <f>'1. adat'!AX2</f>
        <v>2019 Q1</v>
      </c>
      <c r="BD2" s="32" t="str">
        <f>'1. adat'!AY2</f>
        <v>Q2</v>
      </c>
      <c r="BE2" s="32" t="str">
        <f>'1. adat'!AZ2</f>
        <v>Q3</v>
      </c>
      <c r="BF2" s="32" t="str">
        <f>'1. adat'!BA2</f>
        <v>Q4</v>
      </c>
      <c r="BG2" s="32" t="str">
        <f>'1. adat'!BB2</f>
        <v>2020 Q1</v>
      </c>
      <c r="BH2" s="32" t="str">
        <f>'1. adat'!BC2</f>
        <v>Q2</v>
      </c>
      <c r="BI2" s="32" t="str">
        <f>'1. adat'!BD2</f>
        <v>Q3</v>
      </c>
      <c r="BJ2" s="32" t="str">
        <f>'1. adat'!BE2</f>
        <v>Q4</v>
      </c>
      <c r="BK2" s="32" t="str">
        <f>'1. adat'!BF2</f>
        <v>2021 Q1</v>
      </c>
      <c r="BL2" s="32" t="str">
        <f>'1. adat'!BG2</f>
        <v>Q2</v>
      </c>
      <c r="BM2" s="32" t="str">
        <f>'1. adat'!BH2</f>
        <v>Q3</v>
      </c>
      <c r="BN2" s="32" t="str">
        <f>'1. adat'!BI2</f>
        <v>Q4</v>
      </c>
      <c r="BO2" s="32" t="str">
        <f>'1. adat'!BJ2</f>
        <v>2022 Q1</v>
      </c>
    </row>
    <row r="3" spans="1:67" x14ac:dyDescent="0.2">
      <c r="A3" s="18" t="s">
        <v>15</v>
      </c>
      <c r="B3" s="18" t="s">
        <v>150</v>
      </c>
      <c r="C3" s="19">
        <v>-8.6492743303661097</v>
      </c>
      <c r="D3" s="19">
        <v>-8.5087604559321512</v>
      </c>
      <c r="E3" s="19">
        <v>-8.5471552264559705</v>
      </c>
      <c r="F3" s="19">
        <v>-9.2555020839604847</v>
      </c>
      <c r="G3" s="19">
        <v>-7.8505732204202285</v>
      </c>
      <c r="H3" s="19">
        <v>-6.4962178823551149</v>
      </c>
      <c r="I3" s="19">
        <v>-6.1999444235552943</v>
      </c>
      <c r="J3" s="19">
        <v>-4.8930775002972888</v>
      </c>
      <c r="K3" s="19">
        <v>-3.7343176593375125</v>
      </c>
      <c r="L3" s="19">
        <v>-3.6137648499938919</v>
      </c>
      <c r="M3" s="19">
        <v>-2.8297723855228192</v>
      </c>
      <c r="N3" s="19">
        <v>-3.5382303488429088</v>
      </c>
      <c r="O3" s="19">
        <v>-4.4650451810860901</v>
      </c>
      <c r="P3" s="19">
        <v>-4.7593975205648826</v>
      </c>
      <c r="Q3" s="19">
        <v>-5.9563306475693292</v>
      </c>
      <c r="R3" s="19">
        <v>-4.7636257327399489</v>
      </c>
      <c r="S3" s="19">
        <v>-4.7764692817137755</v>
      </c>
      <c r="T3" s="19">
        <v>-5.6386535710717629</v>
      </c>
      <c r="U3" s="19">
        <v>-4.8332098330686142</v>
      </c>
      <c r="V3" s="19">
        <v>-4.5024032526384179</v>
      </c>
      <c r="W3" s="19">
        <v>-4.2079561345098426</v>
      </c>
      <c r="X3" s="19">
        <v>-3.8715345643562715</v>
      </c>
      <c r="Y3" s="19">
        <v>-4.3002899417760698</v>
      </c>
      <c r="Z3" s="19">
        <v>-5.184869583333712</v>
      </c>
      <c r="AA3" s="19">
        <v>-4.5449658920900422</v>
      </c>
      <c r="AB3" s="19">
        <v>-3.8262698737992</v>
      </c>
      <c r="AC3" s="19">
        <v>-3.2561284817710097</v>
      </c>
      <c r="AD3" s="19">
        <v>-2.5370357940133825</v>
      </c>
      <c r="AE3" s="19">
        <v>-2.4671306113281006</v>
      </c>
      <c r="AF3" s="19">
        <v>-2.488862799372721</v>
      </c>
      <c r="AG3" s="19">
        <v>-2.7352831362455832</v>
      </c>
      <c r="AH3" s="19">
        <v>-2.4974983287884478</v>
      </c>
      <c r="AI3" s="19">
        <v>-3.0153300109974661</v>
      </c>
      <c r="AJ3" s="19">
        <v>-3.3292495820434072</v>
      </c>
      <c r="AK3" s="19">
        <v>-3.0082855769808186</v>
      </c>
      <c r="AL3" s="19">
        <v>-2.9254394159390795</v>
      </c>
      <c r="AM3" s="19">
        <v>-2.6369980081803757</v>
      </c>
      <c r="AN3" s="19">
        <v>-1.9959059845222393</v>
      </c>
      <c r="AO3" s="19">
        <v>-2.0680227953630235</v>
      </c>
      <c r="AP3" s="19">
        <v>-1.8694100035645145</v>
      </c>
      <c r="AQ3" s="19">
        <v>-0.65516712896726836</v>
      </c>
      <c r="AR3" s="19">
        <v>-0.39246999545120548</v>
      </c>
      <c r="AS3" s="19">
        <v>8.751446843094951E-2</v>
      </c>
      <c r="AT3" s="19">
        <v>-1.8141873381464537</v>
      </c>
      <c r="AU3" s="19">
        <v>-1.652585596469484</v>
      </c>
      <c r="AV3" s="19">
        <v>-1.6131946802450083</v>
      </c>
      <c r="AW3" s="19">
        <v>-2.5406064898626157</v>
      </c>
      <c r="AX3" s="19">
        <v>-2.4440805341831755</v>
      </c>
      <c r="AY3" s="19">
        <v>-2.9293746170226664</v>
      </c>
      <c r="AZ3" s="19">
        <v>-3.4410939384772155</v>
      </c>
      <c r="BA3" s="19">
        <v>-2.419086181584067</v>
      </c>
      <c r="BB3" s="19">
        <v>-2.1319960004089191</v>
      </c>
      <c r="BC3" s="19">
        <v>-2.1057584535189586</v>
      </c>
      <c r="BD3" s="19">
        <v>-1.431894401068359</v>
      </c>
      <c r="BE3" s="19">
        <v>-2.1839039289050661</v>
      </c>
      <c r="BF3" s="19">
        <v>-2.1201074423408408</v>
      </c>
      <c r="BG3" s="19">
        <v>-2.3680227811422712</v>
      </c>
      <c r="BH3" s="19">
        <v>-4.4866128350820222</v>
      </c>
      <c r="BI3" s="19">
        <v>-4.9336513437002774</v>
      </c>
      <c r="BJ3" s="19">
        <v>-7.8911081184802594</v>
      </c>
      <c r="BK3" s="19">
        <v>-9.1239964414137784</v>
      </c>
      <c r="BL3" s="46">
        <v>-7.9259219467439719</v>
      </c>
      <c r="BM3" s="19">
        <v>-7.8947329895421952</v>
      </c>
      <c r="BN3" s="19">
        <v>-6.7366548413668363</v>
      </c>
      <c r="BO3" s="19">
        <v>-6.3713040575406819</v>
      </c>
    </row>
    <row r="4" spans="1:67" x14ac:dyDescent="0.2">
      <c r="A4" s="18" t="s">
        <v>30</v>
      </c>
      <c r="B4" s="18" t="s">
        <v>154</v>
      </c>
      <c r="C4" s="19">
        <v>3.6167665450614206</v>
      </c>
      <c r="D4" s="19">
        <v>3.4229306150307144</v>
      </c>
      <c r="E4" s="19">
        <v>3.5988252703874783</v>
      </c>
      <c r="F4" s="19">
        <v>3.2439040444819143</v>
      </c>
      <c r="G4" s="19">
        <v>2.6175892721382787</v>
      </c>
      <c r="H4" s="19">
        <v>2.1623505330147932</v>
      </c>
      <c r="I4" s="19">
        <v>1.9276767933953161</v>
      </c>
      <c r="J4" s="19">
        <v>1.7812610609382014</v>
      </c>
      <c r="K4" s="19">
        <v>1.6205098033366987</v>
      </c>
      <c r="L4" s="19">
        <v>1.4618953331001521</v>
      </c>
      <c r="M4" s="19">
        <v>0.95686305062134369</v>
      </c>
      <c r="N4" s="19">
        <v>1.3184073104367602</v>
      </c>
      <c r="O4" s="19">
        <v>2.1935802230949464</v>
      </c>
      <c r="P4" s="19">
        <v>2.7417768683863644</v>
      </c>
      <c r="Q4" s="19">
        <v>3.6257663234510811</v>
      </c>
      <c r="R4" s="19">
        <v>3.2602753213019158</v>
      </c>
      <c r="S4" s="19">
        <v>3.3595816828118954</v>
      </c>
      <c r="T4" s="19">
        <v>4.3793464618940998</v>
      </c>
      <c r="U4" s="19">
        <v>4.7610429139822097</v>
      </c>
      <c r="V4" s="19">
        <v>4.7004016082952234</v>
      </c>
      <c r="W4" s="19">
        <v>4.6485542466454284</v>
      </c>
      <c r="X4" s="19">
        <v>4.1854190859875038</v>
      </c>
      <c r="Y4" s="19">
        <v>4.1581264731645602</v>
      </c>
      <c r="Z4" s="19">
        <v>5.1660183142425984</v>
      </c>
      <c r="AA4" s="19">
        <v>4.9983950978851128</v>
      </c>
      <c r="AB4" s="19">
        <v>5.686639470143998</v>
      </c>
      <c r="AC4" s="19">
        <v>5.8622656111865332</v>
      </c>
      <c r="AD4" s="19">
        <v>5.3538863636355805</v>
      </c>
      <c r="AE4" s="19">
        <v>5.433330646536219</v>
      </c>
      <c r="AF4" s="19">
        <v>5.4498543058137408</v>
      </c>
      <c r="AG4" s="19">
        <v>5.0131658942688704</v>
      </c>
      <c r="AH4" s="19">
        <v>4.9392572196223767</v>
      </c>
      <c r="AI4" s="19">
        <v>5.33636531901612</v>
      </c>
      <c r="AJ4" s="19">
        <v>5.5193449816615399</v>
      </c>
      <c r="AK4" s="19">
        <v>5.6571922719779222</v>
      </c>
      <c r="AL4" s="19">
        <v>5.4434335885798308</v>
      </c>
      <c r="AM4" s="19">
        <v>6.9861826065515844</v>
      </c>
      <c r="AN4" s="19">
        <v>7.5620478172011145</v>
      </c>
      <c r="AO4" s="19">
        <v>7.8391681311688135</v>
      </c>
      <c r="AP4" s="19">
        <v>7.9956854138803575</v>
      </c>
      <c r="AQ4" s="19">
        <v>6.2105097052480041</v>
      </c>
      <c r="AR4" s="19">
        <v>5.9844865110745644</v>
      </c>
      <c r="AS4" s="19">
        <v>5.2360831010474067</v>
      </c>
      <c r="AT4" s="19">
        <v>4.7741532254345582</v>
      </c>
      <c r="AU4" s="19">
        <v>4.420906200253202</v>
      </c>
      <c r="AV4" s="19">
        <v>4.5253422801466243</v>
      </c>
      <c r="AW4" s="19">
        <v>4.5258910559928154</v>
      </c>
      <c r="AX4" s="19">
        <v>4.8948258075707525</v>
      </c>
      <c r="AY4" s="19">
        <v>5.5617732155936155</v>
      </c>
      <c r="AZ4" s="19">
        <v>6.3987565752680133</v>
      </c>
      <c r="BA4" s="19">
        <v>6.6553868878848714</v>
      </c>
      <c r="BB4" s="19">
        <v>6.2047933884145152</v>
      </c>
      <c r="BC4" s="19">
        <v>5.6638944835711076</v>
      </c>
      <c r="BD4" s="19">
        <v>5.2900876174460034</v>
      </c>
      <c r="BE4" s="19">
        <v>5.107885292515272</v>
      </c>
      <c r="BF4" s="19">
        <v>5.079909557230593</v>
      </c>
      <c r="BG4" s="19">
        <v>5.4454829651627357</v>
      </c>
      <c r="BH4" s="19">
        <v>5.9370952242664936</v>
      </c>
      <c r="BI4" s="19">
        <v>5.8951603418165099</v>
      </c>
      <c r="BJ4" s="19">
        <v>6.5399789955179504</v>
      </c>
      <c r="BK4" s="19">
        <v>7.5725027909857081</v>
      </c>
      <c r="BL4" s="46">
        <v>6.8869853154232938</v>
      </c>
      <c r="BM4" s="19">
        <v>6.4042066653758685</v>
      </c>
      <c r="BN4" s="19">
        <v>6.4757306756172843</v>
      </c>
      <c r="BO4" s="19">
        <v>5.5060678849421576</v>
      </c>
    </row>
    <row r="5" spans="1:67" x14ac:dyDescent="0.2">
      <c r="A5" s="18" t="s">
        <v>19</v>
      </c>
      <c r="B5" s="18" t="s">
        <v>151</v>
      </c>
      <c r="C5" s="19">
        <f t="shared" ref="C5:AZ5" si="0">+C6-C4-C3</f>
        <v>-4.7544747967701699</v>
      </c>
      <c r="D5" s="19">
        <f t="shared" si="0"/>
        <v>-4.3992636679082473</v>
      </c>
      <c r="E5" s="19">
        <f t="shared" si="0"/>
        <v>-4.5122973291895825</v>
      </c>
      <c r="F5" s="19">
        <f t="shared" si="0"/>
        <v>-2.5207019752712085</v>
      </c>
      <c r="G5" s="19">
        <f t="shared" si="0"/>
        <v>-2.5226496879042877</v>
      </c>
      <c r="H5" s="19">
        <f t="shared" si="0"/>
        <v>-3.4591956976031604</v>
      </c>
      <c r="I5" s="19">
        <f t="shared" si="0"/>
        <v>-2.098581358007193</v>
      </c>
      <c r="J5" s="19">
        <f t="shared" si="0"/>
        <v>-3.2658179399067917</v>
      </c>
      <c r="K5" s="19">
        <f t="shared" si="0"/>
        <v>-4.7319723700058551</v>
      </c>
      <c r="L5" s="19">
        <f t="shared" si="0"/>
        <v>-4.4173372153152251</v>
      </c>
      <c r="M5" s="19">
        <f t="shared" si="0"/>
        <v>-5.8971315992564239</v>
      </c>
      <c r="N5" s="19">
        <f t="shared" si="0"/>
        <v>-6.1009393488485877</v>
      </c>
      <c r="O5" s="19">
        <f t="shared" si="0"/>
        <v>-3.7955876821075183</v>
      </c>
      <c r="P5" s="19">
        <f t="shared" si="0"/>
        <v>-1.0326582349588129</v>
      </c>
      <c r="Q5" s="19">
        <f t="shared" si="0"/>
        <v>1.1048650846295436</v>
      </c>
      <c r="R5" s="19">
        <f t="shared" si="0"/>
        <v>2.1134483585773509</v>
      </c>
      <c r="S5" s="19">
        <f t="shared" si="0"/>
        <v>2.6820522551853068</v>
      </c>
      <c r="T5" s="19">
        <f t="shared" si="0"/>
        <v>1.7871705004815452</v>
      </c>
      <c r="U5" s="19">
        <f t="shared" si="0"/>
        <v>0.97052625446229435</v>
      </c>
      <c r="V5" s="19">
        <f t="shared" si="0"/>
        <v>1.0269776144242897</v>
      </c>
      <c r="W5" s="19">
        <f t="shared" si="0"/>
        <v>0.32847312046733945</v>
      </c>
      <c r="X5" s="19">
        <f t="shared" si="0"/>
        <v>-0.13734782303494697</v>
      </c>
      <c r="Y5" s="19">
        <f t="shared" si="0"/>
        <v>0.524640694820385</v>
      </c>
      <c r="Z5" s="19">
        <f t="shared" si="0"/>
        <v>0.85021552088206764</v>
      </c>
      <c r="AA5" s="19">
        <f t="shared" si="0"/>
        <v>0.16930044088495766</v>
      </c>
      <c r="AB5" s="19">
        <f t="shared" si="0"/>
        <v>0.62135221248510764</v>
      </c>
      <c r="AC5" s="19">
        <f t="shared" si="0"/>
        <v>1.5189008662633676</v>
      </c>
      <c r="AD5" s="19">
        <f t="shared" si="0"/>
        <v>2.0125770245102492</v>
      </c>
      <c r="AE5" s="19">
        <f t="shared" si="0"/>
        <v>3.6795555485541356</v>
      </c>
      <c r="AF5" s="19">
        <f t="shared" si="0"/>
        <v>3.3807922018806007</v>
      </c>
      <c r="AG5" s="19">
        <f t="shared" si="0"/>
        <v>3.9315378184064236</v>
      </c>
      <c r="AH5" s="19">
        <f t="shared" si="0"/>
        <v>3.8045431271244188</v>
      </c>
      <c r="AI5" s="19">
        <f t="shared" si="0"/>
        <v>2.7300161596138675</v>
      </c>
      <c r="AJ5" s="19">
        <f t="shared" si="0"/>
        <v>1.9113482457994069</v>
      </c>
      <c r="AK5" s="19">
        <f t="shared" si="0"/>
        <v>0.94128734488850796</v>
      </c>
      <c r="AL5" s="19">
        <f t="shared" si="0"/>
        <v>1.7266073633699772</v>
      </c>
      <c r="AM5" s="19">
        <f t="shared" si="0"/>
        <v>0.40377002573039</v>
      </c>
      <c r="AN5" s="19">
        <f t="shared" si="0"/>
        <v>0.13432381946119687</v>
      </c>
      <c r="AO5" s="19">
        <f t="shared" si="0"/>
        <v>-0.14317330734138345</v>
      </c>
      <c r="AP5" s="19">
        <f t="shared" si="0"/>
        <v>-0.20990360239835471</v>
      </c>
      <c r="AQ5" s="19">
        <f t="shared" si="0"/>
        <v>0.13738739133973243</v>
      </c>
      <c r="AR5" s="19">
        <f t="shared" si="0"/>
        <v>0.34349524504314505</v>
      </c>
      <c r="AS5" s="19">
        <f t="shared" si="0"/>
        <v>0.17282987445422843</v>
      </c>
      <c r="AT5" s="19">
        <f t="shared" si="0"/>
        <v>8.7263303952669125E-2</v>
      </c>
      <c r="AU5" s="19">
        <f t="shared" si="0"/>
        <v>-0.66267883224059321</v>
      </c>
      <c r="AV5" s="19">
        <f t="shared" si="0"/>
        <v>-0.49800217580276795</v>
      </c>
      <c r="AW5" s="19">
        <f t="shared" si="0"/>
        <v>-0.65927209181327395</v>
      </c>
      <c r="AX5" s="19">
        <f t="shared" si="0"/>
        <v>-0.97582350082177705</v>
      </c>
      <c r="AY5" s="19">
        <f t="shared" si="0"/>
        <v>-0.29175097688524598</v>
      </c>
      <c r="AZ5" s="19">
        <f t="shared" si="0"/>
        <v>-2.0520425909143478</v>
      </c>
      <c r="BA5" s="19">
        <f t="shared" ref="BA5:BG5" si="1">+BA6-BA4-BA3</f>
        <v>-3.3656283654785701</v>
      </c>
      <c r="BB5" s="19">
        <f t="shared" si="1"/>
        <v>-3.1133083514624529</v>
      </c>
      <c r="BC5" s="19">
        <f t="shared" si="1"/>
        <v>-3.5572252663943797</v>
      </c>
      <c r="BD5" s="19">
        <f t="shared" si="1"/>
        <v>-3.8977602279291199</v>
      </c>
      <c r="BE5" s="19">
        <f t="shared" si="1"/>
        <v>-2.8172376852945589</v>
      </c>
      <c r="BF5" s="19">
        <f t="shared" si="1"/>
        <v>-2.9348922864137452</v>
      </c>
      <c r="BG5" s="19">
        <f t="shared" si="1"/>
        <v>-2.9570237343365879</v>
      </c>
      <c r="BH5" s="19">
        <f>+BH6-BH4-BH3</f>
        <v>-3.1014741894914755</v>
      </c>
      <c r="BI5" s="19">
        <f>+BI6-BI4-BI3</f>
        <v>-2.4384970116318128</v>
      </c>
      <c r="BJ5" s="19">
        <f t="shared" ref="BJ5:BK5" si="2">+BJ6-BJ4-BJ3</f>
        <v>-0.46628982241640671</v>
      </c>
      <c r="BK5" s="19">
        <f t="shared" si="2"/>
        <v>-0.17980570133584806</v>
      </c>
      <c r="BL5" s="46">
        <f t="shared" ref="BL5:BM5" si="3">+BL6-BL4-BL3</f>
        <v>-0.55825626091394032</v>
      </c>
      <c r="BM5" s="19">
        <f t="shared" si="3"/>
        <v>-1.3584814594645529</v>
      </c>
      <c r="BN5" s="19">
        <f t="shared" ref="BN5:BO5" si="4">+BN6-BN4-BN3</f>
        <v>-3.2612607508663034</v>
      </c>
      <c r="BO5" s="19">
        <f t="shared" si="4"/>
        <v>-3.8367112780570167</v>
      </c>
    </row>
    <row r="6" spans="1:67" x14ac:dyDescent="0.2">
      <c r="A6" s="18" t="s">
        <v>206</v>
      </c>
      <c r="B6" s="18" t="s">
        <v>155</v>
      </c>
      <c r="C6" s="19">
        <v>-9.7869825820748595</v>
      </c>
      <c r="D6" s="19">
        <v>-9.4850935088096833</v>
      </c>
      <c r="E6" s="19">
        <v>-9.4606272852580755</v>
      </c>
      <c r="F6" s="19">
        <v>-8.5323000147497794</v>
      </c>
      <c r="G6" s="19">
        <v>-7.7556336361862375</v>
      </c>
      <c r="H6" s="19">
        <v>-7.7930630469434821</v>
      </c>
      <c r="I6" s="19">
        <v>-6.3708489881671717</v>
      </c>
      <c r="J6" s="19">
        <v>-6.3776343792658787</v>
      </c>
      <c r="K6" s="19">
        <v>-6.8457802260066689</v>
      </c>
      <c r="L6" s="19">
        <v>-6.569206732208964</v>
      </c>
      <c r="M6" s="19">
        <v>-7.7700409341579002</v>
      </c>
      <c r="N6" s="19">
        <v>-8.3207623872547369</v>
      </c>
      <c r="O6" s="19">
        <v>-6.0670526400986624</v>
      </c>
      <c r="P6" s="19">
        <v>-3.0502788871373312</v>
      </c>
      <c r="Q6" s="19">
        <v>-1.2256992394887045</v>
      </c>
      <c r="R6" s="19">
        <v>0.61009794713931798</v>
      </c>
      <c r="S6" s="19">
        <v>1.2651646562834267</v>
      </c>
      <c r="T6" s="19">
        <v>0.52786339130388216</v>
      </c>
      <c r="U6" s="19">
        <v>0.89835933537588986</v>
      </c>
      <c r="V6" s="19">
        <v>1.2249759700810952</v>
      </c>
      <c r="W6" s="19">
        <v>0.76907123260292509</v>
      </c>
      <c r="X6" s="19">
        <v>0.1765366985962854</v>
      </c>
      <c r="Y6" s="19">
        <v>0.38247722620887514</v>
      </c>
      <c r="Z6" s="19">
        <v>0.83136425179095397</v>
      </c>
      <c r="AA6" s="19">
        <v>0.62272964668002839</v>
      </c>
      <c r="AB6" s="19">
        <v>2.4817218088299056</v>
      </c>
      <c r="AC6" s="19">
        <v>4.1250379956788912</v>
      </c>
      <c r="AD6" s="19">
        <v>4.8294275941324472</v>
      </c>
      <c r="AE6" s="19">
        <v>6.6457555837622539</v>
      </c>
      <c r="AF6" s="19">
        <v>6.3417837083216204</v>
      </c>
      <c r="AG6" s="19">
        <v>6.2094205764297108</v>
      </c>
      <c r="AH6" s="19">
        <v>6.2463020179583477</v>
      </c>
      <c r="AI6" s="19">
        <v>5.0510514676325213</v>
      </c>
      <c r="AJ6" s="19">
        <v>4.1014436454175396</v>
      </c>
      <c r="AK6" s="19">
        <v>3.5901940398856116</v>
      </c>
      <c r="AL6" s="19">
        <v>4.2446015360107285</v>
      </c>
      <c r="AM6" s="19">
        <v>4.7529546241015987</v>
      </c>
      <c r="AN6" s="19">
        <v>5.7004656521400721</v>
      </c>
      <c r="AO6" s="19">
        <v>5.6279720284644066</v>
      </c>
      <c r="AP6" s="19">
        <v>5.9163718079174883</v>
      </c>
      <c r="AQ6" s="19">
        <v>5.6927299676204681</v>
      </c>
      <c r="AR6" s="19">
        <v>5.935511760666504</v>
      </c>
      <c r="AS6" s="19">
        <v>5.4964274439325846</v>
      </c>
      <c r="AT6" s="19">
        <v>3.0472291912407736</v>
      </c>
      <c r="AU6" s="19">
        <v>2.1056417715431248</v>
      </c>
      <c r="AV6" s="19">
        <v>2.414145424098848</v>
      </c>
      <c r="AW6" s="19">
        <v>1.3260124743169255</v>
      </c>
      <c r="AX6" s="19">
        <v>1.4749217725657997</v>
      </c>
      <c r="AY6" s="19">
        <v>2.3406476216857031</v>
      </c>
      <c r="AZ6" s="19">
        <v>0.9056200458764504</v>
      </c>
      <c r="BA6" s="19">
        <v>0.8706723408222341</v>
      </c>
      <c r="BB6" s="19">
        <v>0.95948903654314321</v>
      </c>
      <c r="BC6" s="19">
        <v>9.1076365776947765E-4</v>
      </c>
      <c r="BD6" s="19">
        <v>-3.9567011551475191E-2</v>
      </c>
      <c r="BE6" s="19">
        <v>0.10674367831564714</v>
      </c>
      <c r="BF6" s="19">
        <v>2.4909828476007305E-2</v>
      </c>
      <c r="BG6" s="19">
        <v>0.12043644968387644</v>
      </c>
      <c r="BH6" s="19">
        <v>-1.6509918003070043</v>
      </c>
      <c r="BI6" s="19">
        <v>-1.4769880135155804</v>
      </c>
      <c r="BJ6" s="19">
        <v>-1.8174189453787151</v>
      </c>
      <c r="BK6" s="19">
        <v>-1.731299351763919</v>
      </c>
      <c r="BL6" s="19">
        <v>-1.5971928922346188</v>
      </c>
      <c r="BM6" s="19">
        <v>-2.8490077836308796</v>
      </c>
      <c r="BN6" s="19">
        <v>-3.522184916615855</v>
      </c>
      <c r="BO6" s="19">
        <v>-4.701947450655541</v>
      </c>
    </row>
    <row r="7" spans="1:67" x14ac:dyDescent="0.2">
      <c r="A7" s="18" t="s">
        <v>221</v>
      </c>
      <c r="B7" s="18" t="s">
        <v>154</v>
      </c>
      <c r="C7" s="19">
        <v>3.6167665450614206</v>
      </c>
      <c r="D7" s="19">
        <v>3.4229306150307144</v>
      </c>
      <c r="E7" s="19">
        <v>3.5988252703874783</v>
      </c>
      <c r="F7" s="19">
        <v>3.2439040444819143</v>
      </c>
      <c r="G7" s="19">
        <v>2.6175892721382787</v>
      </c>
      <c r="H7" s="19">
        <v>2.1623505330147932</v>
      </c>
      <c r="I7" s="19">
        <v>1.9276767933953161</v>
      </c>
      <c r="J7" s="19">
        <v>1.7812610609382014</v>
      </c>
      <c r="K7" s="19">
        <v>1.6205098033366987</v>
      </c>
      <c r="L7" s="19">
        <v>1.4618953331001521</v>
      </c>
      <c r="M7" s="19">
        <v>0.95686305062134369</v>
      </c>
      <c r="N7" s="19">
        <v>1.3184073104367602</v>
      </c>
      <c r="O7" s="19">
        <v>2.1935802230949464</v>
      </c>
      <c r="P7" s="19">
        <v>2.7417768683863644</v>
      </c>
      <c r="Q7" s="19">
        <v>3.6257663234510811</v>
      </c>
      <c r="R7" s="19">
        <v>3.2602753213019158</v>
      </c>
      <c r="S7" s="19">
        <v>3.3595816828118954</v>
      </c>
      <c r="T7" s="19">
        <v>4.3793464618940998</v>
      </c>
      <c r="U7" s="19">
        <v>4.7610429139822097</v>
      </c>
      <c r="V7" s="19">
        <v>4.7004016082952234</v>
      </c>
      <c r="W7" s="19">
        <v>4.6485542466454284</v>
      </c>
      <c r="X7" s="19">
        <v>4.1854190859875038</v>
      </c>
      <c r="Y7" s="19">
        <v>4.1581264731645602</v>
      </c>
      <c r="Z7" s="19">
        <v>5.1660183142425984</v>
      </c>
      <c r="AA7" s="19">
        <v>4.9983950978851128</v>
      </c>
      <c r="AB7" s="19">
        <v>5.686639470143998</v>
      </c>
      <c r="AC7" s="19">
        <v>5.8622656111865332</v>
      </c>
      <c r="AD7" s="19">
        <v>5.3538863636355805</v>
      </c>
      <c r="AE7" s="19">
        <v>5.433330646536219</v>
      </c>
      <c r="AF7" s="19">
        <v>5.4498543058137408</v>
      </c>
      <c r="AG7" s="19">
        <v>5.0131658942688704</v>
      </c>
      <c r="AH7" s="19">
        <v>4.9392572196223767</v>
      </c>
      <c r="AI7" s="19">
        <v>5.33636531901612</v>
      </c>
      <c r="AJ7" s="19">
        <v>5.5193449816615399</v>
      </c>
      <c r="AK7" s="19">
        <v>5.6571922719779222</v>
      </c>
      <c r="AL7" s="19">
        <v>5.4434335885798308</v>
      </c>
      <c r="AM7" s="19">
        <v>6.9861826065515844</v>
      </c>
      <c r="AN7" s="19">
        <v>7.5620478172011145</v>
      </c>
      <c r="AO7" s="19">
        <v>7.8391681311688135</v>
      </c>
      <c r="AP7" s="19">
        <v>7.9956854138803575</v>
      </c>
      <c r="AQ7" s="19">
        <v>6.2105097052480041</v>
      </c>
      <c r="AR7" s="19">
        <v>5.9844865110745644</v>
      </c>
      <c r="AS7" s="19">
        <v>5.2360831010474067</v>
      </c>
      <c r="AT7" s="19">
        <v>4.7741532254345582</v>
      </c>
      <c r="AU7" s="19">
        <v>4.420906200253202</v>
      </c>
      <c r="AV7" s="19">
        <v>4.5253422801466243</v>
      </c>
      <c r="AW7" s="19">
        <v>4.5258910559928154</v>
      </c>
      <c r="AX7" s="19">
        <v>4.8948258075707525</v>
      </c>
      <c r="AY7" s="19">
        <v>5.5617732155936155</v>
      </c>
      <c r="AZ7" s="19">
        <v>6.3987565752680133</v>
      </c>
      <c r="BA7" s="19">
        <v>6.6553868878848714</v>
      </c>
      <c r="BB7" s="19">
        <v>6.2047933884145152</v>
      </c>
      <c r="BC7" s="19">
        <v>5.6638944835711076</v>
      </c>
      <c r="BD7" s="19">
        <v>5.2900876174460034</v>
      </c>
      <c r="BE7" s="19">
        <v>5.107885292515272</v>
      </c>
      <c r="BF7" s="19">
        <v>5.079909557230593</v>
      </c>
      <c r="BG7" s="19">
        <v>5.4870193748335341</v>
      </c>
      <c r="BH7" s="19">
        <v>5.9812719678969692</v>
      </c>
      <c r="BI7" s="19">
        <v>5.9411001940853287</v>
      </c>
      <c r="BJ7" s="19">
        <v>6.5872236481443318</v>
      </c>
      <c r="BK7" s="19">
        <v>7.2727242534003036</v>
      </c>
      <c r="BL7" s="19">
        <v>6.2760542752150039</v>
      </c>
      <c r="BM7" s="19">
        <v>5.4952608910466276</v>
      </c>
      <c r="BN7" s="19">
        <v>5.2934063993869476</v>
      </c>
      <c r="BO7" s="19">
        <v>5.2926527235288265</v>
      </c>
    </row>
    <row r="8" spans="1:67" x14ac:dyDescent="0.2">
      <c r="A8" s="18" t="s">
        <v>270</v>
      </c>
      <c r="B8" s="18" t="s">
        <v>222</v>
      </c>
      <c r="C8" s="19"/>
      <c r="D8" s="19"/>
      <c r="E8" s="19"/>
      <c r="F8" s="19"/>
      <c r="G8" s="19"/>
      <c r="H8" s="19"/>
      <c r="I8" s="19"/>
      <c r="J8" s="19"/>
      <c r="BK8" s="19">
        <f>+BK4-BK7</f>
        <v>0.29977853758540451</v>
      </c>
      <c r="BL8" s="19">
        <f t="shared" ref="BL8:BO8" si="5">+BL4-BL7</f>
        <v>0.61093104020828992</v>
      </c>
      <c r="BM8" s="19">
        <f t="shared" si="5"/>
        <v>0.90894577432924084</v>
      </c>
      <c r="BN8" s="19">
        <f t="shared" si="5"/>
        <v>1.1823242762303368</v>
      </c>
      <c r="BO8" s="19">
        <f t="shared" si="5"/>
        <v>0.21341516141333106</v>
      </c>
    </row>
    <row r="9" spans="1:67" x14ac:dyDescent="0.2">
      <c r="C9" s="19"/>
      <c r="D9" s="19"/>
      <c r="E9" s="19"/>
      <c r="F9" s="19"/>
      <c r="G9" s="19"/>
      <c r="H9" s="19"/>
      <c r="I9" s="19"/>
      <c r="J9" s="19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rgb="FF92D050"/>
  </sheetPr>
  <dimension ref="A1:BH15"/>
  <sheetViews>
    <sheetView showGridLines="0" zoomScale="80" zoomScaleNormal="80" workbookViewId="0">
      <pane xSplit="2" ySplit="2" topLeftCell="AY3" activePane="bottomRight" state="frozen"/>
      <selection activeCell="Z39" sqref="Z39"/>
      <selection pane="topRight" activeCell="Z39" sqref="Z39"/>
      <selection pane="bottomLeft" activeCell="Z39" sqref="Z39"/>
      <selection pane="bottomRight" activeCell="BG3" sqref="BG3"/>
    </sheetView>
  </sheetViews>
  <sheetFormatPr defaultColWidth="9.140625" defaultRowHeight="12" x14ac:dyDescent="0.2"/>
  <cols>
    <col min="1" max="2" width="27" style="1" customWidth="1"/>
    <col min="3" max="16384" width="9.140625" style="1"/>
  </cols>
  <sheetData>
    <row r="1" spans="1:60" x14ac:dyDescent="0.2">
      <c r="C1" s="1" t="str">
        <f>'1. adat'!F1</f>
        <v>2008. I.</v>
      </c>
      <c r="D1" s="1" t="str">
        <f>'1. adat'!G1</f>
        <v>II.</v>
      </c>
      <c r="E1" s="1" t="str">
        <f>'1. adat'!H1</f>
        <v>III.</v>
      </c>
      <c r="F1" s="1" t="str">
        <f>'1. adat'!I1</f>
        <v>IV.</v>
      </c>
      <c r="G1" s="1" t="str">
        <f>'1. adat'!J1</f>
        <v>2009. I.</v>
      </c>
      <c r="H1" s="1" t="str">
        <f>'1. adat'!K1</f>
        <v>II.</v>
      </c>
      <c r="I1" s="1" t="str">
        <f>'1. adat'!L1</f>
        <v>III.</v>
      </c>
      <c r="J1" s="1" t="str">
        <f>'1. adat'!M1</f>
        <v>IV.</v>
      </c>
      <c r="K1" s="1" t="str">
        <f>'1. adat'!N1</f>
        <v>2010. I.</v>
      </c>
      <c r="L1" s="1" t="str">
        <f>'1. adat'!O1</f>
        <v>II.</v>
      </c>
      <c r="M1" s="1" t="str">
        <f>'1. adat'!P1</f>
        <v>III.</v>
      </c>
      <c r="N1" s="1" t="str">
        <f>'1. adat'!Q1</f>
        <v>IV.</v>
      </c>
      <c r="O1" s="1" t="str">
        <f>'1. adat'!R1</f>
        <v>2011. I.</v>
      </c>
      <c r="P1" s="1" t="str">
        <f>'1. adat'!S1</f>
        <v>II.</v>
      </c>
      <c r="Q1" s="1" t="str">
        <f>'1. adat'!T1</f>
        <v>III.</v>
      </c>
      <c r="R1" s="1" t="str">
        <f>'1. adat'!U1</f>
        <v>IV.</v>
      </c>
      <c r="S1" s="1" t="str">
        <f>'1. adat'!V1</f>
        <v>2012. I.</v>
      </c>
      <c r="T1" s="1" t="str">
        <f>'1. adat'!W1</f>
        <v>II.</v>
      </c>
      <c r="U1" s="1" t="str">
        <f>'1. adat'!X1</f>
        <v>III.</v>
      </c>
      <c r="V1" s="1" t="str">
        <f>'1. adat'!Y1</f>
        <v>IV.</v>
      </c>
      <c r="W1" s="1" t="str">
        <f>'1. adat'!Z1</f>
        <v>2013. I.</v>
      </c>
      <c r="X1" s="1" t="str">
        <f>'1. adat'!AA1</f>
        <v>II.</v>
      </c>
      <c r="Y1" s="1" t="str">
        <f>'1. adat'!AB1</f>
        <v>III.</v>
      </c>
      <c r="Z1" s="1" t="str">
        <f>'1. adat'!AC1</f>
        <v>IV.</v>
      </c>
      <c r="AA1" s="1" t="str">
        <f>'1. adat'!AD1</f>
        <v>2014. I.</v>
      </c>
      <c r="AB1" s="1" t="str">
        <f>'1. adat'!AE1</f>
        <v>II.</v>
      </c>
      <c r="AC1" s="1" t="str">
        <f>'1. adat'!AF1</f>
        <v>III.</v>
      </c>
      <c r="AD1" s="1" t="str">
        <f>'1. adat'!AG1</f>
        <v>IV.</v>
      </c>
      <c r="AE1" s="1" t="str">
        <f>'1. adat'!AH1</f>
        <v>2015. I.</v>
      </c>
      <c r="AF1" s="1" t="str">
        <f>'1. adat'!AI1</f>
        <v>II.</v>
      </c>
      <c r="AG1" s="1" t="str">
        <f>'1. adat'!AJ1</f>
        <v>III.</v>
      </c>
      <c r="AH1" s="1" t="str">
        <f>'1. adat'!AK1</f>
        <v>IV.</v>
      </c>
      <c r="AI1" s="1" t="str">
        <f>'1. adat'!AL1</f>
        <v>2016. I.</v>
      </c>
      <c r="AJ1" s="1" t="str">
        <f>'1. adat'!AM1</f>
        <v>II.</v>
      </c>
      <c r="AK1" s="1" t="str">
        <f>'1. adat'!AN1</f>
        <v>III.</v>
      </c>
      <c r="AL1" s="1" t="str">
        <f>'1. adat'!AO1</f>
        <v>IV.</v>
      </c>
      <c r="AM1" s="1" t="str">
        <f>'1. adat'!AP1</f>
        <v>2017. I.</v>
      </c>
      <c r="AN1" s="1" t="str">
        <f>'1. adat'!AQ1</f>
        <v>II.</v>
      </c>
      <c r="AO1" s="1" t="str">
        <f>'1. adat'!AR1</f>
        <v>III.</v>
      </c>
      <c r="AP1" s="1" t="str">
        <f>'1. adat'!AS1</f>
        <v>IV.</v>
      </c>
      <c r="AQ1" s="1" t="str">
        <f>'1. adat'!AT1</f>
        <v>2018. I.</v>
      </c>
      <c r="AR1" s="1" t="str">
        <f>'1. adat'!AU1</f>
        <v>II.</v>
      </c>
      <c r="AS1" s="1" t="str">
        <f>'1. adat'!AV1</f>
        <v>III.</v>
      </c>
      <c r="AT1" s="1" t="str">
        <f>'1. adat'!AW1</f>
        <v>IV.</v>
      </c>
      <c r="AU1" s="1" t="str">
        <f>'1. adat'!AX1</f>
        <v>2019. I.</v>
      </c>
      <c r="AV1" s="1" t="str">
        <f>'1. adat'!AY1</f>
        <v>II.</v>
      </c>
      <c r="AW1" s="1" t="str">
        <f>'1. adat'!AZ1</f>
        <v>III.</v>
      </c>
      <c r="AX1" s="1" t="str">
        <f>'1. adat'!BA1</f>
        <v>IV.</v>
      </c>
      <c r="AY1" s="1" t="str">
        <f>'1. adat'!BB1</f>
        <v>2020. I.</v>
      </c>
      <c r="AZ1" s="1" t="str">
        <f>'1. adat'!BC1</f>
        <v>II.</v>
      </c>
      <c r="BA1" s="1" t="str">
        <f>'1. adat'!BD1</f>
        <v>III.</v>
      </c>
      <c r="BB1" s="1" t="str">
        <f>'1. adat'!BE1</f>
        <v>IV.</v>
      </c>
      <c r="BC1" s="1" t="str">
        <f>'1. adat'!BF1</f>
        <v>2021. I.</v>
      </c>
      <c r="BD1" s="1" t="str">
        <f>'1. adat'!BG1</f>
        <v>II.</v>
      </c>
      <c r="BE1" s="1" t="str">
        <f>'1. adat'!BH1</f>
        <v>III.</v>
      </c>
      <c r="BF1" s="1" t="str">
        <f>'1. adat'!BI1</f>
        <v>IV.</v>
      </c>
      <c r="BG1" s="1" t="str">
        <f>'1. adat'!BJ1</f>
        <v>2022. I.</v>
      </c>
    </row>
    <row r="2" spans="1:60" x14ac:dyDescent="0.2">
      <c r="C2" s="1" t="str">
        <f>'1. adat'!F2</f>
        <v>2008 Q1</v>
      </c>
      <c r="D2" s="1" t="str">
        <f>'1. adat'!G2</f>
        <v>Q2</v>
      </c>
      <c r="E2" s="1" t="str">
        <f>'1. adat'!H2</f>
        <v>Q3</v>
      </c>
      <c r="F2" s="1" t="str">
        <f>'1. adat'!I2</f>
        <v>Q4</v>
      </c>
      <c r="G2" s="1" t="str">
        <f>'1. adat'!J2</f>
        <v>2009 Q1</v>
      </c>
      <c r="H2" s="1" t="str">
        <f>'1. adat'!K2</f>
        <v>Q2</v>
      </c>
      <c r="I2" s="1" t="str">
        <f>'1. adat'!L2</f>
        <v>Q3</v>
      </c>
      <c r="J2" s="1" t="str">
        <f>'1. adat'!M2</f>
        <v>Q4</v>
      </c>
      <c r="K2" s="1" t="str">
        <f>'1. adat'!N2</f>
        <v>2010 Q1</v>
      </c>
      <c r="L2" s="1" t="str">
        <f>'1. adat'!O2</f>
        <v>Q2</v>
      </c>
      <c r="M2" s="1" t="str">
        <f>'1. adat'!P2</f>
        <v>Q3</v>
      </c>
      <c r="N2" s="1" t="str">
        <f>'1. adat'!Q2</f>
        <v>Q4</v>
      </c>
      <c r="O2" s="1" t="str">
        <f>'1. adat'!R2</f>
        <v>2011 Q1</v>
      </c>
      <c r="P2" s="1" t="str">
        <f>'1. adat'!S2</f>
        <v>Q2</v>
      </c>
      <c r="Q2" s="1" t="str">
        <f>'1. adat'!T2</f>
        <v>Q3</v>
      </c>
      <c r="R2" s="1" t="str">
        <f>'1. adat'!U2</f>
        <v>Q4</v>
      </c>
      <c r="S2" s="1" t="str">
        <f>'1. adat'!V2</f>
        <v>2012 Q1</v>
      </c>
      <c r="T2" s="1" t="str">
        <f>'1. adat'!W2</f>
        <v>Q2</v>
      </c>
      <c r="U2" s="1" t="str">
        <f>'1. adat'!X2</f>
        <v>Q3</v>
      </c>
      <c r="V2" s="1" t="str">
        <f>'1. adat'!Y2</f>
        <v>Q4</v>
      </c>
      <c r="W2" s="1" t="str">
        <f>'1. adat'!Z2</f>
        <v>2013 Q1</v>
      </c>
      <c r="X2" s="1" t="str">
        <f>'1. adat'!AA2</f>
        <v>Q2</v>
      </c>
      <c r="Y2" s="1" t="str">
        <f>'1. adat'!AB2</f>
        <v>Q3</v>
      </c>
      <c r="Z2" s="1" t="str">
        <f>'1. adat'!AC2</f>
        <v>Q4</v>
      </c>
      <c r="AA2" s="1" t="str">
        <f>'1. adat'!AD2</f>
        <v>2014 Q1</v>
      </c>
      <c r="AB2" s="1" t="str">
        <f>'1. adat'!AE2</f>
        <v>Q2</v>
      </c>
      <c r="AC2" s="1" t="str">
        <f>'1. adat'!AF2</f>
        <v>Q3</v>
      </c>
      <c r="AD2" s="1" t="str">
        <f>'1. adat'!AG2</f>
        <v>Q4</v>
      </c>
      <c r="AE2" s="1" t="str">
        <f>'1. adat'!AH2</f>
        <v>2015 Q1</v>
      </c>
      <c r="AF2" s="1" t="str">
        <f>'1. adat'!AI2</f>
        <v>Q2</v>
      </c>
      <c r="AG2" s="1" t="str">
        <f>'1. adat'!AJ2</f>
        <v>Q3</v>
      </c>
      <c r="AH2" s="1" t="str">
        <f>'1. adat'!AK2</f>
        <v>Q4</v>
      </c>
      <c r="AI2" s="1" t="str">
        <f>'1. adat'!AL2</f>
        <v>2016 Q1</v>
      </c>
      <c r="AJ2" s="1" t="str">
        <f>'1. adat'!AM2</f>
        <v>Q2</v>
      </c>
      <c r="AK2" s="1" t="str">
        <f>'1. adat'!AN2</f>
        <v>Q3</v>
      </c>
      <c r="AL2" s="1" t="str">
        <f>'1. adat'!AO2</f>
        <v>Q4</v>
      </c>
      <c r="AM2" s="1" t="str">
        <f>'1. adat'!AP2</f>
        <v>2017 Q1</v>
      </c>
      <c r="AN2" s="1" t="str">
        <f>'1. adat'!AQ2</f>
        <v>Q2</v>
      </c>
      <c r="AO2" s="1" t="str">
        <f>'1. adat'!AR2</f>
        <v>Q3</v>
      </c>
      <c r="AP2" s="1" t="str">
        <f>'1. adat'!AS2</f>
        <v>Q4</v>
      </c>
      <c r="AQ2" s="1" t="str">
        <f>'1. adat'!AT2</f>
        <v>2018 Q1</v>
      </c>
      <c r="AR2" s="1" t="str">
        <f>'1. adat'!AU2</f>
        <v>Q2</v>
      </c>
      <c r="AS2" s="1" t="str">
        <f>'1. adat'!AV2</f>
        <v>Q3</v>
      </c>
      <c r="AT2" s="1" t="str">
        <f>'1. adat'!AW2</f>
        <v>Q4</v>
      </c>
      <c r="AU2" s="1" t="str">
        <f>'1. adat'!AX2</f>
        <v>2019 Q1</v>
      </c>
      <c r="AV2" s="1" t="str">
        <f>'1. adat'!AY2</f>
        <v>Q2</v>
      </c>
      <c r="AW2" s="1" t="str">
        <f>'1. adat'!AZ2</f>
        <v>Q3</v>
      </c>
      <c r="AX2" s="1" t="str">
        <f>'1. adat'!BA2</f>
        <v>Q4</v>
      </c>
      <c r="AY2" s="1" t="str">
        <f>'1. adat'!BB2</f>
        <v>2020 Q1</v>
      </c>
      <c r="AZ2" s="1" t="str">
        <f>'1. adat'!BC2</f>
        <v>Q2</v>
      </c>
      <c r="BA2" s="1" t="str">
        <f>'1. adat'!BD2</f>
        <v>Q3</v>
      </c>
      <c r="BB2" s="1" t="str">
        <f>'1. adat'!BE2</f>
        <v>Q4</v>
      </c>
      <c r="BC2" s="1" t="str">
        <f>'1. adat'!BF2</f>
        <v>2021 Q1</v>
      </c>
      <c r="BD2" s="1" t="str">
        <f>'1. adat'!BG2</f>
        <v>Q2</v>
      </c>
      <c r="BE2" s="1" t="str">
        <f>'1. adat'!BH2</f>
        <v>Q3</v>
      </c>
      <c r="BF2" s="1" t="str">
        <f>'1. adat'!BI2</f>
        <v>Q4</v>
      </c>
      <c r="BG2" s="1" t="str">
        <f>'1. adat'!BJ2</f>
        <v>2022 Q1</v>
      </c>
    </row>
    <row r="3" spans="1:60" x14ac:dyDescent="0.2">
      <c r="A3" s="1" t="s">
        <v>64</v>
      </c>
      <c r="B3" s="1" t="s">
        <v>111</v>
      </c>
      <c r="C3" s="6">
        <v>-0.44967100313066527</v>
      </c>
      <c r="D3" s="6">
        <v>-0.51658393902712774</v>
      </c>
      <c r="E3" s="6">
        <v>-0.9869674717940573</v>
      </c>
      <c r="F3" s="6">
        <v>-0.9174412728986624</v>
      </c>
      <c r="G3" s="6">
        <v>-0.59075043334600397</v>
      </c>
      <c r="H3" s="6">
        <v>0.28883167601309029</v>
      </c>
      <c r="I3" s="6">
        <v>1.6035172845633061</v>
      </c>
      <c r="J3" s="6">
        <v>2.7001667588471374</v>
      </c>
      <c r="K3" s="6">
        <v>2.9417875726219758</v>
      </c>
      <c r="L3" s="6">
        <v>2.863326860960719</v>
      </c>
      <c r="M3" s="6">
        <v>2.6748737174680586</v>
      </c>
      <c r="N3" s="6">
        <v>2.5292027172213976</v>
      </c>
      <c r="O3" s="6">
        <v>2.9890558836454852</v>
      </c>
      <c r="P3" s="6">
        <v>2.9061641096625661</v>
      </c>
      <c r="Q3" s="6">
        <v>2.9659747799805132</v>
      </c>
      <c r="R3" s="6">
        <v>2.7929136187884209</v>
      </c>
      <c r="S3" s="6">
        <v>2.3809737174411403</v>
      </c>
      <c r="T3" s="6">
        <v>2.723073701668504</v>
      </c>
      <c r="U3" s="6">
        <v>3.1484429117811734</v>
      </c>
      <c r="V3" s="6">
        <v>2.9199146110779286</v>
      </c>
      <c r="W3" s="6">
        <v>3.1280847970056556</v>
      </c>
      <c r="X3" s="6">
        <v>2.8892139985789598</v>
      </c>
      <c r="Y3" s="6">
        <v>2.9492421035409619</v>
      </c>
      <c r="Z3" s="6">
        <v>3.2589869296973633</v>
      </c>
      <c r="AA3" s="6">
        <v>3.332069727654448</v>
      </c>
      <c r="AB3" s="6">
        <v>2.7501535644512765</v>
      </c>
      <c r="AC3" s="6">
        <v>2.2873569744166202</v>
      </c>
      <c r="AD3" s="6">
        <v>1.9991922030844451</v>
      </c>
      <c r="AE3" s="6">
        <v>2.4080857123903421</v>
      </c>
      <c r="AF3" s="6">
        <v>2.8065912341294248</v>
      </c>
      <c r="AG3" s="6">
        <v>2.839633960887634</v>
      </c>
      <c r="AH3" s="6">
        <v>3.5913249752289369</v>
      </c>
      <c r="AI3" s="6">
        <v>3.3169825818874696</v>
      </c>
      <c r="AJ3" s="6">
        <v>3.9654085780182395</v>
      </c>
      <c r="AK3" s="6">
        <v>4.0654946860078249</v>
      </c>
      <c r="AL3" s="6">
        <v>3.403497895974219</v>
      </c>
      <c r="AM3" s="6">
        <v>2.7304018364917289</v>
      </c>
      <c r="AN3" s="6">
        <v>2.346785727816703</v>
      </c>
      <c r="AO3" s="6">
        <v>1.7177522233485232</v>
      </c>
      <c r="AP3" s="6">
        <v>1.3482476490864881</v>
      </c>
      <c r="AQ3" s="6">
        <v>1.007640756562737</v>
      </c>
      <c r="AR3" s="6">
        <v>0.1945643249748501</v>
      </c>
      <c r="AS3" s="6">
        <v>-1.0156554197915784</v>
      </c>
      <c r="AT3" s="6">
        <v>-1.6771268345520385</v>
      </c>
      <c r="AU3" s="6">
        <v>-1.9206987036990733</v>
      </c>
      <c r="AV3" s="12">
        <v>-2.2140232651850651</v>
      </c>
      <c r="AW3" s="12">
        <v>-2.1301095504813357</v>
      </c>
      <c r="AX3" s="12">
        <v>-2.5265096652429371</v>
      </c>
      <c r="AY3" s="12">
        <v>-2.4639275303702615</v>
      </c>
      <c r="AZ3" s="12">
        <v>-2.7786119775358475</v>
      </c>
      <c r="BA3" s="6">
        <v>-1.858660220011072</v>
      </c>
      <c r="BB3" s="6">
        <v>-0.87278390096856873</v>
      </c>
      <c r="BC3" s="6">
        <v>0.21967579756838251</v>
      </c>
      <c r="BD3" s="6">
        <v>0.44560758992123706</v>
      </c>
      <c r="BE3" s="6">
        <v>-1.11309486516737</v>
      </c>
      <c r="BF3" s="6">
        <v>-2.4726691128132314</v>
      </c>
      <c r="BG3" s="6">
        <v>-4.6831162843563101</v>
      </c>
      <c r="BH3" s="6">
        <f>+BE3-BB3</f>
        <v>-0.24031096419880127</v>
      </c>
    </row>
    <row r="4" spans="1:60" x14ac:dyDescent="0.2">
      <c r="A4" s="1" t="s">
        <v>65</v>
      </c>
      <c r="B4" s="1" t="s">
        <v>112</v>
      </c>
      <c r="C4" s="6">
        <v>0.99063110924273046</v>
      </c>
      <c r="D4" s="6">
        <v>1.1258627749033099</v>
      </c>
      <c r="E4" s="6">
        <v>1.2602889357940406</v>
      </c>
      <c r="F4" s="6">
        <v>1.2634933166606888</v>
      </c>
      <c r="G4" s="6">
        <v>1.2964489179965433</v>
      </c>
      <c r="H4" s="6">
        <v>1.3860837550312375</v>
      </c>
      <c r="I4" s="6">
        <v>1.4234124765729912</v>
      </c>
      <c r="J4" s="6">
        <v>1.3065142654354354</v>
      </c>
      <c r="K4" s="6">
        <v>1.7745498131551261</v>
      </c>
      <c r="L4" s="6">
        <v>1.9909095732345592</v>
      </c>
      <c r="M4" s="6">
        <v>2.1981254586186698</v>
      </c>
      <c r="N4" s="6">
        <v>2.7278449265633244</v>
      </c>
      <c r="O4" s="6">
        <v>2.5925612386389401</v>
      </c>
      <c r="P4" s="6">
        <v>2.829020351397328</v>
      </c>
      <c r="Q4" s="6">
        <v>3.0820540091568485</v>
      </c>
      <c r="R4" s="6">
        <v>3.3182085908855621</v>
      </c>
      <c r="S4" s="6">
        <v>3.606701433345298</v>
      </c>
      <c r="T4" s="6">
        <v>3.6793882348178237</v>
      </c>
      <c r="U4" s="6">
        <v>3.7810865695656899</v>
      </c>
      <c r="V4" s="6">
        <v>3.8268517314177783</v>
      </c>
      <c r="W4" s="6">
        <v>3.9015165324155223</v>
      </c>
      <c r="X4" s="6">
        <v>3.8099005372735051</v>
      </c>
      <c r="Y4" s="6">
        <v>3.9293308023969824</v>
      </c>
      <c r="Z4" s="6">
        <v>3.7100323293137998</v>
      </c>
      <c r="AA4" s="6">
        <v>3.701050150733908</v>
      </c>
      <c r="AB4" s="6">
        <v>3.8703965749739355</v>
      </c>
      <c r="AC4" s="6">
        <v>4.0177722135360048</v>
      </c>
      <c r="AD4" s="6">
        <v>4.3151723202605128</v>
      </c>
      <c r="AE4" s="6">
        <v>4.4277888080568397</v>
      </c>
      <c r="AF4" s="6">
        <v>4.4991235948983865</v>
      </c>
      <c r="AG4" s="6">
        <v>4.6346455056183258</v>
      </c>
      <c r="AH4" s="6">
        <v>4.3497597181555472</v>
      </c>
      <c r="AI4" s="6">
        <v>4.4447454532625139</v>
      </c>
      <c r="AJ4" s="6">
        <v>4.5355117662619246</v>
      </c>
      <c r="AK4" s="6">
        <v>4.8002111469878201</v>
      </c>
      <c r="AL4" s="6">
        <v>5.2670235505215501</v>
      </c>
      <c r="AM4" s="6">
        <v>5.357313161015945</v>
      </c>
      <c r="AN4" s="6">
        <v>5.5136898210097529</v>
      </c>
      <c r="AO4" s="6">
        <v>5.443681828482906</v>
      </c>
      <c r="AP4" s="6">
        <v>5.470565819702661</v>
      </c>
      <c r="AQ4" s="6">
        <v>5.586119077250209</v>
      </c>
      <c r="AR4" s="6">
        <v>5.6981076624142677</v>
      </c>
      <c r="AS4" s="6">
        <v>5.7737693699236754</v>
      </c>
      <c r="AT4" s="6">
        <v>5.9434621604232767</v>
      </c>
      <c r="AU4" s="6">
        <v>5.7020944751337641</v>
      </c>
      <c r="AV4" s="12">
        <v>5.4929564649866132</v>
      </c>
      <c r="AW4" s="12">
        <v>5.2409624009224043</v>
      </c>
      <c r="AX4" s="12">
        <v>4.8584393667508721</v>
      </c>
      <c r="AY4" s="12">
        <v>4.7168487606691967</v>
      </c>
      <c r="AZ4" s="12">
        <v>3.8139118127922442</v>
      </c>
      <c r="BA4" s="6">
        <v>3.3597230483210545</v>
      </c>
      <c r="BB4" s="6">
        <v>2.9622333559795448</v>
      </c>
      <c r="BC4" s="6">
        <v>2.5169163225313533</v>
      </c>
      <c r="BD4" s="6">
        <v>3.0200429745477093</v>
      </c>
      <c r="BE4" s="6">
        <v>3.0823345068061956</v>
      </c>
      <c r="BF4" s="6">
        <v>3.232127597523514</v>
      </c>
      <c r="BG4" s="6">
        <v>3.4465643458821615</v>
      </c>
      <c r="BH4" s="6">
        <f t="shared" ref="BH4:BH5" si="0">+BE4-BB4</f>
        <v>0.12010115082665074</v>
      </c>
    </row>
    <row r="5" spans="1:60" x14ac:dyDescent="0.2">
      <c r="A5" s="1" t="s">
        <v>66</v>
      </c>
      <c r="B5" s="1" t="s">
        <v>106</v>
      </c>
      <c r="C5" s="6">
        <v>0.54096010611206535</v>
      </c>
      <c r="D5" s="6">
        <v>0.60927883587618203</v>
      </c>
      <c r="E5" s="6">
        <v>0.27332146399998347</v>
      </c>
      <c r="F5" s="6">
        <v>0.34605204376202636</v>
      </c>
      <c r="G5" s="6">
        <v>0.70569848465053953</v>
      </c>
      <c r="H5" s="6">
        <v>1.6749154310443277</v>
      </c>
      <c r="I5" s="6">
        <v>3.0269297611362966</v>
      </c>
      <c r="J5" s="6">
        <v>4.0066810242825728</v>
      </c>
      <c r="K5" s="6">
        <v>4.716337385777102</v>
      </c>
      <c r="L5" s="6">
        <v>4.8542364341952782</v>
      </c>
      <c r="M5" s="6">
        <v>4.8729991760867293</v>
      </c>
      <c r="N5" s="6">
        <v>5.2570476437847216</v>
      </c>
      <c r="O5" s="6">
        <v>5.5816171222844257</v>
      </c>
      <c r="P5" s="6">
        <v>5.7351844610598937</v>
      </c>
      <c r="Q5" s="6">
        <v>6.0480287891373612</v>
      </c>
      <c r="R5" s="6">
        <v>6.1111222096739821</v>
      </c>
      <c r="S5" s="6">
        <v>5.9876751507864379</v>
      </c>
      <c r="T5" s="6">
        <v>6.4024619364863282</v>
      </c>
      <c r="U5" s="6">
        <v>6.9295294813468633</v>
      </c>
      <c r="V5" s="6">
        <v>6.7467663424957083</v>
      </c>
      <c r="W5" s="6">
        <v>7.029601329421177</v>
      </c>
      <c r="X5" s="6">
        <v>6.6991145358524653</v>
      </c>
      <c r="Y5" s="6">
        <v>6.8785729059379435</v>
      </c>
      <c r="Z5" s="6">
        <v>6.9690192590111621</v>
      </c>
      <c r="AA5" s="6">
        <v>7.0331198783883568</v>
      </c>
      <c r="AB5" s="6">
        <v>6.6205501394252115</v>
      </c>
      <c r="AC5" s="6">
        <v>6.305129187952625</v>
      </c>
      <c r="AD5" s="6">
        <v>6.3143645233449579</v>
      </c>
      <c r="AE5" s="6">
        <v>6.8358745204471827</v>
      </c>
      <c r="AF5" s="6">
        <v>7.3057148290278127</v>
      </c>
      <c r="AG5" s="6">
        <v>7.4742794665059593</v>
      </c>
      <c r="AH5" s="6">
        <v>7.9410846933844832</v>
      </c>
      <c r="AI5" s="6">
        <v>7.7617280351499858</v>
      </c>
      <c r="AJ5" s="6">
        <v>8.5009203442801642</v>
      </c>
      <c r="AK5" s="6">
        <v>8.865705832995646</v>
      </c>
      <c r="AL5" s="6">
        <v>8.6705214464957692</v>
      </c>
      <c r="AM5" s="6">
        <v>8.087714997507673</v>
      </c>
      <c r="AN5" s="6">
        <v>7.8604755488264555</v>
      </c>
      <c r="AO5" s="6">
        <v>7.1614340518314297</v>
      </c>
      <c r="AP5" s="6">
        <v>6.8188134687891475</v>
      </c>
      <c r="AQ5" s="6">
        <v>6.5937598338129453</v>
      </c>
      <c r="AR5" s="6">
        <v>5.892671987389118</v>
      </c>
      <c r="AS5" s="6">
        <v>4.7581139501320973</v>
      </c>
      <c r="AT5" s="6">
        <v>4.2663353258712382</v>
      </c>
      <c r="AU5" s="6">
        <v>3.7813957714346911</v>
      </c>
      <c r="AV5" s="12">
        <v>3.278933199801549</v>
      </c>
      <c r="AW5" s="12">
        <v>3.1108528504410686</v>
      </c>
      <c r="AX5" s="12">
        <v>2.3319297015079345</v>
      </c>
      <c r="AY5" s="12">
        <v>2.2529212302989348</v>
      </c>
      <c r="AZ5" s="12">
        <v>1.0352998352563969</v>
      </c>
      <c r="BA5" s="6">
        <v>1.5010628283099821</v>
      </c>
      <c r="BB5" s="6">
        <v>2.0894494550109761</v>
      </c>
      <c r="BC5" s="6">
        <v>2.7365921200997358</v>
      </c>
      <c r="BD5" s="6">
        <v>3.4656505644689473</v>
      </c>
      <c r="BE5" s="6">
        <v>1.9692396416388247</v>
      </c>
      <c r="BF5" s="6">
        <v>0.75945848471028277</v>
      </c>
      <c r="BG5" s="6">
        <v>-1.2365519384741479</v>
      </c>
      <c r="BH5" s="6">
        <f t="shared" si="0"/>
        <v>-0.12020981337215142</v>
      </c>
    </row>
    <row r="7" spans="1:60" x14ac:dyDescent="0.2">
      <c r="AV7" s="12"/>
      <c r="AW7" s="12">
        <f t="shared" ref="AW7:BE9" si="1">+AW3-AV3</f>
        <v>8.3913714703729436E-2</v>
      </c>
      <c r="AX7" s="12">
        <f t="shared" si="1"/>
        <v>-0.39640011476160142</v>
      </c>
      <c r="AY7" s="12">
        <f t="shared" si="1"/>
        <v>6.258213487267561E-2</v>
      </c>
      <c r="AZ7" s="12">
        <f t="shared" si="1"/>
        <v>-0.31468444716558608</v>
      </c>
      <c r="BA7" s="12">
        <f t="shared" si="1"/>
        <v>0.91995175752477554</v>
      </c>
      <c r="BB7" s="12">
        <f t="shared" si="1"/>
        <v>0.98587631904250328</v>
      </c>
      <c r="BC7" s="12">
        <f t="shared" si="1"/>
        <v>1.0924596985369512</v>
      </c>
      <c r="BD7" s="12">
        <f>+BD3-BC3</f>
        <v>0.22593179235285454</v>
      </c>
      <c r="BE7" s="12">
        <f t="shared" si="1"/>
        <v>-1.5587024550886071</v>
      </c>
      <c r="BF7" s="12">
        <f t="shared" ref="BF7:BF9" si="2">+BF3-BE3</f>
        <v>-1.3595742476458614</v>
      </c>
      <c r="BG7" s="12">
        <f t="shared" ref="BG7:BH9" si="3">+BG3-BF3</f>
        <v>-2.2104471715430787</v>
      </c>
      <c r="BH7" s="12">
        <f t="shared" si="3"/>
        <v>4.4428053201575093</v>
      </c>
    </row>
    <row r="8" spans="1:60" x14ac:dyDescent="0.2">
      <c r="AV8" s="12">
        <f>+AV4-AU4</f>
        <v>-0.20913801014715094</v>
      </c>
      <c r="AW8" s="12">
        <f t="shared" si="1"/>
        <v>-0.25199406406420888</v>
      </c>
      <c r="AX8" s="12">
        <f t="shared" si="1"/>
        <v>-0.38252303417153222</v>
      </c>
      <c r="AY8" s="12">
        <f t="shared" si="1"/>
        <v>-0.1415906060816754</v>
      </c>
      <c r="AZ8" s="12">
        <f t="shared" si="1"/>
        <v>-0.90293694787695244</v>
      </c>
      <c r="BA8" s="12">
        <f t="shared" si="1"/>
        <v>-0.45418876447118972</v>
      </c>
      <c r="BB8" s="12">
        <f t="shared" si="1"/>
        <v>-0.39748969234150966</v>
      </c>
      <c r="BC8" s="12">
        <f t="shared" si="1"/>
        <v>-0.44531703344819151</v>
      </c>
      <c r="BD8" s="12">
        <f t="shared" si="1"/>
        <v>0.50312665201635598</v>
      </c>
      <c r="BE8" s="12">
        <f t="shared" si="1"/>
        <v>6.2291532258486271E-2</v>
      </c>
      <c r="BF8" s="12">
        <f t="shared" si="2"/>
        <v>0.14979309071731839</v>
      </c>
      <c r="BG8" s="12">
        <f t="shared" si="3"/>
        <v>0.21443674835864757</v>
      </c>
      <c r="BH8" s="12">
        <f t="shared" si="3"/>
        <v>-3.3264631950555108</v>
      </c>
    </row>
    <row r="9" spans="1:60" x14ac:dyDescent="0.2">
      <c r="AS9" s="12"/>
      <c r="AV9" s="12"/>
      <c r="AW9" s="12">
        <f t="shared" si="1"/>
        <v>-0.16808034936048033</v>
      </c>
      <c r="AX9" s="12">
        <f t="shared" si="1"/>
        <v>-0.77892314893313408</v>
      </c>
      <c r="AY9" s="12">
        <f t="shared" si="1"/>
        <v>-7.9008471208999786E-2</v>
      </c>
      <c r="AZ9" s="12">
        <f t="shared" si="1"/>
        <v>-1.2176213950425379</v>
      </c>
      <c r="BA9" s="12">
        <f t="shared" si="1"/>
        <v>0.46576299305358515</v>
      </c>
      <c r="BB9" s="12">
        <f t="shared" si="1"/>
        <v>0.58838662670099406</v>
      </c>
      <c r="BC9" s="12">
        <f t="shared" si="1"/>
        <v>0.64714266508875973</v>
      </c>
      <c r="BD9" s="12">
        <f t="shared" si="1"/>
        <v>0.72905844436921141</v>
      </c>
      <c r="BE9" s="12">
        <f t="shared" si="1"/>
        <v>-1.4964109228301226</v>
      </c>
      <c r="BF9" s="12">
        <f t="shared" si="2"/>
        <v>-1.2097811569285419</v>
      </c>
      <c r="BG9" s="12">
        <f t="shared" si="3"/>
        <v>-1.9960104231844307</v>
      </c>
      <c r="BH9" s="12">
        <f t="shared" si="3"/>
        <v>1.1163421251019965</v>
      </c>
    </row>
    <row r="10" spans="1:60" x14ac:dyDescent="0.2">
      <c r="AS10" s="12"/>
      <c r="BD10" s="35"/>
    </row>
    <row r="11" spans="1:60" x14ac:dyDescent="0.2">
      <c r="AS11" s="12"/>
    </row>
    <row r="12" spans="1:60" x14ac:dyDescent="0.2">
      <c r="AS12" s="12"/>
    </row>
    <row r="15" spans="1:60" x14ac:dyDescent="0.2">
      <c r="AH15" s="12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>
    <tabColor rgb="FF92D050"/>
  </sheetPr>
  <dimension ref="A1:BO6"/>
  <sheetViews>
    <sheetView showGridLines="0" zoomScaleNormal="100" workbookViewId="0">
      <pane xSplit="2" ySplit="3" topLeftCell="BD4" activePane="bottomRight" state="frozen"/>
      <selection activeCell="BB6" sqref="BB6"/>
      <selection pane="topRight" activeCell="BB6" sqref="BB6"/>
      <selection pane="bottomLeft" activeCell="BB6" sqref="BB6"/>
      <selection pane="bottomRight" activeCell="A4" sqref="A4:XFD6"/>
    </sheetView>
  </sheetViews>
  <sheetFormatPr defaultColWidth="9.140625" defaultRowHeight="12" x14ac:dyDescent="0.2"/>
  <cols>
    <col min="1" max="1" width="24.85546875" style="1" bestFit="1" customWidth="1"/>
    <col min="2" max="2" width="10.140625" style="1" bestFit="1" customWidth="1"/>
    <col min="3" max="9" width="12" style="1" bestFit="1" customWidth="1"/>
    <col min="10" max="11" width="12.5703125" style="1" bestFit="1" customWidth="1"/>
    <col min="12" max="18" width="12" style="1" bestFit="1" customWidth="1"/>
    <col min="19" max="27" width="12.5703125" style="1" bestFit="1" customWidth="1"/>
    <col min="28" max="29" width="12" style="1" bestFit="1" customWidth="1"/>
    <col min="30" max="34" width="12.5703125" style="1" bestFit="1" customWidth="1"/>
    <col min="35" max="35" width="12" style="1" bestFit="1" customWidth="1"/>
    <col min="36" max="37" width="12.5703125" style="1" bestFit="1" customWidth="1"/>
    <col min="38" max="38" width="12" style="1" bestFit="1" customWidth="1"/>
    <col min="39" max="39" width="12.5703125" style="1" bestFit="1" customWidth="1"/>
    <col min="40" max="40" width="12" style="1" bestFit="1" customWidth="1"/>
    <col min="41" max="43" width="12.5703125" style="1" bestFit="1" customWidth="1"/>
    <col min="44" max="49" width="12" style="1" bestFit="1" customWidth="1"/>
    <col min="50" max="51" width="9.85546875" style="1" bestFit="1" customWidth="1"/>
    <col min="52" max="16384" width="9.140625" style="1"/>
  </cols>
  <sheetData>
    <row r="1" spans="1:67" x14ac:dyDescent="0.2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  <c r="BE1" s="3">
        <v>43738</v>
      </c>
      <c r="BF1" s="3">
        <v>43830</v>
      </c>
      <c r="BG1" s="3">
        <v>43921</v>
      </c>
      <c r="BH1" s="3">
        <v>44012</v>
      </c>
      <c r="BI1" s="3">
        <v>44104</v>
      </c>
      <c r="BJ1" s="3">
        <v>44196</v>
      </c>
      <c r="BK1" s="3">
        <v>44286</v>
      </c>
      <c r="BL1" s="3">
        <v>44377</v>
      </c>
      <c r="BM1" s="3">
        <v>44469</v>
      </c>
      <c r="BN1" s="3">
        <v>44561</v>
      </c>
      <c r="BO1" s="3">
        <v>44651</v>
      </c>
    </row>
    <row r="2" spans="1:67" x14ac:dyDescent="0.2">
      <c r="A2" s="1" t="s">
        <v>63</v>
      </c>
      <c r="C2" s="1" t="s">
        <v>190</v>
      </c>
      <c r="D2" s="1" t="s">
        <v>186</v>
      </c>
      <c r="E2" s="1" t="s">
        <v>188</v>
      </c>
      <c r="F2" s="1" t="s">
        <v>187</v>
      </c>
      <c r="G2" s="1" t="s">
        <v>191</v>
      </c>
      <c r="H2" s="1" t="s">
        <v>186</v>
      </c>
      <c r="I2" s="1" t="s">
        <v>188</v>
      </c>
      <c r="J2" s="1" t="s">
        <v>187</v>
      </c>
      <c r="K2" s="32" t="str">
        <f>'1. adat'!F1</f>
        <v>2008. I.</v>
      </c>
      <c r="L2" s="32" t="str">
        <f>'1. adat'!G1</f>
        <v>II.</v>
      </c>
      <c r="M2" s="32" t="str">
        <f>'1. adat'!H1</f>
        <v>III.</v>
      </c>
      <c r="N2" s="32" t="str">
        <f>'1. adat'!I1</f>
        <v>IV.</v>
      </c>
      <c r="O2" s="32" t="str">
        <f>'1. adat'!J1</f>
        <v>2009. I.</v>
      </c>
      <c r="P2" s="32" t="str">
        <f>'1. adat'!K1</f>
        <v>II.</v>
      </c>
      <c r="Q2" s="32" t="str">
        <f>'1. adat'!L1</f>
        <v>III.</v>
      </c>
      <c r="R2" s="32" t="str">
        <f>'1. adat'!M1</f>
        <v>IV.</v>
      </c>
      <c r="S2" s="32" t="str">
        <f>'1. adat'!N1</f>
        <v>2010. I.</v>
      </c>
      <c r="T2" s="32" t="str">
        <f>'1. adat'!O1</f>
        <v>II.</v>
      </c>
      <c r="U2" s="32" t="str">
        <f>'1. adat'!P1</f>
        <v>III.</v>
      </c>
      <c r="V2" s="32" t="str">
        <f>'1. adat'!Q1</f>
        <v>IV.</v>
      </c>
      <c r="W2" s="32" t="str">
        <f>'1. adat'!R1</f>
        <v>2011. I.</v>
      </c>
      <c r="X2" s="32" t="str">
        <f>'1. adat'!S1</f>
        <v>II.</v>
      </c>
      <c r="Y2" s="32" t="str">
        <f>'1. adat'!T1</f>
        <v>III.</v>
      </c>
      <c r="Z2" s="32" t="str">
        <f>'1. adat'!U1</f>
        <v>IV.</v>
      </c>
      <c r="AA2" s="32" t="str">
        <f>'1. adat'!V1</f>
        <v>2012. I.</v>
      </c>
      <c r="AB2" s="32" t="str">
        <f>'1. adat'!W1</f>
        <v>II.</v>
      </c>
      <c r="AC2" s="32" t="str">
        <f>'1. adat'!X1</f>
        <v>III.</v>
      </c>
      <c r="AD2" s="32" t="str">
        <f>'1. adat'!Y1</f>
        <v>IV.</v>
      </c>
      <c r="AE2" s="32" t="str">
        <f>'1. adat'!Z1</f>
        <v>2013. I.</v>
      </c>
      <c r="AF2" s="32" t="str">
        <f>'1. adat'!AA1</f>
        <v>II.</v>
      </c>
      <c r="AG2" s="32" t="str">
        <f>'1. adat'!AB1</f>
        <v>III.</v>
      </c>
      <c r="AH2" s="32" t="str">
        <f>'1. adat'!AC1</f>
        <v>IV.</v>
      </c>
      <c r="AI2" s="32" t="str">
        <f>'1. adat'!AD1</f>
        <v>2014. I.</v>
      </c>
      <c r="AJ2" s="32" t="str">
        <f>'1. adat'!AE1</f>
        <v>II.</v>
      </c>
      <c r="AK2" s="32" t="str">
        <f>'1. adat'!AF1</f>
        <v>III.</v>
      </c>
      <c r="AL2" s="32" t="str">
        <f>'1. adat'!AG1</f>
        <v>IV.</v>
      </c>
      <c r="AM2" s="32" t="str">
        <f>'1. adat'!AH1</f>
        <v>2015. I.</v>
      </c>
      <c r="AN2" s="32" t="str">
        <f>'1. adat'!AI1</f>
        <v>II.</v>
      </c>
      <c r="AO2" s="32" t="str">
        <f>'1. adat'!AJ1</f>
        <v>III.</v>
      </c>
      <c r="AP2" s="32" t="str">
        <f>'1. adat'!AK1</f>
        <v>IV.</v>
      </c>
      <c r="AQ2" s="32" t="str">
        <f>'1. adat'!AL1</f>
        <v>2016. I.</v>
      </c>
      <c r="AR2" s="32" t="str">
        <f>'1. adat'!AM1</f>
        <v>II.</v>
      </c>
      <c r="AS2" s="32" t="str">
        <f>'1. adat'!AN1</f>
        <v>III.</v>
      </c>
      <c r="AT2" s="32" t="str">
        <f>'1. adat'!AO1</f>
        <v>IV.</v>
      </c>
      <c r="AU2" s="32" t="str">
        <f>'1. adat'!AP1</f>
        <v>2017. I.</v>
      </c>
      <c r="AV2" s="32" t="str">
        <f>'1. adat'!AQ1</f>
        <v>II.</v>
      </c>
      <c r="AW2" s="32" t="str">
        <f>'1. adat'!AR1</f>
        <v>III.</v>
      </c>
      <c r="AX2" s="32" t="str">
        <f>'1. adat'!AS1</f>
        <v>IV.</v>
      </c>
      <c r="AY2" s="32" t="str">
        <f>'1. adat'!AT1</f>
        <v>2018. I.</v>
      </c>
      <c r="AZ2" s="32" t="str">
        <f>'1. adat'!AU1</f>
        <v>II.</v>
      </c>
      <c r="BA2" s="32" t="str">
        <f>'1. adat'!AV1</f>
        <v>III.</v>
      </c>
      <c r="BB2" s="32" t="str">
        <f>'1. adat'!AW1</f>
        <v>IV.</v>
      </c>
      <c r="BC2" s="32" t="str">
        <f>'1. adat'!AX1</f>
        <v>2019. I.</v>
      </c>
      <c r="BD2" s="32" t="str">
        <f>'1. adat'!AY1</f>
        <v>II.</v>
      </c>
      <c r="BE2" s="32" t="str">
        <f>'1. adat'!AZ1</f>
        <v>III.</v>
      </c>
      <c r="BF2" s="32" t="str">
        <f>'1. adat'!BA1</f>
        <v>IV.</v>
      </c>
      <c r="BG2" s="32" t="str">
        <f>'1. adat'!BB1</f>
        <v>2020. I.</v>
      </c>
      <c r="BH2" s="32" t="str">
        <f>'1. adat'!BC1</f>
        <v>II.</v>
      </c>
      <c r="BI2" s="32" t="str">
        <f>'1. adat'!BD1</f>
        <v>III.</v>
      </c>
      <c r="BJ2" s="32" t="str">
        <f>'1. adat'!BE1</f>
        <v>IV.</v>
      </c>
      <c r="BK2" s="32" t="str">
        <f>'1. adat'!BF1</f>
        <v>2021. I.</v>
      </c>
      <c r="BL2" s="32" t="str">
        <f>'1. adat'!BG1</f>
        <v>II.</v>
      </c>
      <c r="BM2" s="32" t="str">
        <f>'1. adat'!BH1</f>
        <v>III.</v>
      </c>
      <c r="BN2" s="32" t="str">
        <f>'1. adat'!BI1</f>
        <v>IV.</v>
      </c>
      <c r="BO2" s="32" t="str">
        <f>'1. adat'!BJ1</f>
        <v>2022. I.</v>
      </c>
    </row>
    <row r="3" spans="1:67" x14ac:dyDescent="0.2">
      <c r="C3" s="1" t="s">
        <v>38</v>
      </c>
      <c r="D3" s="1" t="s">
        <v>37</v>
      </c>
      <c r="E3" s="1" t="s">
        <v>125</v>
      </c>
      <c r="F3" s="1" t="s">
        <v>35</v>
      </c>
      <c r="G3" s="1" t="s">
        <v>39</v>
      </c>
      <c r="H3" s="1" t="s">
        <v>36</v>
      </c>
      <c r="I3" s="1" t="s">
        <v>37</v>
      </c>
      <c r="J3" s="1" t="s">
        <v>125</v>
      </c>
      <c r="K3" s="32" t="str">
        <f>'1. adat'!F2</f>
        <v>2008 Q1</v>
      </c>
      <c r="L3" s="32" t="str">
        <f>'1. adat'!G2</f>
        <v>Q2</v>
      </c>
      <c r="M3" s="32" t="str">
        <f>'1. adat'!H2</f>
        <v>Q3</v>
      </c>
      <c r="N3" s="32" t="str">
        <f>'1. adat'!I2</f>
        <v>Q4</v>
      </c>
      <c r="O3" s="32" t="str">
        <f>'1. adat'!J2</f>
        <v>2009 Q1</v>
      </c>
      <c r="P3" s="32" t="str">
        <f>'1. adat'!K2</f>
        <v>Q2</v>
      </c>
      <c r="Q3" s="32" t="str">
        <f>'1. adat'!L2</f>
        <v>Q3</v>
      </c>
      <c r="R3" s="32" t="str">
        <f>'1. adat'!M2</f>
        <v>Q4</v>
      </c>
      <c r="S3" s="32" t="str">
        <f>'1. adat'!N2</f>
        <v>2010 Q1</v>
      </c>
      <c r="T3" s="32" t="str">
        <f>'1. adat'!O2</f>
        <v>Q2</v>
      </c>
      <c r="U3" s="32" t="str">
        <f>'1. adat'!P2</f>
        <v>Q3</v>
      </c>
      <c r="V3" s="32" t="str">
        <f>'1. adat'!Q2</f>
        <v>Q4</v>
      </c>
      <c r="W3" s="32" t="str">
        <f>'1. adat'!R2</f>
        <v>2011 Q1</v>
      </c>
      <c r="X3" s="32" t="str">
        <f>'1. adat'!S2</f>
        <v>Q2</v>
      </c>
      <c r="Y3" s="32" t="str">
        <f>'1. adat'!T2</f>
        <v>Q3</v>
      </c>
      <c r="Z3" s="32" t="str">
        <f>'1. adat'!U2</f>
        <v>Q4</v>
      </c>
      <c r="AA3" s="32" t="str">
        <f>'1. adat'!V2</f>
        <v>2012 Q1</v>
      </c>
      <c r="AB3" s="32" t="str">
        <f>'1. adat'!W2</f>
        <v>Q2</v>
      </c>
      <c r="AC3" s="32" t="str">
        <f>'1. adat'!X2</f>
        <v>Q3</v>
      </c>
      <c r="AD3" s="32" t="str">
        <f>'1. adat'!Y2</f>
        <v>Q4</v>
      </c>
      <c r="AE3" s="32" t="str">
        <f>'1. adat'!Z2</f>
        <v>2013 Q1</v>
      </c>
      <c r="AF3" s="32" t="str">
        <f>'1. adat'!AA2</f>
        <v>Q2</v>
      </c>
      <c r="AG3" s="32" t="str">
        <f>'1. adat'!AB2</f>
        <v>Q3</v>
      </c>
      <c r="AH3" s="32" t="str">
        <f>'1. adat'!AC2</f>
        <v>Q4</v>
      </c>
      <c r="AI3" s="32" t="str">
        <f>'1. adat'!AD2</f>
        <v>2014 Q1</v>
      </c>
      <c r="AJ3" s="32" t="str">
        <f>'1. adat'!AE2</f>
        <v>Q2</v>
      </c>
      <c r="AK3" s="32" t="str">
        <f>'1. adat'!AF2</f>
        <v>Q3</v>
      </c>
      <c r="AL3" s="32" t="str">
        <f>'1. adat'!AG2</f>
        <v>Q4</v>
      </c>
      <c r="AM3" s="32" t="str">
        <f>'1. adat'!AH2</f>
        <v>2015 Q1</v>
      </c>
      <c r="AN3" s="32" t="str">
        <f>'1. adat'!AI2</f>
        <v>Q2</v>
      </c>
      <c r="AO3" s="32" t="str">
        <f>'1. adat'!AJ2</f>
        <v>Q3</v>
      </c>
      <c r="AP3" s="32" t="str">
        <f>'1. adat'!AK2</f>
        <v>Q4</v>
      </c>
      <c r="AQ3" s="32" t="str">
        <f>'1. adat'!AL2</f>
        <v>2016 Q1</v>
      </c>
      <c r="AR3" s="32" t="str">
        <f>'1. adat'!AM2</f>
        <v>Q2</v>
      </c>
      <c r="AS3" s="32" t="str">
        <f>'1. adat'!AN2</f>
        <v>Q3</v>
      </c>
      <c r="AT3" s="32" t="str">
        <f>'1. adat'!AO2</f>
        <v>Q4</v>
      </c>
      <c r="AU3" s="32" t="str">
        <f>'1. adat'!AP2</f>
        <v>2017 Q1</v>
      </c>
      <c r="AV3" s="32" t="str">
        <f>'1. adat'!AQ2</f>
        <v>Q2</v>
      </c>
      <c r="AW3" s="32" t="str">
        <f>'1. adat'!AR2</f>
        <v>Q3</v>
      </c>
      <c r="AX3" s="32" t="str">
        <f>'1. adat'!AS2</f>
        <v>Q4</v>
      </c>
      <c r="AY3" s="32" t="str">
        <f>'1. adat'!AT2</f>
        <v>2018 Q1</v>
      </c>
      <c r="AZ3" s="32" t="str">
        <f>'1. adat'!AU2</f>
        <v>Q2</v>
      </c>
      <c r="BA3" s="32" t="str">
        <f>'1. adat'!AV2</f>
        <v>Q3</v>
      </c>
      <c r="BB3" s="32" t="str">
        <f>'1. adat'!AW2</f>
        <v>Q4</v>
      </c>
      <c r="BC3" s="32" t="str">
        <f>'1. adat'!AX2</f>
        <v>2019 Q1</v>
      </c>
      <c r="BD3" s="32" t="str">
        <f>'1. adat'!AY2</f>
        <v>Q2</v>
      </c>
      <c r="BE3" s="32" t="str">
        <f>'1. adat'!AZ2</f>
        <v>Q3</v>
      </c>
      <c r="BF3" s="32" t="str">
        <f>'1. adat'!BA2</f>
        <v>Q4</v>
      </c>
      <c r="BG3" s="32" t="str">
        <f>'1. adat'!BB2</f>
        <v>2020 Q1</v>
      </c>
      <c r="BH3" s="32" t="str">
        <f>'1. adat'!BC2</f>
        <v>Q2</v>
      </c>
      <c r="BI3" s="32" t="str">
        <f>'1. adat'!BD2</f>
        <v>Q3</v>
      </c>
      <c r="BJ3" s="32" t="str">
        <f>'1. adat'!BE2</f>
        <v>Q4</v>
      </c>
      <c r="BK3" s="32" t="str">
        <f>'1. adat'!BF2</f>
        <v>2021 Q1</v>
      </c>
      <c r="BL3" s="32" t="str">
        <f>'1. adat'!BG2</f>
        <v>Q2</v>
      </c>
      <c r="BM3" s="32" t="str">
        <f>'1. adat'!BH2</f>
        <v>Q3</v>
      </c>
      <c r="BN3" s="32" t="str">
        <f>'1. adat'!BI2</f>
        <v>Q4</v>
      </c>
      <c r="BO3" s="32" t="str">
        <f>'1. adat'!BJ2</f>
        <v>2022 Q1</v>
      </c>
    </row>
    <row r="4" spans="1:67" x14ac:dyDescent="0.2">
      <c r="A4" s="1" t="s">
        <v>56</v>
      </c>
      <c r="B4" s="1" t="s">
        <v>109</v>
      </c>
      <c r="C4" s="12">
        <v>2.471449784908736</v>
      </c>
      <c r="D4" s="12">
        <v>2.1049532864752489</v>
      </c>
      <c r="E4" s="12">
        <v>1.824590074849016</v>
      </c>
      <c r="F4" s="12">
        <v>1.0385792325426624</v>
      </c>
      <c r="G4" s="12">
        <v>0.18856388823676914</v>
      </c>
      <c r="H4" s="12">
        <v>-2.1334182610126467E-2</v>
      </c>
      <c r="I4" s="12">
        <v>0.93759059564436364</v>
      </c>
      <c r="J4" s="12">
        <v>0.62933880270228926</v>
      </c>
      <c r="K4" s="12">
        <v>-0.40473782515320877</v>
      </c>
      <c r="L4" s="12">
        <v>-0.59298988943166964</v>
      </c>
      <c r="M4" s="12">
        <v>-0.67297236801999394</v>
      </c>
      <c r="N4" s="12">
        <v>2.2861227318979491</v>
      </c>
      <c r="O4" s="12">
        <v>2.0859294531475889</v>
      </c>
      <c r="P4" s="12">
        <v>1.3085301489630148</v>
      </c>
      <c r="Q4" s="12">
        <v>2.170782999570712</v>
      </c>
      <c r="R4" s="12">
        <v>1.3577983788961214</v>
      </c>
      <c r="S4" s="12">
        <v>2.3880355125658044</v>
      </c>
      <c r="T4" s="12">
        <v>4.8881483911275092</v>
      </c>
      <c r="U4" s="12">
        <v>3.6559092939773996</v>
      </c>
      <c r="V4" s="12">
        <v>3.0024198585252124</v>
      </c>
      <c r="W4" s="12">
        <v>4.002867309128912</v>
      </c>
      <c r="X4" s="12">
        <v>3.7673833822970217</v>
      </c>
      <c r="Y4" s="12">
        <v>5.9778847164134774</v>
      </c>
      <c r="Z4" s="12">
        <v>5.2324639465465497</v>
      </c>
      <c r="AA4" s="12">
        <v>1.298521500932643</v>
      </c>
      <c r="AB4" s="12">
        <v>5.5039988112155536</v>
      </c>
      <c r="AC4" s="12">
        <v>5.907185254177274</v>
      </c>
      <c r="AD4" s="12">
        <v>5.708830395440522</v>
      </c>
      <c r="AE4" s="12">
        <v>4.505476609267931</v>
      </c>
      <c r="AF4" s="12">
        <v>5.235733844797263</v>
      </c>
      <c r="AG4" s="12">
        <v>4.7071775455471103</v>
      </c>
      <c r="AH4" s="12">
        <v>5.5205711191832751</v>
      </c>
      <c r="AI4" s="12">
        <v>5.6920094834601285</v>
      </c>
      <c r="AJ4" s="12">
        <v>5.2351595693939466</v>
      </c>
      <c r="AK4" s="12">
        <v>5.2003420022340938</v>
      </c>
      <c r="AL4" s="12">
        <v>4.7777196931785886</v>
      </c>
      <c r="AM4" s="12">
        <v>6.1693158290456234</v>
      </c>
      <c r="AN4" s="12">
        <v>5.2196066236208871</v>
      </c>
      <c r="AO4" s="12">
        <v>6.1623442134884288</v>
      </c>
      <c r="AP4" s="12">
        <v>5.773496821633807</v>
      </c>
      <c r="AQ4" s="12">
        <v>5.0922809454129876</v>
      </c>
      <c r="AR4" s="12">
        <v>5.0282891048467349</v>
      </c>
      <c r="AS4" s="12">
        <v>4.5682556906994423</v>
      </c>
      <c r="AT4" s="12">
        <v>4.5876549370925215</v>
      </c>
      <c r="AU4" s="12">
        <v>3.9445582231700187</v>
      </c>
      <c r="AV4" s="12">
        <v>4.6579550032248926</v>
      </c>
      <c r="AW4" s="12">
        <v>4.9908119292520334</v>
      </c>
      <c r="AX4" s="12">
        <v>6.366246311797048</v>
      </c>
      <c r="AY4" s="12">
        <v>6.6034992268781121</v>
      </c>
      <c r="AZ4" s="12">
        <v>7.2283992243006185</v>
      </c>
      <c r="BA4" s="12">
        <v>6.378786561313583</v>
      </c>
      <c r="BB4" s="12">
        <v>5.0552571876354389</v>
      </c>
      <c r="BC4" s="12">
        <v>4.3977527954213373</v>
      </c>
      <c r="BD4" s="12">
        <v>5.3099624072376512</v>
      </c>
      <c r="BE4" s="12">
        <v>5.9911733974192272</v>
      </c>
      <c r="BF4" s="12">
        <v>5.0310306833326868</v>
      </c>
      <c r="BG4" s="12">
        <v>5.4032580357433293</v>
      </c>
      <c r="BH4" s="12">
        <v>7.3379030948877908</v>
      </c>
      <c r="BI4" s="12">
        <v>6.5586100508335914</v>
      </c>
      <c r="BJ4" s="12">
        <v>7.3827527751753301</v>
      </c>
      <c r="BK4" s="12">
        <v>7.4303231465527126</v>
      </c>
      <c r="BL4" s="12">
        <v>3.717416278877697</v>
      </c>
      <c r="BM4" s="12">
        <v>4.0986827553028284</v>
      </c>
      <c r="BN4" s="12">
        <v>6.2650063717713227</v>
      </c>
      <c r="BO4" s="12">
        <v>6.741761408751004</v>
      </c>
    </row>
    <row r="5" spans="1:67" x14ac:dyDescent="0.2">
      <c r="A5" s="1" t="s">
        <v>57</v>
      </c>
      <c r="B5" s="1" t="s">
        <v>142</v>
      </c>
      <c r="C5" s="12">
        <v>7.2239071732110398</v>
      </c>
      <c r="D5" s="12">
        <v>7.3603900723284488</v>
      </c>
      <c r="E5" s="12">
        <v>6.9444787537272248</v>
      </c>
      <c r="F5" s="12">
        <v>6.2942154517161644</v>
      </c>
      <c r="G5" s="12">
        <v>6.2052268941491748</v>
      </c>
      <c r="H5" s="12">
        <v>6.2390531387110313</v>
      </c>
      <c r="I5" s="12">
        <v>6.5914259183998594</v>
      </c>
      <c r="J5" s="12">
        <v>6.3125087583862438</v>
      </c>
      <c r="K5" s="12">
        <v>5.436752551974025</v>
      </c>
      <c r="L5" s="12">
        <v>5.162652351550534</v>
      </c>
      <c r="M5" s="12">
        <v>5.0898100449543486</v>
      </c>
      <c r="N5" s="12">
        <v>5.5510299892552863</v>
      </c>
      <c r="O5" s="12">
        <v>2.0619262922829811</v>
      </c>
      <c r="P5" s="12">
        <v>1.5933010494263644</v>
      </c>
      <c r="Q5" s="12">
        <v>2.0024644793969277</v>
      </c>
      <c r="R5" s="12">
        <v>2.0137751408294617</v>
      </c>
      <c r="S5" s="12">
        <v>2.3016129355789543</v>
      </c>
      <c r="T5" s="12">
        <v>2.9818582071440138</v>
      </c>
      <c r="U5" s="12">
        <v>2.391630057900592</v>
      </c>
      <c r="V5" s="12">
        <v>2.4253487661849245</v>
      </c>
      <c r="W5" s="12">
        <v>3.0046615861262045</v>
      </c>
      <c r="X5" s="12">
        <v>2.9112505502081025</v>
      </c>
      <c r="Y5" s="12">
        <v>3.9253313050092951</v>
      </c>
      <c r="Z5" s="12">
        <v>3.9057953572396094</v>
      </c>
      <c r="AA5" s="12">
        <v>0.68699630795890509</v>
      </c>
      <c r="AB5" s="12">
        <v>3.9322119294156153</v>
      </c>
      <c r="AC5" s="12">
        <v>3.7571831392482413</v>
      </c>
      <c r="AD5" s="12">
        <v>3.7811972502916325</v>
      </c>
      <c r="AE5" s="12">
        <v>3.4100733735067115</v>
      </c>
      <c r="AF5" s="12">
        <v>3.7026003597049701</v>
      </c>
      <c r="AG5" s="12">
        <v>3.5766503876727347</v>
      </c>
      <c r="AH5" s="12">
        <v>3.9015031539287022</v>
      </c>
      <c r="AI5" s="12">
        <v>4.246841350685111</v>
      </c>
      <c r="AJ5" s="12">
        <v>4.2448882105963817</v>
      </c>
      <c r="AK5" s="12">
        <v>4.379876910649279</v>
      </c>
      <c r="AL5" s="12">
        <v>4.2977356830923386</v>
      </c>
      <c r="AM5" s="12">
        <v>4.6357293725095516</v>
      </c>
      <c r="AN5" s="12">
        <v>4.2442988348501132</v>
      </c>
      <c r="AO5" s="12">
        <v>4.6002800543904847</v>
      </c>
      <c r="AP5" s="12">
        <v>4.6279579369868911</v>
      </c>
      <c r="AQ5" s="12">
        <v>4.4933861231340977</v>
      </c>
      <c r="AR5" s="12">
        <v>4.8865330970842908</v>
      </c>
      <c r="AS5" s="12">
        <v>4.6804102179724225</v>
      </c>
      <c r="AT5" s="12">
        <v>5.0665652355877455</v>
      </c>
      <c r="AU5" s="12">
        <v>4.9491613931903826</v>
      </c>
      <c r="AV5" s="12">
        <v>4.8414561265894198</v>
      </c>
      <c r="AW5" s="12">
        <v>5.1325234226805057</v>
      </c>
      <c r="AX5" s="12">
        <v>7.4822437706072842</v>
      </c>
      <c r="AY5" s="12">
        <v>7.5786222649741362</v>
      </c>
      <c r="AZ5" s="12">
        <v>7.4895770434049771</v>
      </c>
      <c r="BA5" s="12">
        <v>6.9497922723518224</v>
      </c>
      <c r="BB5" s="12">
        <v>6.6958230658991189</v>
      </c>
      <c r="BC5" s="12">
        <v>6.3434515460028846</v>
      </c>
      <c r="BD5" s="12">
        <v>6.4092957530821142</v>
      </c>
      <c r="BE5" s="12">
        <v>9.2578688393821693</v>
      </c>
      <c r="BF5" s="12">
        <v>8.8160487271707488</v>
      </c>
      <c r="BG5" s="12">
        <v>8.6359377590943343</v>
      </c>
      <c r="BH5" s="12">
        <v>9.934827873207281</v>
      </c>
      <c r="BI5" s="12">
        <v>9.1585182641214402</v>
      </c>
      <c r="BJ5" s="12">
        <v>10.059224517745138</v>
      </c>
      <c r="BK5" s="12">
        <v>8.7774627220494068</v>
      </c>
      <c r="BL5" s="12">
        <v>5.8650196382396391</v>
      </c>
      <c r="BM5" s="12">
        <v>6.4860307788878373</v>
      </c>
      <c r="BN5" s="12">
        <v>7.1492760713766161</v>
      </c>
      <c r="BO5" s="12">
        <v>7.342996474634865</v>
      </c>
    </row>
    <row r="6" spans="1:67" x14ac:dyDescent="0.2">
      <c r="A6" s="1" t="s">
        <v>58</v>
      </c>
      <c r="B6" s="1" t="s">
        <v>156</v>
      </c>
      <c r="C6" s="12">
        <v>4.8373478364711575</v>
      </c>
      <c r="D6" s="12">
        <v>5.4856417918458984</v>
      </c>
      <c r="E6" s="12">
        <v>5.3142350528884652</v>
      </c>
      <c r="F6" s="12">
        <v>5.2120465980341084</v>
      </c>
      <c r="G6" s="12">
        <v>5.6381532993867651</v>
      </c>
      <c r="H6" s="12">
        <v>6.0014228941354162</v>
      </c>
      <c r="I6" s="12">
        <v>6.2285942517277348</v>
      </c>
      <c r="J6" s="12">
        <v>6.1537864350673965</v>
      </c>
      <c r="K6" s="12">
        <v>5.810223267071958</v>
      </c>
      <c r="L6" s="12">
        <v>5.3271580791221451</v>
      </c>
      <c r="M6" s="12">
        <v>5.7861277736744734</v>
      </c>
      <c r="N6" s="12">
        <v>3.4222573958620615</v>
      </c>
      <c r="O6" s="12">
        <v>0.39555658457237014</v>
      </c>
      <c r="P6" s="12">
        <v>0.43387483458380988</v>
      </c>
      <c r="Q6" s="12">
        <v>-7.798175905478695E-2</v>
      </c>
      <c r="R6" s="12">
        <v>-7.5822514080888095E-2</v>
      </c>
      <c r="S6" s="12">
        <v>-0.10573916003899066</v>
      </c>
      <c r="T6" s="12">
        <v>-0.92420393380318899</v>
      </c>
      <c r="U6" s="12">
        <v>-0.90532688249987636</v>
      </c>
      <c r="V6" s="12">
        <v>-1.1979526689448114</v>
      </c>
      <c r="W6" s="12">
        <v>-1.3982305831930042</v>
      </c>
      <c r="X6" s="12">
        <v>-0.85992792828060616</v>
      </c>
      <c r="Y6" s="12">
        <v>-1.1920377311907389</v>
      </c>
      <c r="Z6" s="12">
        <v>-1.1762015003692852</v>
      </c>
      <c r="AA6" s="12">
        <v>-1.2645552561380435</v>
      </c>
      <c r="AB6" s="12">
        <v>-1.5968794423672754</v>
      </c>
      <c r="AC6" s="12">
        <v>-1.736942760563144</v>
      </c>
      <c r="AD6" s="12">
        <v>-1.6182808974497438</v>
      </c>
      <c r="AE6" s="12">
        <v>-1.5001837636620312</v>
      </c>
      <c r="AF6" s="12">
        <v>-1.3934774622216839</v>
      </c>
      <c r="AG6" s="12">
        <v>-1.2762637451804482</v>
      </c>
      <c r="AH6" s="12">
        <v>-1.5354728082558813</v>
      </c>
      <c r="AI6" s="12">
        <v>-1.0991123284457633</v>
      </c>
      <c r="AJ6" s="12">
        <v>-1.0223940770618545</v>
      </c>
      <c r="AK6" s="12">
        <v>-0.76699008026364368</v>
      </c>
      <c r="AL6" s="12">
        <v>-0.62365431066410659</v>
      </c>
      <c r="AM6" s="12">
        <v>-1.1407750175008526</v>
      </c>
      <c r="AN6" s="12">
        <v>-1.2500790597026818</v>
      </c>
      <c r="AO6" s="12">
        <v>-1.3373555643699939</v>
      </c>
      <c r="AP6" s="12">
        <v>-1.0260105252965031</v>
      </c>
      <c r="AQ6" s="12">
        <v>-0.73670355641395735</v>
      </c>
      <c r="AR6" s="12">
        <v>-5.7319926112415334E-2</v>
      </c>
      <c r="AS6" s="12">
        <v>0.26714947265577005</v>
      </c>
      <c r="AT6" s="12">
        <v>1.8882895714658579</v>
      </c>
      <c r="AU6" s="12">
        <v>0.8100384285965937</v>
      </c>
      <c r="AV6" s="12">
        <v>0.47988037401281808</v>
      </c>
      <c r="AW6" s="12">
        <v>0.59212940993289043</v>
      </c>
      <c r="AX6" s="12">
        <v>0.52843946848480683</v>
      </c>
      <c r="AY6" s="12">
        <v>0.69997297407227632</v>
      </c>
      <c r="AZ6" s="12">
        <v>0.91092453174365617</v>
      </c>
      <c r="BA6" s="12">
        <v>1.0308774774439471</v>
      </c>
      <c r="BB6" s="12">
        <v>1.0744128047334343</v>
      </c>
      <c r="BC6" s="12">
        <v>1.3966597481707235</v>
      </c>
      <c r="BD6" s="12">
        <v>1.635441083340387</v>
      </c>
      <c r="BE6" s="12">
        <v>3.8651695298203617</v>
      </c>
      <c r="BF6" s="12">
        <v>3.4193829829145477</v>
      </c>
      <c r="BG6" s="12">
        <v>2.8265907363590626</v>
      </c>
      <c r="BH6" s="12">
        <v>3.0114697562983674</v>
      </c>
      <c r="BI6" s="12">
        <v>2.668582674472793</v>
      </c>
      <c r="BJ6" s="12">
        <v>2.6248666496139594</v>
      </c>
      <c r="BK6" s="12">
        <v>2.7955764208966789</v>
      </c>
      <c r="BL6" s="12">
        <v>3.631954985093238</v>
      </c>
      <c r="BM6" s="12">
        <v>2.909239143796766</v>
      </c>
      <c r="BN6" s="12">
        <v>2.1154567733987455</v>
      </c>
      <c r="BO6" s="12">
        <v>1.2558985246629835</v>
      </c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>
    <tabColor rgb="FF92D050"/>
  </sheetPr>
  <dimension ref="A1:BI13"/>
  <sheetViews>
    <sheetView showGridLines="0" zoomScaleNormal="100" workbookViewId="0">
      <pane xSplit="2" ySplit="2" topLeftCell="AR3" activePane="bottomRight" state="frozen"/>
      <selection activeCell="BB6" sqref="BB6"/>
      <selection pane="topRight" activeCell="BB6" sqref="BB6"/>
      <selection pane="bottomLeft" activeCell="BB6" sqref="BB6"/>
      <selection pane="bottomRight" activeCell="BS37" sqref="BS37"/>
    </sheetView>
  </sheetViews>
  <sheetFormatPr defaultColWidth="9.140625" defaultRowHeight="12" x14ac:dyDescent="0.2"/>
  <cols>
    <col min="1" max="1" width="23" style="1" bestFit="1" customWidth="1"/>
    <col min="2" max="2" width="23" style="1" customWidth="1"/>
    <col min="3" max="16384" width="9.140625" style="1"/>
  </cols>
  <sheetData>
    <row r="1" spans="1:61" x14ac:dyDescent="0.2">
      <c r="A1" s="1" t="s">
        <v>103</v>
      </c>
      <c r="C1" s="1" t="str">
        <f>'20.adat'!K2</f>
        <v>2008. I.</v>
      </c>
      <c r="D1" s="1" t="str">
        <f>'20.adat'!L2</f>
        <v>II.</v>
      </c>
      <c r="E1" s="1" t="str">
        <f>'20.adat'!M2</f>
        <v>III.</v>
      </c>
      <c r="F1" s="1" t="str">
        <f>'20.adat'!N2</f>
        <v>IV.</v>
      </c>
      <c r="G1" s="1" t="str">
        <f>'20.adat'!O2</f>
        <v>2009. I.</v>
      </c>
      <c r="H1" s="1" t="str">
        <f>'20.adat'!P2</f>
        <v>II.</v>
      </c>
      <c r="I1" s="1" t="str">
        <f>'20.adat'!Q2</f>
        <v>III.</v>
      </c>
      <c r="J1" s="1" t="str">
        <f>'20.adat'!R2</f>
        <v>IV.</v>
      </c>
      <c r="K1" s="1" t="str">
        <f>'20.adat'!S2</f>
        <v>2010. I.</v>
      </c>
      <c r="L1" s="1" t="str">
        <f>'20.adat'!T2</f>
        <v>II.</v>
      </c>
      <c r="M1" s="1" t="str">
        <f>'20.adat'!U2</f>
        <v>III.</v>
      </c>
      <c r="N1" s="1" t="str">
        <f>'20.adat'!V2</f>
        <v>IV.</v>
      </c>
      <c r="O1" s="1" t="str">
        <f>'20.adat'!W2</f>
        <v>2011. I.</v>
      </c>
      <c r="P1" s="1" t="str">
        <f>'20.adat'!X2</f>
        <v>II.</v>
      </c>
      <c r="Q1" s="1" t="str">
        <f>'20.adat'!Y2</f>
        <v>III.</v>
      </c>
      <c r="R1" s="1" t="str">
        <f>'20.adat'!Z2</f>
        <v>IV.</v>
      </c>
      <c r="S1" s="1" t="str">
        <f>'20.adat'!AA2</f>
        <v>2012. I.</v>
      </c>
      <c r="T1" s="1" t="str">
        <f>'20.adat'!AB2</f>
        <v>II.</v>
      </c>
      <c r="U1" s="1" t="str">
        <f>'20.adat'!AC2</f>
        <v>III.</v>
      </c>
      <c r="V1" s="1" t="str">
        <f>'20.adat'!AD2</f>
        <v>IV.</v>
      </c>
      <c r="W1" s="1" t="str">
        <f>'20.adat'!AE2</f>
        <v>2013. I.</v>
      </c>
      <c r="X1" s="1" t="str">
        <f>'20.adat'!AF2</f>
        <v>II.</v>
      </c>
      <c r="Y1" s="1" t="str">
        <f>'20.adat'!AG2</f>
        <v>III.</v>
      </c>
      <c r="Z1" s="1" t="str">
        <f>'20.adat'!AH2</f>
        <v>IV.</v>
      </c>
      <c r="AA1" s="1" t="str">
        <f>'20.adat'!AI2</f>
        <v>2014. I.</v>
      </c>
      <c r="AB1" s="1" t="str">
        <f>'20.adat'!AJ2</f>
        <v>II.</v>
      </c>
      <c r="AC1" s="1" t="str">
        <f>'20.adat'!AK2</f>
        <v>III.</v>
      </c>
      <c r="AD1" s="1" t="str">
        <f>'20.adat'!AL2</f>
        <v>IV.</v>
      </c>
      <c r="AE1" s="1" t="str">
        <f>'20.adat'!AM2</f>
        <v>2015. I.</v>
      </c>
      <c r="AF1" s="1" t="str">
        <f>'20.adat'!AN2</f>
        <v>II.</v>
      </c>
      <c r="AG1" s="1" t="str">
        <f>'20.adat'!AO2</f>
        <v>III.</v>
      </c>
      <c r="AH1" s="1" t="str">
        <f>'20.adat'!AP2</f>
        <v>IV.</v>
      </c>
      <c r="AI1" s="1" t="str">
        <f>'20.adat'!AQ2</f>
        <v>2016. I.</v>
      </c>
      <c r="AJ1" s="1" t="str">
        <f>'20.adat'!AR2</f>
        <v>II.</v>
      </c>
      <c r="AK1" s="1" t="str">
        <f>'20.adat'!AS2</f>
        <v>III.</v>
      </c>
      <c r="AL1" s="1" t="str">
        <f>'20.adat'!AT2</f>
        <v>IV.</v>
      </c>
      <c r="AM1" s="1" t="str">
        <f>'20.adat'!AU2</f>
        <v>2017. I.</v>
      </c>
      <c r="AN1" s="1" t="str">
        <f>'20.adat'!AV2</f>
        <v>II.</v>
      </c>
      <c r="AO1" s="1" t="str">
        <f>'20.adat'!AW2</f>
        <v>III.</v>
      </c>
      <c r="AP1" s="1" t="str">
        <f>'20.adat'!AX2</f>
        <v>IV.</v>
      </c>
      <c r="AQ1" s="1" t="str">
        <f>'20.adat'!AY2</f>
        <v>2018. I.</v>
      </c>
      <c r="AR1" s="1" t="str">
        <f>'20.adat'!AZ2</f>
        <v>II.</v>
      </c>
      <c r="AS1" s="1" t="str">
        <f>'20.adat'!BA2</f>
        <v>III.</v>
      </c>
      <c r="AT1" s="1" t="str">
        <f>'20.adat'!BB2</f>
        <v>IV.</v>
      </c>
      <c r="AU1" s="1" t="str">
        <f>'20.adat'!BC2</f>
        <v>2019. I.</v>
      </c>
      <c r="AV1" s="1" t="str">
        <f>'20.adat'!BD2</f>
        <v>II.</v>
      </c>
      <c r="AW1" s="1" t="str">
        <f>'20.adat'!BE2</f>
        <v>III.</v>
      </c>
      <c r="AX1" s="1" t="str">
        <f>'20.adat'!BF2</f>
        <v>IV.</v>
      </c>
      <c r="AY1" s="1" t="str">
        <f>'20.adat'!BG2</f>
        <v>2020. I.</v>
      </c>
      <c r="AZ1" s="1" t="str">
        <f>'20.adat'!BH2</f>
        <v>II.</v>
      </c>
      <c r="BA1" s="1" t="str">
        <f>'20.adat'!BI2</f>
        <v>III.</v>
      </c>
      <c r="BB1" s="1" t="str">
        <f>'20.adat'!BJ2</f>
        <v>IV.</v>
      </c>
      <c r="BC1" s="1" t="str">
        <f>'20.adat'!BK2</f>
        <v>2021. I.</v>
      </c>
      <c r="BD1" s="1" t="str">
        <f>'20.adat'!BL2</f>
        <v>II.</v>
      </c>
      <c r="BE1" s="1" t="str">
        <f>'20.adat'!BM2</f>
        <v>III.</v>
      </c>
      <c r="BF1" s="1" t="str">
        <f>'20.adat'!BN2</f>
        <v>IV.</v>
      </c>
      <c r="BG1" s="1" t="str">
        <f>'20.adat'!BO2</f>
        <v>2022. I.</v>
      </c>
    </row>
    <row r="2" spans="1:61" x14ac:dyDescent="0.2">
      <c r="C2" s="1" t="str">
        <f>'20.adat'!K3</f>
        <v>2008 Q1</v>
      </c>
      <c r="D2" s="1" t="str">
        <f>'20.adat'!L3</f>
        <v>Q2</v>
      </c>
      <c r="E2" s="1" t="str">
        <f>'20.adat'!M3</f>
        <v>Q3</v>
      </c>
      <c r="F2" s="1" t="str">
        <f>'20.adat'!N3</f>
        <v>Q4</v>
      </c>
      <c r="G2" s="1" t="str">
        <f>'20.adat'!O3</f>
        <v>2009 Q1</v>
      </c>
      <c r="H2" s="1" t="str">
        <f>'20.adat'!P3</f>
        <v>Q2</v>
      </c>
      <c r="I2" s="1" t="str">
        <f>'20.adat'!Q3</f>
        <v>Q3</v>
      </c>
      <c r="J2" s="1" t="str">
        <f>'20.adat'!R3</f>
        <v>Q4</v>
      </c>
      <c r="K2" s="1" t="str">
        <f>'20.adat'!S3</f>
        <v>2010 Q1</v>
      </c>
      <c r="L2" s="1" t="str">
        <f>'20.adat'!T3</f>
        <v>Q2</v>
      </c>
      <c r="M2" s="1" t="str">
        <f>'20.adat'!U3</f>
        <v>Q3</v>
      </c>
      <c r="N2" s="1" t="str">
        <f>'20.adat'!V3</f>
        <v>Q4</v>
      </c>
      <c r="O2" s="1" t="str">
        <f>'20.adat'!W3</f>
        <v>2011 Q1</v>
      </c>
      <c r="P2" s="1" t="str">
        <f>'20.adat'!X3</f>
        <v>Q2</v>
      </c>
      <c r="Q2" s="1" t="str">
        <f>'20.adat'!Y3</f>
        <v>Q3</v>
      </c>
      <c r="R2" s="1" t="str">
        <f>'20.adat'!Z3</f>
        <v>Q4</v>
      </c>
      <c r="S2" s="1" t="str">
        <f>'20.adat'!AA3</f>
        <v>2012 Q1</v>
      </c>
      <c r="T2" s="1" t="str">
        <f>'20.adat'!AB3</f>
        <v>Q2</v>
      </c>
      <c r="U2" s="1" t="str">
        <f>'20.adat'!AC3</f>
        <v>Q3</v>
      </c>
      <c r="V2" s="1" t="str">
        <f>'20.adat'!AD3</f>
        <v>Q4</v>
      </c>
      <c r="W2" s="1" t="str">
        <f>'20.adat'!AE3</f>
        <v>2013 Q1</v>
      </c>
      <c r="X2" s="1" t="str">
        <f>'20.adat'!AF3</f>
        <v>Q2</v>
      </c>
      <c r="Y2" s="1" t="str">
        <f>'20.adat'!AG3</f>
        <v>Q3</v>
      </c>
      <c r="Z2" s="1" t="str">
        <f>'20.adat'!AH3</f>
        <v>Q4</v>
      </c>
      <c r="AA2" s="1" t="str">
        <f>'20.adat'!AI3</f>
        <v>2014 Q1</v>
      </c>
      <c r="AB2" s="1" t="str">
        <f>'20.adat'!AJ3</f>
        <v>Q2</v>
      </c>
      <c r="AC2" s="1" t="str">
        <f>'20.adat'!AK3</f>
        <v>Q3</v>
      </c>
      <c r="AD2" s="1" t="str">
        <f>'20.adat'!AL3</f>
        <v>Q4</v>
      </c>
      <c r="AE2" s="1" t="str">
        <f>'20.adat'!AM3</f>
        <v>2015 Q1</v>
      </c>
      <c r="AF2" s="1" t="str">
        <f>'20.adat'!AN3</f>
        <v>Q2</v>
      </c>
      <c r="AG2" s="1" t="str">
        <f>'20.adat'!AO3</f>
        <v>Q3</v>
      </c>
      <c r="AH2" s="1" t="str">
        <f>'20.adat'!AP3</f>
        <v>Q4</v>
      </c>
      <c r="AI2" s="1" t="str">
        <f>'20.adat'!AQ3</f>
        <v>2016 Q1</v>
      </c>
      <c r="AJ2" s="1" t="str">
        <f>'20.adat'!AR3</f>
        <v>Q2</v>
      </c>
      <c r="AK2" s="1" t="str">
        <f>'20.adat'!AS3</f>
        <v>Q3</v>
      </c>
      <c r="AL2" s="1" t="str">
        <f>'20.adat'!AT3</f>
        <v>Q4</v>
      </c>
      <c r="AM2" s="1" t="str">
        <f>'20.adat'!AU3</f>
        <v>2017 Q1</v>
      </c>
      <c r="AN2" s="1" t="str">
        <f>'20.adat'!AV3</f>
        <v>Q2</v>
      </c>
      <c r="AO2" s="1" t="str">
        <f>'20.adat'!AW3</f>
        <v>Q3</v>
      </c>
      <c r="AP2" s="1" t="str">
        <f>'20.adat'!AX3</f>
        <v>Q4</v>
      </c>
      <c r="AQ2" s="1" t="str">
        <f>'20.adat'!AY3</f>
        <v>2018 Q1</v>
      </c>
      <c r="AR2" s="1" t="str">
        <f>'20.adat'!AZ3</f>
        <v>Q2</v>
      </c>
      <c r="AS2" s="1" t="str">
        <f>'20.adat'!BA3</f>
        <v>Q3</v>
      </c>
      <c r="AT2" s="1" t="str">
        <f>'20.adat'!BB3</f>
        <v>Q4</v>
      </c>
      <c r="AU2" s="1" t="str">
        <f>'20.adat'!BC3</f>
        <v>2019 Q1</v>
      </c>
      <c r="AV2" s="1" t="str">
        <f>'20.adat'!BD3</f>
        <v>Q2</v>
      </c>
      <c r="AW2" s="1" t="str">
        <f>'20.adat'!BE3</f>
        <v>Q3</v>
      </c>
      <c r="AX2" s="1" t="str">
        <f>'20.adat'!BF3</f>
        <v>Q4</v>
      </c>
      <c r="AY2" s="1" t="str">
        <f>'20.adat'!BG3</f>
        <v>2020 Q1</v>
      </c>
      <c r="AZ2" s="1" t="str">
        <f>'20.adat'!BH3</f>
        <v>Q2</v>
      </c>
      <c r="BA2" s="1" t="str">
        <f>'20.adat'!BI3</f>
        <v>Q3</v>
      </c>
      <c r="BB2" s="1" t="str">
        <f>'20.adat'!BJ3</f>
        <v>Q4</v>
      </c>
      <c r="BC2" s="1" t="str">
        <f>'20.adat'!BK3</f>
        <v>2021 Q1</v>
      </c>
      <c r="BD2" s="1" t="str">
        <f>'20.adat'!BL3</f>
        <v>Q2</v>
      </c>
      <c r="BE2" s="1" t="str">
        <f>'20.adat'!BM3</f>
        <v>Q3</v>
      </c>
      <c r="BF2" s="1" t="str">
        <f>'20.adat'!BN3</f>
        <v>Q4</v>
      </c>
      <c r="BG2" s="1" t="str">
        <f>'20.adat'!BO3</f>
        <v>2022 Q1</v>
      </c>
    </row>
    <row r="3" spans="1:61" x14ac:dyDescent="0.2">
      <c r="A3" s="1" t="s">
        <v>102</v>
      </c>
      <c r="C3" s="6">
        <v>25.326999999999998</v>
      </c>
      <c r="D3" s="6">
        <v>91.833999999999989</v>
      </c>
      <c r="E3" s="6">
        <v>144.68099999999998</v>
      </c>
      <c r="F3" s="6">
        <v>589.44100000000003</v>
      </c>
      <c r="G3" s="6">
        <v>-66.516999999999996</v>
      </c>
      <c r="H3" s="6">
        <v>157.339</v>
      </c>
      <c r="I3" s="6">
        <v>131.74799999999999</v>
      </c>
      <c r="J3" s="6">
        <v>154.43200000000002</v>
      </c>
      <c r="K3" s="6">
        <v>-207.92500000000001</v>
      </c>
      <c r="L3" s="6">
        <v>-164.20999999999998</v>
      </c>
      <c r="M3" s="6">
        <v>-95.420999999999992</v>
      </c>
      <c r="N3" s="6">
        <v>207.29199999999997</v>
      </c>
      <c r="O3" s="6">
        <v>64.275999999999996</v>
      </c>
      <c r="P3" s="6">
        <v>39.843000000000004</v>
      </c>
      <c r="Q3" s="6">
        <v>164.77500000000001</v>
      </c>
      <c r="R3" s="6">
        <v>124.71700000000001</v>
      </c>
      <c r="S3" s="6">
        <v>-125.23399999999999</v>
      </c>
      <c r="T3" s="6">
        <v>86.704999999999998</v>
      </c>
      <c r="U3" s="6">
        <v>15.641</v>
      </c>
      <c r="V3" s="6">
        <v>181.73099999999999</v>
      </c>
      <c r="W3" s="6">
        <v>-122.55799999999999</v>
      </c>
      <c r="X3" s="6">
        <v>-269.74900000000002</v>
      </c>
      <c r="Y3" s="6">
        <v>-403.00600000000003</v>
      </c>
      <c r="Z3" s="6">
        <v>38.574999999999989</v>
      </c>
      <c r="AA3" s="6">
        <v>-231.59499999999997</v>
      </c>
      <c r="AB3" s="6">
        <v>-39.376000000000005</v>
      </c>
      <c r="AC3" s="6">
        <v>-38.349000000000004</v>
      </c>
      <c r="AD3" s="6">
        <v>299.74099999999999</v>
      </c>
      <c r="AE3" s="6">
        <v>70.027999999999992</v>
      </c>
      <c r="AF3" s="6">
        <v>-32.774000000000001</v>
      </c>
      <c r="AG3" s="6">
        <v>-56.559999999999974</v>
      </c>
      <c r="AH3" s="6">
        <v>328.43200000000002</v>
      </c>
      <c r="AI3" s="6">
        <v>-95.378000000000014</v>
      </c>
      <c r="AJ3" s="6">
        <v>65.336999999999989</v>
      </c>
      <c r="AK3" s="6">
        <v>35.448000000000008</v>
      </c>
      <c r="AL3" s="6">
        <v>346.62299999999999</v>
      </c>
      <c r="AM3" s="6">
        <v>-42.430999999999997</v>
      </c>
      <c r="AN3" s="6">
        <v>210.44900000000001</v>
      </c>
      <c r="AO3" s="6">
        <v>2.301000000000009</v>
      </c>
      <c r="AP3" s="6">
        <v>247.09700000000001</v>
      </c>
      <c r="AQ3" s="6">
        <v>215.60900000000001</v>
      </c>
      <c r="AR3" s="6">
        <v>261.43399999999997</v>
      </c>
      <c r="AS3" s="6">
        <v>183.411</v>
      </c>
      <c r="AT3" s="6">
        <v>426.00700000000001</v>
      </c>
      <c r="AU3" s="6">
        <v>51.519999999999996</v>
      </c>
      <c r="AV3" s="6">
        <v>88.681999999999988</v>
      </c>
      <c r="AW3" s="6">
        <v>36.937999999999988</v>
      </c>
      <c r="AX3" s="6">
        <v>371.70699999999999</v>
      </c>
      <c r="AY3" s="6">
        <v>181.63600000000002</v>
      </c>
      <c r="AZ3" s="6">
        <v>515.55899999999997</v>
      </c>
      <c r="BA3" s="6">
        <v>254.24</v>
      </c>
      <c r="BB3" s="6">
        <v>750.03100000000006</v>
      </c>
      <c r="BC3" s="6">
        <v>331.74</v>
      </c>
      <c r="BD3" s="6">
        <v>285.584</v>
      </c>
      <c r="BE3" s="6">
        <v>253.26399999999998</v>
      </c>
      <c r="BF3" s="6">
        <v>739.12199999999996</v>
      </c>
      <c r="BG3" s="6">
        <v>486.18700000000001</v>
      </c>
    </row>
    <row r="4" spans="1:61" x14ac:dyDescent="0.2">
      <c r="A4" s="1" t="s">
        <v>73</v>
      </c>
      <c r="C4" s="6">
        <v>22.215</v>
      </c>
      <c r="D4" s="6">
        <v>9.9809999999999999</v>
      </c>
      <c r="E4" s="6">
        <v>-28.541</v>
      </c>
      <c r="F4" s="6">
        <v>55.338000000000008</v>
      </c>
      <c r="G4" s="6">
        <v>-45.384999999999998</v>
      </c>
      <c r="H4" s="6">
        <v>-64.543999999999997</v>
      </c>
      <c r="I4" s="6">
        <v>-73.486999999999995</v>
      </c>
      <c r="J4" s="6">
        <v>-41.854999999999997</v>
      </c>
      <c r="K4" s="6">
        <v>-21.547000000000004</v>
      </c>
      <c r="L4" s="6">
        <v>-1.0020000000000024</v>
      </c>
      <c r="M4" s="6">
        <v>-3.2050000000000001</v>
      </c>
      <c r="N4" s="6">
        <v>14.292</v>
      </c>
      <c r="O4" s="6">
        <v>8.6769999999999996</v>
      </c>
      <c r="P4" s="6">
        <v>-6.6150000000000002</v>
      </c>
      <c r="Q4" s="6">
        <v>1.7279999999999998</v>
      </c>
      <c r="R4" s="6">
        <v>15.85</v>
      </c>
      <c r="S4" s="6">
        <v>53.573999999999998</v>
      </c>
      <c r="T4" s="6">
        <v>110.971</v>
      </c>
      <c r="U4" s="6">
        <v>141.983</v>
      </c>
      <c r="V4" s="6">
        <v>178.19</v>
      </c>
      <c r="W4" s="6">
        <v>185.53000000000003</v>
      </c>
      <c r="X4" s="6">
        <v>150.03</v>
      </c>
      <c r="Y4" s="6">
        <v>288.25600000000003</v>
      </c>
      <c r="Z4" s="6">
        <v>118.54300000000001</v>
      </c>
      <c r="AA4" s="6">
        <v>150.93799999999999</v>
      </c>
      <c r="AB4" s="6">
        <v>144.59199999999998</v>
      </c>
      <c r="AC4" s="6">
        <v>-37.242999999999995</v>
      </c>
      <c r="AD4" s="6">
        <v>55.198999999999998</v>
      </c>
      <c r="AE4" s="6">
        <v>124.23399999999999</v>
      </c>
      <c r="AF4" s="6">
        <v>239.96199999999999</v>
      </c>
      <c r="AG4" s="6">
        <v>217.745</v>
      </c>
      <c r="AH4" s="6">
        <v>254.55199999999999</v>
      </c>
      <c r="AI4" s="6">
        <v>348.83199999999999</v>
      </c>
      <c r="AJ4" s="6">
        <v>223.11199999999999</v>
      </c>
      <c r="AK4" s="6">
        <v>164.37200000000001</v>
      </c>
      <c r="AL4" s="6">
        <v>291.238</v>
      </c>
      <c r="AM4" s="6">
        <v>267.47300000000001</v>
      </c>
      <c r="AN4" s="6">
        <v>117.949</v>
      </c>
      <c r="AO4" s="6">
        <v>203.13900000000001</v>
      </c>
      <c r="AP4" s="6">
        <v>262.52299999999997</v>
      </c>
      <c r="AQ4" s="6">
        <v>110.49900000000001</v>
      </c>
      <c r="AR4" s="6">
        <v>141.58100000000002</v>
      </c>
      <c r="AS4" s="6">
        <v>204.845</v>
      </c>
      <c r="AT4" s="6">
        <v>297.49699999999996</v>
      </c>
      <c r="AU4" s="6">
        <v>241.50399999999999</v>
      </c>
      <c r="AV4" s="6">
        <v>558.25</v>
      </c>
      <c r="AW4" s="6">
        <v>828.9369999999999</v>
      </c>
      <c r="AX4" s="6">
        <v>647.02699999999993</v>
      </c>
      <c r="AY4" s="6">
        <v>306.73499999999996</v>
      </c>
      <c r="AZ4" s="6">
        <v>143.59</v>
      </c>
      <c r="BA4" s="6">
        <v>218.11499999999998</v>
      </c>
      <c r="BB4" s="6">
        <v>404.43899999999996</v>
      </c>
      <c r="BC4" s="6">
        <v>315.40700000000004</v>
      </c>
      <c r="BD4" s="6">
        <v>190.77000000000004</v>
      </c>
      <c r="BE4" s="6">
        <v>124.39399999999998</v>
      </c>
      <c r="BF4" s="6">
        <v>335.61599999999999</v>
      </c>
      <c r="BG4" s="6">
        <v>-57.272999999999996</v>
      </c>
    </row>
    <row r="5" spans="1:61" x14ac:dyDescent="0.2">
      <c r="A5" s="1" t="s">
        <v>159</v>
      </c>
      <c r="C5" s="6">
        <v>26.164999999999999</v>
      </c>
      <c r="D5" s="6">
        <v>-40.764000000000003</v>
      </c>
      <c r="E5" s="6">
        <v>-23.777000000000001</v>
      </c>
      <c r="F5" s="6">
        <v>-340.67399999999998</v>
      </c>
      <c r="G5" s="6">
        <v>-97.06</v>
      </c>
      <c r="H5" s="6">
        <v>-64.869</v>
      </c>
      <c r="I5" s="6">
        <v>4.47</v>
      </c>
      <c r="J5" s="6">
        <v>155.97800000000001</v>
      </c>
      <c r="K5" s="6">
        <v>166.58</v>
      </c>
      <c r="L5" s="6">
        <v>143.96199999999999</v>
      </c>
      <c r="M5" s="6">
        <v>66.924999999999997</v>
      </c>
      <c r="N5" s="6">
        <v>8.3710000000000004</v>
      </c>
      <c r="O5" s="6">
        <v>1.661</v>
      </c>
      <c r="P5" s="6">
        <v>31.995000000000001</v>
      </c>
      <c r="Q5" s="6">
        <v>-22.658000000000001</v>
      </c>
      <c r="R5" s="6">
        <v>-86.545000000000002</v>
      </c>
      <c r="S5" s="6">
        <v>-132.20599999999999</v>
      </c>
      <c r="T5" s="6">
        <v>30.375</v>
      </c>
      <c r="U5" s="6">
        <v>82.771000000000001</v>
      </c>
      <c r="V5" s="6">
        <v>79.096999999999994</v>
      </c>
      <c r="W5" s="6">
        <v>273.75700000000001</v>
      </c>
      <c r="X5" s="6">
        <v>242.62100000000001</v>
      </c>
      <c r="Y5" s="6">
        <v>99.016000000000005</v>
      </c>
      <c r="Z5" s="6">
        <v>250.30799999999999</v>
      </c>
      <c r="AA5" s="6">
        <v>197.08500000000001</v>
      </c>
      <c r="AB5" s="6">
        <v>93.918000000000006</v>
      </c>
      <c r="AC5" s="6">
        <v>173.09</v>
      </c>
      <c r="AD5" s="6">
        <v>86.364999999999995</v>
      </c>
      <c r="AE5" s="6">
        <v>23.544</v>
      </c>
      <c r="AF5" s="6">
        <v>-62.250999999999998</v>
      </c>
      <c r="AG5" s="6">
        <v>-12.634</v>
      </c>
      <c r="AH5" s="6">
        <v>33.020000000000003</v>
      </c>
      <c r="AI5" s="6">
        <v>-100.801</v>
      </c>
      <c r="AJ5" s="6">
        <v>-31.858000000000001</v>
      </c>
      <c r="AK5" s="6">
        <v>9.9380000000000006</v>
      </c>
      <c r="AL5" s="6">
        <v>-1.544</v>
      </c>
      <c r="AM5" s="6">
        <v>-26.166</v>
      </c>
      <c r="AN5" s="6">
        <v>37.124000000000002</v>
      </c>
      <c r="AO5" s="6">
        <v>5.8920000000000003</v>
      </c>
      <c r="AP5" s="6">
        <v>82.765000000000001</v>
      </c>
      <c r="AQ5" s="6">
        <v>105.73</v>
      </c>
      <c r="AR5" s="6">
        <v>-32.209000000000003</v>
      </c>
      <c r="AS5" s="6">
        <v>-12.215999999999999</v>
      </c>
      <c r="AT5" s="6">
        <v>-22.914999999999999</v>
      </c>
      <c r="AU5" s="6">
        <v>-41.276000000000003</v>
      </c>
      <c r="AV5" s="6">
        <v>-158.31299999999999</v>
      </c>
      <c r="AW5" s="6">
        <v>-159.07599999999999</v>
      </c>
      <c r="AX5" s="6">
        <v>0.83699999999999997</v>
      </c>
      <c r="AY5" s="6">
        <v>-92.54</v>
      </c>
      <c r="AZ5" s="6">
        <v>57.585000000000001</v>
      </c>
      <c r="BA5" s="6">
        <v>50.146000000000001</v>
      </c>
      <c r="BB5" s="6">
        <v>169.096</v>
      </c>
      <c r="BC5" s="6">
        <v>105.30800000000001</v>
      </c>
      <c r="BD5" s="6">
        <v>147.25399999999999</v>
      </c>
      <c r="BE5" s="6">
        <v>343.32100000000003</v>
      </c>
      <c r="BF5" s="6">
        <v>188.06700000000001</v>
      </c>
      <c r="BG5" s="6">
        <v>-42.521999999999998</v>
      </c>
    </row>
    <row r="6" spans="1:61" x14ac:dyDescent="0.2">
      <c r="A6" s="1" t="s">
        <v>60</v>
      </c>
      <c r="C6" s="6">
        <v>-4.7489999999999997</v>
      </c>
      <c r="D6" s="6">
        <v>-53.186999999999998</v>
      </c>
      <c r="E6" s="6">
        <v>-11.731999999999999</v>
      </c>
      <c r="F6" s="6">
        <v>120.996</v>
      </c>
      <c r="G6" s="6">
        <v>85.104000000000013</v>
      </c>
      <c r="H6" s="6">
        <v>-99.296999999999997</v>
      </c>
      <c r="I6" s="6">
        <v>-69.968000000000004</v>
      </c>
      <c r="J6" s="6">
        <v>29.096</v>
      </c>
      <c r="K6" s="6">
        <v>-47.147999999999996</v>
      </c>
      <c r="L6" s="6">
        <v>158.67700000000002</v>
      </c>
      <c r="M6" s="6">
        <v>25.631</v>
      </c>
      <c r="N6" s="6">
        <v>48.59</v>
      </c>
      <c r="O6" s="6">
        <v>-96.616</v>
      </c>
      <c r="P6" s="6">
        <v>45.908999999999999</v>
      </c>
      <c r="Q6" s="6">
        <v>162.88300000000001</v>
      </c>
      <c r="R6" s="6">
        <v>168.88400000000001</v>
      </c>
      <c r="S6" s="6">
        <v>-87.064999999999998</v>
      </c>
      <c r="T6" s="6">
        <v>-8.1829999999999998</v>
      </c>
      <c r="U6" s="6">
        <v>-111.82599999999999</v>
      </c>
      <c r="V6" s="6">
        <v>107.247</v>
      </c>
      <c r="W6" s="6">
        <v>47.995000000000005</v>
      </c>
      <c r="X6" s="6">
        <v>69.114000000000004</v>
      </c>
      <c r="Y6" s="6">
        <v>135.12799999999999</v>
      </c>
      <c r="Z6" s="6">
        <v>127.667</v>
      </c>
      <c r="AA6" s="6">
        <v>113.03700000000001</v>
      </c>
      <c r="AB6" s="6">
        <v>83.248999999999995</v>
      </c>
      <c r="AC6" s="6">
        <v>124.31</v>
      </c>
      <c r="AD6" s="6">
        <v>123.718</v>
      </c>
      <c r="AE6" s="6">
        <v>24.550000000000011</v>
      </c>
      <c r="AF6" s="6">
        <v>165.548</v>
      </c>
      <c r="AG6" s="6">
        <v>124.98099999999999</v>
      </c>
      <c r="AH6" s="6">
        <v>137.393</v>
      </c>
      <c r="AI6" s="6">
        <v>-126.39700000000001</v>
      </c>
      <c r="AJ6" s="6">
        <v>129.68199999999999</v>
      </c>
      <c r="AK6" s="6">
        <v>12.420999999999999</v>
      </c>
      <c r="AL6" s="6">
        <v>116.706</v>
      </c>
      <c r="AM6" s="6">
        <v>-30.077999999999999</v>
      </c>
      <c r="AN6" s="6">
        <v>110.79600000000001</v>
      </c>
      <c r="AO6" s="6">
        <v>81.659000000000006</v>
      </c>
      <c r="AP6" s="6">
        <v>207.86</v>
      </c>
      <c r="AQ6" s="6">
        <v>82.710999999999999</v>
      </c>
      <c r="AR6" s="6">
        <v>313.60200000000003</v>
      </c>
      <c r="AS6" s="6">
        <v>128.209</v>
      </c>
      <c r="AT6" s="6">
        <v>166.768</v>
      </c>
      <c r="AU6" s="6">
        <v>-23.318999999999999</v>
      </c>
      <c r="AV6" s="6">
        <v>138.17500000000001</v>
      </c>
      <c r="AW6" s="6">
        <v>136.654</v>
      </c>
      <c r="AX6" s="6">
        <v>119.093</v>
      </c>
      <c r="AY6" s="6">
        <v>201.524</v>
      </c>
      <c r="AZ6" s="6">
        <v>267.31</v>
      </c>
      <c r="BA6" s="6">
        <v>134.46799999999999</v>
      </c>
      <c r="BB6" s="6">
        <v>196.708</v>
      </c>
      <c r="BC6" s="6">
        <v>103.666</v>
      </c>
      <c r="BD6" s="6">
        <v>51.3</v>
      </c>
      <c r="BE6" s="6">
        <v>49.405000000000001</v>
      </c>
      <c r="BF6" s="6">
        <v>209.173</v>
      </c>
      <c r="BG6" s="6">
        <v>385.37</v>
      </c>
    </row>
    <row r="7" spans="1:61" x14ac:dyDescent="0.2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61" x14ac:dyDescent="0.2">
      <c r="A8" s="1" t="s">
        <v>105</v>
      </c>
      <c r="C8" s="3">
        <v>39538</v>
      </c>
      <c r="D8" s="3">
        <v>39629</v>
      </c>
      <c r="E8" s="3">
        <v>39721</v>
      </c>
      <c r="F8" s="3">
        <v>39813</v>
      </c>
      <c r="G8" s="3">
        <v>39903</v>
      </c>
      <c r="H8" s="3">
        <v>39994</v>
      </c>
      <c r="I8" s="3">
        <v>40086</v>
      </c>
      <c r="J8" s="3">
        <v>40178</v>
      </c>
      <c r="K8" s="3">
        <v>40268</v>
      </c>
      <c r="L8" s="3">
        <v>40359</v>
      </c>
      <c r="M8" s="3">
        <v>40451</v>
      </c>
      <c r="N8" s="3">
        <v>40543</v>
      </c>
      <c r="O8" s="3">
        <v>40633</v>
      </c>
      <c r="P8" s="3">
        <v>40724</v>
      </c>
      <c r="Q8" s="3">
        <v>40816</v>
      </c>
      <c r="R8" s="3">
        <v>40908</v>
      </c>
      <c r="S8" s="3">
        <v>40999</v>
      </c>
      <c r="T8" s="3">
        <v>41090</v>
      </c>
      <c r="U8" s="3">
        <v>41182</v>
      </c>
      <c r="V8" s="3">
        <v>41274</v>
      </c>
      <c r="W8" s="3">
        <v>41364</v>
      </c>
      <c r="X8" s="3">
        <v>41455</v>
      </c>
      <c r="Y8" s="3">
        <v>41547</v>
      </c>
      <c r="Z8" s="3">
        <v>41639</v>
      </c>
      <c r="AA8" s="3">
        <v>41729</v>
      </c>
      <c r="AB8" s="3">
        <v>41820</v>
      </c>
      <c r="AC8" s="3">
        <v>41912</v>
      </c>
      <c r="AD8" s="3">
        <v>42004</v>
      </c>
      <c r="AE8" s="3">
        <v>42094</v>
      </c>
      <c r="AF8" s="3">
        <v>42185</v>
      </c>
      <c r="AG8" s="3">
        <v>42277</v>
      </c>
      <c r="AH8" s="3">
        <v>42369</v>
      </c>
      <c r="AI8" s="3">
        <v>42460</v>
      </c>
      <c r="AJ8" s="3">
        <v>42551</v>
      </c>
      <c r="AK8" s="3">
        <v>42643</v>
      </c>
      <c r="AL8" s="3">
        <v>42735</v>
      </c>
      <c r="AM8" s="3">
        <v>42825</v>
      </c>
      <c r="AN8" s="3">
        <v>42916</v>
      </c>
      <c r="AO8" s="3">
        <v>43008</v>
      </c>
      <c r="AP8" s="3">
        <v>43100</v>
      </c>
      <c r="AQ8" s="3">
        <v>43190</v>
      </c>
      <c r="AR8" s="3">
        <v>43281</v>
      </c>
      <c r="AS8" s="3">
        <v>43373</v>
      </c>
      <c r="AT8" s="3">
        <v>43465</v>
      </c>
      <c r="AU8" s="3">
        <v>43555</v>
      </c>
      <c r="AV8" s="3">
        <v>43646</v>
      </c>
      <c r="AW8" s="3">
        <v>43738</v>
      </c>
      <c r="AX8" s="3">
        <v>43830</v>
      </c>
      <c r="AY8" s="3">
        <v>43921</v>
      </c>
      <c r="AZ8" s="3">
        <v>44012</v>
      </c>
      <c r="BA8" s="3">
        <v>44104</v>
      </c>
      <c r="BB8" s="3">
        <v>44196</v>
      </c>
      <c r="BC8" s="3">
        <v>44286</v>
      </c>
      <c r="BD8" s="3">
        <v>44377</v>
      </c>
      <c r="BE8" s="3">
        <v>44469</v>
      </c>
      <c r="BF8" s="3">
        <v>44561</v>
      </c>
      <c r="BG8" s="3">
        <v>44651</v>
      </c>
    </row>
    <row r="9" spans="1:61" x14ac:dyDescent="0.2">
      <c r="A9" s="1" t="s">
        <v>166</v>
      </c>
      <c r="B9" s="1" t="s">
        <v>157</v>
      </c>
      <c r="C9" s="12">
        <v>24.232042991353122</v>
      </c>
      <c r="D9" s="12">
        <v>23.720554866233936</v>
      </c>
      <c r="E9" s="12">
        <v>24.238506644009032</v>
      </c>
      <c r="F9" s="12">
        <v>26.398341410615412</v>
      </c>
      <c r="G9" s="12">
        <v>27.006766562842611</v>
      </c>
      <c r="H9" s="12">
        <v>27.298010548185523</v>
      </c>
      <c r="I9" s="12">
        <v>27.906677310341156</v>
      </c>
      <c r="J9" s="12">
        <v>28.577074287870769</v>
      </c>
      <c r="K9" s="12">
        <v>27.648973230912649</v>
      </c>
      <c r="L9" s="12">
        <v>27.319370145375473</v>
      </c>
      <c r="M9" s="12">
        <v>26.334163877394079</v>
      </c>
      <c r="N9" s="12">
        <v>26.825506987041248</v>
      </c>
      <c r="O9" s="12">
        <v>26.440488119143566</v>
      </c>
      <c r="P9" s="12">
        <v>26.318564594254763</v>
      </c>
      <c r="Q9" s="12">
        <v>26.997102165346131</v>
      </c>
      <c r="R9" s="12">
        <v>27.294385340741574</v>
      </c>
      <c r="S9" s="12">
        <v>26.238412495036233</v>
      </c>
      <c r="T9" s="12">
        <v>26.108140837027062</v>
      </c>
      <c r="U9" s="12">
        <v>25.90812294109281</v>
      </c>
      <c r="V9" s="12">
        <v>26.536892924812307</v>
      </c>
      <c r="W9" s="12">
        <v>26.141775326042072</v>
      </c>
      <c r="X9" s="12">
        <v>24.751889854260764</v>
      </c>
      <c r="Y9" s="12">
        <v>23.030996146425856</v>
      </c>
      <c r="Z9" s="12">
        <v>22.877665123841343</v>
      </c>
      <c r="AA9" s="12">
        <v>21.828629093909861</v>
      </c>
      <c r="AB9" s="12">
        <v>21.256879710725428</v>
      </c>
      <c r="AC9" s="12">
        <v>20.592557375967797</v>
      </c>
      <c r="AD9" s="12">
        <v>21.003178535115484</v>
      </c>
      <c r="AE9" s="12">
        <v>20.503740782020387</v>
      </c>
      <c r="AF9" s="12">
        <v>20.255701253061186</v>
      </c>
      <c r="AG9" s="12">
        <v>19.770168329347111</v>
      </c>
      <c r="AH9" s="12">
        <v>20.161399836178738</v>
      </c>
      <c r="AI9" s="12">
        <v>19.667362559772023</v>
      </c>
      <c r="AJ9" s="12">
        <v>19.569717537612931</v>
      </c>
      <c r="AK9" s="12">
        <v>19.400896073435593</v>
      </c>
      <c r="AL9" s="12">
        <v>20.502502122379738</v>
      </c>
      <c r="AM9" s="12">
        <v>20.034252473030101</v>
      </c>
      <c r="AN9" s="12">
        <v>20.119248551396524</v>
      </c>
      <c r="AO9" s="12">
        <v>19.740490960382186</v>
      </c>
      <c r="AP9" s="12">
        <v>19.83400376040726</v>
      </c>
      <c r="AQ9" s="12">
        <v>19.975152408864481</v>
      </c>
      <c r="AR9" s="12">
        <v>20.300528495502164</v>
      </c>
      <c r="AS9" s="12">
        <v>20.035367800985568</v>
      </c>
      <c r="AT9" s="12">
        <v>20.438938879301453</v>
      </c>
      <c r="AU9" s="12">
        <v>20.128946836521603</v>
      </c>
      <c r="AV9" s="12">
        <v>19.816327394773062</v>
      </c>
      <c r="AW9" s="12">
        <v>19.631404858207578</v>
      </c>
      <c r="AX9" s="12">
        <v>19.986338830406343</v>
      </c>
      <c r="AY9" s="12">
        <v>20.242468168481722</v>
      </c>
      <c r="AZ9" s="12">
        <v>21.563283942484706</v>
      </c>
      <c r="BA9" s="12">
        <v>22.00942087615687</v>
      </c>
      <c r="BB9" s="12">
        <v>23.314214240629518</v>
      </c>
      <c r="BC9" s="12">
        <v>23.768774604393897</v>
      </c>
      <c r="BD9" s="12">
        <v>22.90123068736079</v>
      </c>
      <c r="BE9" s="12">
        <v>22.673694945057434</v>
      </c>
      <c r="BF9" s="12">
        <v>23.343997451717495</v>
      </c>
      <c r="BG9" s="12">
        <v>23.148320986395444</v>
      </c>
    </row>
    <row r="10" spans="1:61" x14ac:dyDescent="0.2">
      <c r="A10" s="1" t="s">
        <v>165</v>
      </c>
      <c r="B10" s="1" t="s">
        <v>272</v>
      </c>
      <c r="C10" s="12">
        <v>3.512050660744011</v>
      </c>
      <c r="D10" s="12">
        <v>3.4775188722950561</v>
      </c>
      <c r="E10" s="12">
        <v>3.3566689608431948</v>
      </c>
      <c r="F10" s="12">
        <v>3.5297412051150276</v>
      </c>
      <c r="G10" s="12">
        <v>3.3608494897533268</v>
      </c>
      <c r="H10" s="12">
        <v>3.1895987738438256</v>
      </c>
      <c r="I10" s="12">
        <v>2.9667605789282234</v>
      </c>
      <c r="J10" s="12">
        <v>2.8147285724215214</v>
      </c>
      <c r="K10" s="12">
        <v>2.7472996386969748</v>
      </c>
      <c r="L10" s="12">
        <v>2.7048115318917985</v>
      </c>
      <c r="M10" s="12">
        <v>2.6533144732601093</v>
      </c>
      <c r="N10" s="12">
        <v>2.6543155571471808</v>
      </c>
      <c r="O10" s="12">
        <v>2.6727476510612691</v>
      </c>
      <c r="P10" s="12">
        <v>2.6311813230053009</v>
      </c>
      <c r="Q10" s="12">
        <v>2.616872693465826</v>
      </c>
      <c r="R10" s="12">
        <v>2.6207957589338093</v>
      </c>
      <c r="S10" s="12">
        <v>2.7933124741286508</v>
      </c>
      <c r="T10" s="12">
        <v>3.170606145139665</v>
      </c>
      <c r="U10" s="12">
        <v>3.6593096157568459</v>
      </c>
      <c r="V10" s="12">
        <v>4.2946245080082681</v>
      </c>
      <c r="W10" s="12">
        <v>4.9195380768879113</v>
      </c>
      <c r="X10" s="12">
        <v>5.3380438636598564</v>
      </c>
      <c r="Y10" s="12">
        <v>6.2409312972181876</v>
      </c>
      <c r="Z10" s="12">
        <v>6.5557898451926357</v>
      </c>
      <c r="AA10" s="12">
        <v>6.9512053187909819</v>
      </c>
      <c r="AB10" s="12">
        <v>7.309378183534343</v>
      </c>
      <c r="AC10" s="12">
        <v>7.0621164353244739</v>
      </c>
      <c r="AD10" s="12">
        <v>7.0996748550146274</v>
      </c>
      <c r="AE10" s="12">
        <v>7.3676094636949045</v>
      </c>
      <c r="AF10" s="12">
        <v>7.986327090929521</v>
      </c>
      <c r="AG10" s="12">
        <v>8.5190325569349898</v>
      </c>
      <c r="AH10" s="12">
        <v>9.0343723299917293</v>
      </c>
      <c r="AI10" s="12">
        <v>9.9493061716938787</v>
      </c>
      <c r="AJ10" s="12">
        <v>10.431385282900031</v>
      </c>
      <c r="AK10" s="12">
        <v>10.78537806852303</v>
      </c>
      <c r="AL10" s="12">
        <v>11.539273165294389</v>
      </c>
      <c r="AM10" s="12">
        <v>12.08857943744626</v>
      </c>
      <c r="AN10" s="12">
        <v>12.180914869518421</v>
      </c>
      <c r="AO10" s="12">
        <v>12.458097508988843</v>
      </c>
      <c r="AP10" s="12">
        <v>12.792129355408981</v>
      </c>
      <c r="AQ10" s="12">
        <v>12.793571913981733</v>
      </c>
      <c r="AR10" s="12">
        <v>12.853341982612488</v>
      </c>
      <c r="AS10" s="12">
        <v>12.990275987430694</v>
      </c>
      <c r="AT10" s="12">
        <v>13.317364805239325</v>
      </c>
      <c r="AU10" s="12">
        <v>13.558921675067271</v>
      </c>
      <c r="AV10" s="12">
        <v>14.457500031512001</v>
      </c>
      <c r="AW10" s="12">
        <v>15.935345947262865</v>
      </c>
      <c r="AX10" s="12">
        <v>16.930323427366069</v>
      </c>
      <c r="AY10" s="12">
        <v>17.336127450243204</v>
      </c>
      <c r="AZ10" s="12">
        <v>17.928205523609751</v>
      </c>
      <c r="BA10" s="12">
        <v>18.329595993744338</v>
      </c>
      <c r="BB10" s="12">
        <v>18.92354856972138</v>
      </c>
      <c r="BC10" s="12">
        <v>19.367669472502371</v>
      </c>
      <c r="BD10" s="12">
        <v>18.662017767719234</v>
      </c>
      <c r="BE10" s="12">
        <v>18.314532028709802</v>
      </c>
      <c r="BF10" s="12">
        <v>18.296628019626514</v>
      </c>
      <c r="BG10" s="12">
        <v>17.532506367543274</v>
      </c>
    </row>
    <row r="11" spans="1:61" x14ac:dyDescent="0.2">
      <c r="A11" s="1" t="s">
        <v>167</v>
      </c>
      <c r="B11" s="1" t="s">
        <v>158</v>
      </c>
      <c r="C11" s="12">
        <v>8.9436671482832111</v>
      </c>
      <c r="D11" s="12">
        <v>8.4826459714859794</v>
      </c>
      <c r="E11" s="12">
        <v>8.2235101389654819</v>
      </c>
      <c r="F11" s="12">
        <v>6.6055259996718814</v>
      </c>
      <c r="G11" s="12">
        <v>6.2123761485419804</v>
      </c>
      <c r="H11" s="12">
        <v>6.2450459420507798</v>
      </c>
      <c r="I11" s="12">
        <v>6.5484951618244693</v>
      </c>
      <c r="J11" s="12">
        <v>7.1637236449955513</v>
      </c>
      <c r="K11" s="12">
        <v>7.9514410240338504</v>
      </c>
      <c r="L11" s="12">
        <v>8.4463469957392192</v>
      </c>
      <c r="M11" s="12">
        <v>8.6140302315244242</v>
      </c>
      <c r="N11" s="12">
        <v>8.579078945966339</v>
      </c>
      <c r="O11" s="12">
        <v>8.4223716048319002</v>
      </c>
      <c r="P11" s="12">
        <v>8.4170723589887704</v>
      </c>
      <c r="Q11" s="12">
        <v>8.1830661349018694</v>
      </c>
      <c r="R11" s="12">
        <v>7.8807271588083152</v>
      </c>
      <c r="S11" s="12">
        <v>7.4782419735933248</v>
      </c>
      <c r="T11" s="12">
        <v>7.5162662253162464</v>
      </c>
      <c r="U11" s="12">
        <v>7.8370058053796514</v>
      </c>
      <c r="V11" s="12">
        <v>8.2582178352718909</v>
      </c>
      <c r="W11" s="12">
        <v>9.2629619947923647</v>
      </c>
      <c r="X11" s="12">
        <v>9.9282495879125108</v>
      </c>
      <c r="Y11" s="12">
        <v>10.245557748519047</v>
      </c>
      <c r="Z11" s="12">
        <v>11.047198268217425</v>
      </c>
      <c r="AA11" s="12">
        <v>11.65778957206795</v>
      </c>
      <c r="AB11" s="12">
        <v>11.953464858639046</v>
      </c>
      <c r="AC11" s="12">
        <v>12.335887474208738</v>
      </c>
      <c r="AD11" s="12">
        <v>12.418099328155998</v>
      </c>
      <c r="AE11" s="12">
        <v>12.435034601449173</v>
      </c>
      <c r="AF11" s="12">
        <v>12.282491518820871</v>
      </c>
      <c r="AG11" s="12">
        <v>11.904688730876224</v>
      </c>
      <c r="AH11" s="12">
        <v>11.77392751281454</v>
      </c>
      <c r="AI11" s="12">
        <v>11.434372662420431</v>
      </c>
      <c r="AJ11" s="12">
        <v>11.216610798138493</v>
      </c>
      <c r="AK11" s="12">
        <v>11.249574515023408</v>
      </c>
      <c r="AL11" s="12">
        <v>11.35441957829314</v>
      </c>
      <c r="AM11" s="12">
        <v>11.167466109648275</v>
      </c>
      <c r="AN11" s="12">
        <v>11.080653837793859</v>
      </c>
      <c r="AO11" s="12">
        <v>10.944651957643771</v>
      </c>
      <c r="AP11" s="12">
        <v>10.923364994748018</v>
      </c>
      <c r="AQ11" s="12">
        <v>10.84346504180405</v>
      </c>
      <c r="AR11" s="12">
        <v>10.681025845845985</v>
      </c>
      <c r="AS11" s="12">
        <v>10.341515318185929</v>
      </c>
      <c r="AT11" s="12">
        <v>9.8651548394286959</v>
      </c>
      <c r="AU11" s="12">
        <v>9.8176562305356008</v>
      </c>
      <c r="AV11" s="12">
        <v>9.3168134033426995</v>
      </c>
      <c r="AW11" s="12">
        <v>8.9342353578329892</v>
      </c>
      <c r="AX11" s="12">
        <v>8.8675255798316073</v>
      </c>
      <c r="AY11" s="12">
        <v>8.0727934486650206</v>
      </c>
      <c r="AZ11" s="12">
        <v>8.6293633355990487</v>
      </c>
      <c r="BA11" s="12">
        <v>8.8133494171437654</v>
      </c>
      <c r="BB11" s="12">
        <v>9.4176874923241414</v>
      </c>
      <c r="BC11" s="12">
        <v>9.6631393932271816</v>
      </c>
      <c r="BD11" s="12">
        <v>9.4405794701807082</v>
      </c>
      <c r="BE11" s="12">
        <v>9.9660553236512346</v>
      </c>
      <c r="BF11" s="12">
        <v>10.139000780865034</v>
      </c>
      <c r="BG11" s="12">
        <v>9.4836671025042474</v>
      </c>
    </row>
    <row r="12" spans="1:61" x14ac:dyDescent="0.2">
      <c r="A12" s="1" t="s">
        <v>197</v>
      </c>
      <c r="B12" s="1" t="s">
        <v>173</v>
      </c>
      <c r="C12" s="12">
        <v>6.3282785409545017</v>
      </c>
      <c r="D12" s="12">
        <v>6.0116806162196754</v>
      </c>
      <c r="E12" s="12">
        <v>5.9186236688589027</v>
      </c>
      <c r="F12" s="12">
        <v>6.3077309465314553</v>
      </c>
      <c r="G12" s="12">
        <v>6.6950262775645433</v>
      </c>
      <c r="H12" s="12">
        <v>6.393347580098875</v>
      </c>
      <c r="I12" s="12">
        <v>6.165054444178355</v>
      </c>
      <c r="J12" s="12">
        <v>6.2733727063028848</v>
      </c>
      <c r="K12" s="12">
        <v>6.0879230299385529</v>
      </c>
      <c r="L12" s="12">
        <v>6.6374518869423476</v>
      </c>
      <c r="M12" s="12">
        <v>6.6336930840870538</v>
      </c>
      <c r="N12" s="12">
        <v>6.7283291121590514</v>
      </c>
      <c r="O12" s="12">
        <v>6.3239169729741906</v>
      </c>
      <c r="P12" s="12">
        <v>6.4365178320519636</v>
      </c>
      <c r="Q12" s="12">
        <v>6.9512200867689211</v>
      </c>
      <c r="R12" s="12">
        <v>7.4645981782990996</v>
      </c>
      <c r="S12" s="12">
        <v>7.1114698280141937</v>
      </c>
      <c r="T12" s="12">
        <v>7.0506630039845861</v>
      </c>
      <c r="U12" s="12">
        <v>6.6302191739385385</v>
      </c>
      <c r="V12" s="12">
        <v>7.0029573888541776</v>
      </c>
      <c r="W12" s="12">
        <v>7.1227962083343614</v>
      </c>
      <c r="X12" s="12">
        <v>7.2596534204064174</v>
      </c>
      <c r="Y12" s="12">
        <v>7.6138526266737605</v>
      </c>
      <c r="Z12" s="12">
        <v>7.9413384243161742</v>
      </c>
      <c r="AA12" s="12">
        <v>8.1652643749057479</v>
      </c>
      <c r="AB12" s="12">
        <v>8.2795620361702689</v>
      </c>
      <c r="AC12" s="12">
        <v>8.4955269440554613</v>
      </c>
      <c r="AD12" s="12">
        <v>8.7018162036887343</v>
      </c>
      <c r="AE12" s="12">
        <v>8.6612080910947196</v>
      </c>
      <c r="AF12" s="12">
        <v>9.0370672281232807</v>
      </c>
      <c r="AG12" s="12">
        <v>9.2801990236027923</v>
      </c>
      <c r="AH12" s="12">
        <v>9.4580740421107894</v>
      </c>
      <c r="AI12" s="12">
        <v>9.0281602458333872</v>
      </c>
      <c r="AJ12" s="12">
        <v>9.2691164841317057</v>
      </c>
      <c r="AK12" s="12">
        <v>9.219676572333249</v>
      </c>
      <c r="AL12" s="12">
        <v>9.5001842654177509</v>
      </c>
      <c r="AM12" s="12">
        <v>9.2614690462046756</v>
      </c>
      <c r="AN12" s="12">
        <v>9.3942526704600091</v>
      </c>
      <c r="AO12" s="12">
        <v>9.4146728862526992</v>
      </c>
      <c r="AP12" s="12">
        <v>9.7008868609096179</v>
      </c>
      <c r="AQ12" s="12">
        <v>9.7058759006355508</v>
      </c>
      <c r="AR12" s="12">
        <v>10.237970122947784</v>
      </c>
      <c r="AS12" s="12">
        <v>10.268724977580193</v>
      </c>
      <c r="AT12" s="12">
        <v>10.374918799211919</v>
      </c>
      <c r="AU12" s="12">
        <v>10.090617742514048</v>
      </c>
      <c r="AV12" s="12">
        <v>10.155963185093759</v>
      </c>
      <c r="AW12" s="12">
        <v>10.209979385524045</v>
      </c>
      <c r="AX12" s="12">
        <v>10.235789105168227</v>
      </c>
      <c r="AY12" s="12">
        <v>10.495249392251401</v>
      </c>
      <c r="AZ12" s="12">
        <v>11.236876141746043</v>
      </c>
      <c r="BA12" s="12">
        <v>11.47695628131199</v>
      </c>
      <c r="BB12" s="12">
        <v>11.734817305934998</v>
      </c>
      <c r="BC12" s="12">
        <v>11.826983119021195</v>
      </c>
      <c r="BD12" s="12">
        <v>11.278866574980114</v>
      </c>
      <c r="BE12" s="12">
        <v>11.016430367504764</v>
      </c>
      <c r="BF12" s="12">
        <v>11.000820751624039</v>
      </c>
      <c r="BG12" s="12">
        <v>11.280697418779649</v>
      </c>
    </row>
    <row r="13" spans="1:61" x14ac:dyDescent="0.2">
      <c r="A13" s="1" t="s">
        <v>219</v>
      </c>
      <c r="B13" s="1" t="s">
        <v>220</v>
      </c>
      <c r="C13" s="12">
        <v>1.6576430780075746</v>
      </c>
      <c r="D13" s="12">
        <v>1.4832706920194978</v>
      </c>
      <c r="E13" s="12">
        <v>1.4247395371534959</v>
      </c>
      <c r="F13" s="12">
        <v>1.2540233551972197</v>
      </c>
      <c r="G13" s="12">
        <v>1.2168265458127494</v>
      </c>
      <c r="H13" s="12">
        <v>1.5232618621720104</v>
      </c>
      <c r="I13" s="12">
        <v>1.6951598036619446</v>
      </c>
      <c r="J13" s="12">
        <v>1.7775431743442749</v>
      </c>
      <c r="K13" s="12">
        <v>1.8063268968879376</v>
      </c>
      <c r="L13" s="12">
        <v>1.8225822951423085</v>
      </c>
      <c r="M13" s="12">
        <v>1.9363071519523125</v>
      </c>
      <c r="N13" s="12">
        <v>1.854430276397238</v>
      </c>
      <c r="O13" s="12">
        <v>1.946027290279053</v>
      </c>
      <c r="P13" s="12">
        <v>1.825526021637814</v>
      </c>
      <c r="Q13" s="12">
        <v>1.7163411046127373</v>
      </c>
      <c r="R13" s="12">
        <v>1.7219033603105196</v>
      </c>
      <c r="S13" s="12">
        <v>1.791061018775024</v>
      </c>
      <c r="T13" s="12">
        <v>1.6342675492982426</v>
      </c>
      <c r="U13" s="12">
        <v>1.6532180488660315</v>
      </c>
      <c r="V13" s="12">
        <v>1.6121721840656096</v>
      </c>
      <c r="W13" s="12">
        <v>1.5739721091276277</v>
      </c>
      <c r="X13" s="12">
        <v>1.6148531195870275</v>
      </c>
      <c r="Y13" s="12">
        <v>1.5073543557747584</v>
      </c>
      <c r="Z13" s="12">
        <v>1.4750136046846685</v>
      </c>
      <c r="AA13" s="12">
        <v>1.5118329668697372</v>
      </c>
      <c r="AB13" s="12">
        <v>1.4247659241453594</v>
      </c>
      <c r="AC13" s="12">
        <v>1.4179296105515413</v>
      </c>
      <c r="AD13" s="12">
        <v>1.4180193957027303</v>
      </c>
      <c r="AE13" s="12">
        <v>1.442357327081695</v>
      </c>
      <c r="AF13" s="12">
        <v>1.4641088807413178</v>
      </c>
      <c r="AG13" s="12">
        <v>1.420129503728268</v>
      </c>
      <c r="AH13" s="12">
        <v>1.4442158101630143</v>
      </c>
      <c r="AI13" s="12">
        <v>1.4144920008720581</v>
      </c>
      <c r="AJ13" s="12">
        <v>1.3983050491619722</v>
      </c>
      <c r="AK13" s="12">
        <v>1.4278486633537344</v>
      </c>
      <c r="AL13" s="12">
        <v>1.4720992666219801</v>
      </c>
      <c r="AM13" s="12">
        <v>1.5277659267014536</v>
      </c>
      <c r="AN13" s="12">
        <v>1.6045611224542913</v>
      </c>
      <c r="AO13" s="12">
        <v>1.7131778949005916</v>
      </c>
      <c r="AP13" s="12">
        <v>1.9566559271361221</v>
      </c>
      <c r="AQ13" s="12">
        <v>1.8486194368257542</v>
      </c>
      <c r="AR13" s="12">
        <v>1.9086958035851112</v>
      </c>
      <c r="AS13" s="12">
        <v>1.8580818122686658</v>
      </c>
      <c r="AT13" s="12">
        <v>1.7229177914786806</v>
      </c>
      <c r="AU13" s="12">
        <v>1.8586554096751224</v>
      </c>
      <c r="AV13" s="12">
        <v>2.066316256130349</v>
      </c>
      <c r="AW13" s="12">
        <v>2.0153116131082891</v>
      </c>
      <c r="AX13" s="12">
        <v>1.9665179975598881</v>
      </c>
      <c r="AY13" s="12">
        <v>1.5178624583066791</v>
      </c>
      <c r="AZ13" s="12">
        <v>2.0373842269643934</v>
      </c>
      <c r="BA13" s="12">
        <v>2.0614923675077366</v>
      </c>
      <c r="BB13" s="12">
        <v>2.3774119023837819</v>
      </c>
      <c r="BC13" s="12">
        <v>2.6121871286262772</v>
      </c>
      <c r="BD13" s="12">
        <v>2.6509646079671185</v>
      </c>
      <c r="BE13" s="12">
        <v>2.7589546595250765</v>
      </c>
      <c r="BF13" s="12">
        <v>2.8348632964984426</v>
      </c>
      <c r="BG13" s="12">
        <v>2.9227690719720467</v>
      </c>
      <c r="BI13" s="12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9EA2-02EB-4E56-AEED-2C36B91D26B3}">
  <sheetPr>
    <tabColor rgb="FF92D050"/>
  </sheetPr>
  <dimension ref="A1:O6"/>
  <sheetViews>
    <sheetView topLeftCell="I1" workbookViewId="0">
      <selection activeCell="AJ21" sqref="AJ21"/>
    </sheetView>
  </sheetViews>
  <sheetFormatPr defaultColWidth="10.5703125" defaultRowHeight="15" x14ac:dyDescent="0.25"/>
  <cols>
    <col min="1" max="1" width="32.5703125" style="53" customWidth="1"/>
    <col min="2" max="2" width="27.28515625" style="53" customWidth="1"/>
    <col min="3" max="6" width="10.5703125" style="53"/>
    <col min="7" max="10" width="10.5703125" style="53" customWidth="1"/>
    <col min="11" max="16384" width="10.5703125" style="53"/>
  </cols>
  <sheetData>
    <row r="1" spans="1:15" x14ac:dyDescent="0.25">
      <c r="C1" s="53" t="str">
        <f>'21.adat'!AU1</f>
        <v>2019. I.</v>
      </c>
      <c r="D1" s="53" t="str">
        <f>'21.adat'!AV1</f>
        <v>II.</v>
      </c>
      <c r="E1" s="53" t="str">
        <f>'21.adat'!AW1</f>
        <v>III.</v>
      </c>
      <c r="F1" s="53" t="str">
        <f>'21.adat'!AX1</f>
        <v>IV.</v>
      </c>
      <c r="G1" s="53" t="str">
        <f>'21.adat'!AY1</f>
        <v>2020. I.</v>
      </c>
      <c r="H1" s="53" t="str">
        <f>'21.adat'!AZ1</f>
        <v>II.</v>
      </c>
      <c r="I1" s="53" t="str">
        <f>'21.adat'!BA1</f>
        <v>III.</v>
      </c>
      <c r="J1" s="53" t="str">
        <f>'21.adat'!BB1</f>
        <v>IV.</v>
      </c>
      <c r="K1" s="53" t="str">
        <f>'21.adat'!BC1</f>
        <v>2021. I.</v>
      </c>
      <c r="L1" s="53" t="str">
        <f>'21.adat'!BD1</f>
        <v>II.</v>
      </c>
      <c r="M1" s="53" t="str">
        <f>'21.adat'!BE1</f>
        <v>III.</v>
      </c>
      <c r="N1" s="53" t="str">
        <f>'21.adat'!BF1</f>
        <v>IV.</v>
      </c>
      <c r="O1" s="53" t="str">
        <f>'21.adat'!BG1</f>
        <v>2022. I.</v>
      </c>
    </row>
    <row r="2" spans="1:15" x14ac:dyDescent="0.25">
      <c r="C2" s="53" t="str">
        <f>'21.adat'!AU2</f>
        <v>2019 Q1</v>
      </c>
      <c r="D2" s="53" t="str">
        <f>'21.adat'!AV2</f>
        <v>Q2</v>
      </c>
      <c r="E2" s="53" t="str">
        <f>'21.adat'!AW2</f>
        <v>Q3</v>
      </c>
      <c r="F2" s="53" t="str">
        <f>'21.adat'!AX2</f>
        <v>Q4</v>
      </c>
      <c r="G2" s="53" t="str">
        <f>'21.adat'!AY2</f>
        <v>2020 Q1</v>
      </c>
      <c r="H2" s="53" t="str">
        <f>'21.adat'!AZ2</f>
        <v>Q2</v>
      </c>
      <c r="I2" s="53" t="str">
        <f>'21.adat'!BA2</f>
        <v>Q3</v>
      </c>
      <c r="J2" s="53" t="str">
        <f>'21.adat'!BB2</f>
        <v>Q4</v>
      </c>
      <c r="K2" s="53" t="str">
        <f>'21.adat'!BC2</f>
        <v>2021 Q1</v>
      </c>
      <c r="L2" s="53" t="str">
        <f>'21.adat'!BD2</f>
        <v>Q2</v>
      </c>
      <c r="M2" s="53" t="str">
        <f>'21.adat'!BE2</f>
        <v>Q3</v>
      </c>
      <c r="N2" s="53" t="str">
        <f>'21.adat'!BF2</f>
        <v>Q4</v>
      </c>
      <c r="O2" s="53" t="str">
        <f>'21.adat'!BG2</f>
        <v>2022 Q1</v>
      </c>
    </row>
    <row r="3" spans="1:15" x14ac:dyDescent="0.25">
      <c r="A3" s="53" t="s">
        <v>223</v>
      </c>
      <c r="B3" s="53" t="s">
        <v>265</v>
      </c>
      <c r="C3" s="53">
        <v>448.13499999999999</v>
      </c>
      <c r="D3" s="53">
        <v>1252.5980000000002</v>
      </c>
      <c r="E3" s="53">
        <v>283.72900000000004</v>
      </c>
      <c r="F3" s="53">
        <v>449.18299999999999</v>
      </c>
      <c r="G3" s="53">
        <v>663.38800000000003</v>
      </c>
      <c r="H3" s="53">
        <v>1442.915</v>
      </c>
      <c r="I3" s="53">
        <v>275.27499999999998</v>
      </c>
      <c r="J3" s="53">
        <v>798.49400000000003</v>
      </c>
      <c r="K3" s="53">
        <v>1200.7090000000001</v>
      </c>
      <c r="L3" s="53">
        <v>1304.085</v>
      </c>
      <c r="M3" s="53">
        <v>134.56700000000001</v>
      </c>
      <c r="N3" s="53">
        <v>965.59900000000005</v>
      </c>
      <c r="O3" s="53">
        <v>778.54099999999994</v>
      </c>
    </row>
    <row r="4" spans="1:15" x14ac:dyDescent="0.25">
      <c r="A4" s="53" t="s">
        <v>224</v>
      </c>
      <c r="B4" s="53" t="s">
        <v>266</v>
      </c>
      <c r="C4" s="54">
        <v>448.13499999999999</v>
      </c>
      <c r="D4" s="54">
        <v>1252.5980000000002</v>
      </c>
      <c r="E4" s="54">
        <v>283.72900000000004</v>
      </c>
      <c r="F4" s="54">
        <v>449.18299999999999</v>
      </c>
      <c r="G4" s="54">
        <v>663.38800000000003</v>
      </c>
      <c r="H4" s="54">
        <v>1442.915</v>
      </c>
      <c r="I4" s="54">
        <v>275.27499999999998</v>
      </c>
      <c r="J4" s="54">
        <v>798.49400000000003</v>
      </c>
      <c r="K4" s="54">
        <v>1030.7090000000001</v>
      </c>
      <c r="L4" s="54">
        <v>1134.085</v>
      </c>
      <c r="M4" s="54">
        <v>-35.432999999999993</v>
      </c>
      <c r="N4" s="54">
        <v>795.59900000000005</v>
      </c>
      <c r="O4" s="54">
        <v>1138.5409999999999</v>
      </c>
    </row>
    <row r="5" spans="1:15" x14ac:dyDescent="0.25">
      <c r="A5" s="53" t="s">
        <v>225</v>
      </c>
      <c r="B5" s="53" t="s">
        <v>227</v>
      </c>
      <c r="C5" s="55">
        <v>5.7011219357788487</v>
      </c>
      <c r="D5" s="55">
        <v>5.328348578139944</v>
      </c>
      <c r="E5" s="55">
        <v>5.1471738053634208</v>
      </c>
      <c r="F5" s="55">
        <v>5.1201636166672397</v>
      </c>
      <c r="G5" s="55">
        <v>5.4870193748335341</v>
      </c>
      <c r="H5" s="55">
        <v>5.9812719678969692</v>
      </c>
      <c r="I5" s="55">
        <v>5.9411001940853287</v>
      </c>
      <c r="J5" s="55">
        <v>6.5872236481443318</v>
      </c>
      <c r="K5" s="55">
        <v>7.6212515023062046</v>
      </c>
      <c r="L5" s="55">
        <v>6.934944793501387</v>
      </c>
      <c r="M5" s="55">
        <v>6.4524746377771809</v>
      </c>
      <c r="N5" s="55">
        <v>6.5240271092712288</v>
      </c>
      <c r="O5" s="55">
        <v>5.5544240248674353</v>
      </c>
    </row>
    <row r="6" spans="1:15" x14ac:dyDescent="0.25">
      <c r="A6" s="53" t="s">
        <v>226</v>
      </c>
      <c r="B6" s="53" t="s">
        <v>228</v>
      </c>
      <c r="C6" s="55">
        <v>5.7011219357788487</v>
      </c>
      <c r="D6" s="55">
        <v>5.328348578139944</v>
      </c>
      <c r="E6" s="55">
        <v>5.1471738053634208</v>
      </c>
      <c r="F6" s="55">
        <v>5.1201636166672397</v>
      </c>
      <c r="G6" s="55">
        <v>5.4870193748335341</v>
      </c>
      <c r="H6" s="55">
        <v>5.9812719678969692</v>
      </c>
      <c r="I6" s="55">
        <v>5.9411001940853287</v>
      </c>
      <c r="J6" s="55">
        <v>6.5872236481443318</v>
      </c>
      <c r="K6" s="55">
        <v>7.2727242534003036</v>
      </c>
      <c r="L6" s="55">
        <v>6.2760542752150039</v>
      </c>
      <c r="M6" s="55">
        <v>5.4952608910466276</v>
      </c>
      <c r="N6" s="56">
        <v>5.2934063993869476</v>
      </c>
      <c r="O6" s="56">
        <v>5.2926527235288265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74AB2-9E48-4258-8627-EE808C3096A2}">
  <sheetPr>
    <tabColor rgb="FF92D050"/>
  </sheetPr>
  <dimension ref="A1:E18"/>
  <sheetViews>
    <sheetView workbookViewId="0">
      <selection activeCell="D3" sqref="D3:D6"/>
    </sheetView>
  </sheetViews>
  <sheetFormatPr defaultRowHeight="15" x14ac:dyDescent="0.25"/>
  <cols>
    <col min="1" max="1" width="39.28515625" style="70" bestFit="1" customWidth="1"/>
    <col min="2" max="2" width="39.28515625" style="70" customWidth="1"/>
    <col min="3" max="16384" width="9.140625" style="70"/>
  </cols>
  <sheetData>
    <row r="1" spans="1:5" x14ac:dyDescent="0.25">
      <c r="C1" s="70" t="s">
        <v>253</v>
      </c>
      <c r="D1" s="70" t="s">
        <v>254</v>
      </c>
    </row>
    <row r="2" spans="1:5" x14ac:dyDescent="0.25">
      <c r="C2" s="70" t="s">
        <v>260</v>
      </c>
      <c r="D2" s="70" t="s">
        <v>259</v>
      </c>
    </row>
    <row r="3" spans="1:5" x14ac:dyDescent="0.25">
      <c r="A3" s="70" t="s">
        <v>255</v>
      </c>
      <c r="B3" s="70" t="s">
        <v>261</v>
      </c>
      <c r="C3" s="70">
        <v>30.2</v>
      </c>
      <c r="D3" s="71">
        <v>34.776579217353067</v>
      </c>
      <c r="E3" s="72">
        <v>0</v>
      </c>
    </row>
    <row r="4" spans="1:5" ht="13.5" customHeight="1" x14ac:dyDescent="0.25">
      <c r="A4" s="70" t="s">
        <v>256</v>
      </c>
      <c r="B4" s="70" t="s">
        <v>262</v>
      </c>
      <c r="C4" s="70">
        <v>27.2</v>
      </c>
      <c r="D4" s="71">
        <v>29.120896966143924</v>
      </c>
    </row>
    <row r="5" spans="1:5" ht="16.5" customHeight="1" x14ac:dyDescent="0.25">
      <c r="A5" s="70" t="s">
        <v>257</v>
      </c>
      <c r="B5" s="70" t="s">
        <v>263</v>
      </c>
      <c r="C5" s="70">
        <v>10.8</v>
      </c>
      <c r="D5" s="71">
        <v>15.531722116371098</v>
      </c>
    </row>
    <row r="6" spans="1:5" x14ac:dyDescent="0.25">
      <c r="A6" s="70" t="s">
        <v>258</v>
      </c>
      <c r="B6" s="70" t="s">
        <v>264</v>
      </c>
      <c r="C6" s="70">
        <v>31.7</v>
      </c>
      <c r="D6" s="71">
        <v>14.070105525428698</v>
      </c>
    </row>
    <row r="7" spans="1:5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  <row r="9" spans="1:5" x14ac:dyDescent="0.25">
      <c r="A9"/>
      <c r="B9"/>
      <c r="C9"/>
      <c r="D9"/>
      <c r="E9"/>
    </row>
    <row r="10" spans="1:5" x14ac:dyDescent="0.25">
      <c r="A10"/>
      <c r="B10"/>
      <c r="C10"/>
      <c r="D10"/>
      <c r="E10"/>
    </row>
    <row r="11" spans="1:5" x14ac:dyDescent="0.25">
      <c r="A11"/>
      <c r="B11"/>
      <c r="C11"/>
      <c r="D11"/>
      <c r="E11"/>
    </row>
    <row r="12" spans="1:5" x14ac:dyDescent="0.25">
      <c r="A12"/>
      <c r="B12"/>
      <c r="C12"/>
      <c r="D12"/>
      <c r="E12"/>
    </row>
    <row r="13" spans="1:5" x14ac:dyDescent="0.25">
      <c r="A13"/>
      <c r="B13"/>
      <c r="C13"/>
      <c r="D13"/>
      <c r="E13"/>
    </row>
    <row r="14" spans="1:5" x14ac:dyDescent="0.25">
      <c r="A14"/>
      <c r="B14"/>
      <c r="C14"/>
      <c r="D14"/>
      <c r="E14"/>
    </row>
    <row r="15" spans="1:5" x14ac:dyDescent="0.25">
      <c r="A15"/>
      <c r="B15"/>
      <c r="C15"/>
      <c r="D15"/>
      <c r="E15"/>
    </row>
    <row r="16" spans="1:5" x14ac:dyDescent="0.25">
      <c r="A16"/>
      <c r="B16"/>
      <c r="C16"/>
      <c r="D16"/>
      <c r="E16"/>
    </row>
    <row r="17" spans="1:5" x14ac:dyDescent="0.25">
      <c r="A17"/>
      <c r="B17"/>
      <c r="C17"/>
      <c r="D17"/>
      <c r="E17"/>
    </row>
    <row r="18" spans="1:5" x14ac:dyDescent="0.25">
      <c r="A18"/>
      <c r="B18"/>
      <c r="C18"/>
      <c r="D18"/>
      <c r="E18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4158A-9DBC-4D62-A057-A5AD32655F6B}">
  <sheetPr>
    <tabColor rgb="FF92D050"/>
  </sheetPr>
  <dimension ref="A1:AU27"/>
  <sheetViews>
    <sheetView topLeftCell="AI1" workbookViewId="0">
      <selection activeCell="AN29" sqref="AN29"/>
    </sheetView>
  </sheetViews>
  <sheetFormatPr defaultRowHeight="15" x14ac:dyDescent="0.25"/>
  <cols>
    <col min="1" max="1" width="22.28515625" style="53" customWidth="1"/>
    <col min="2" max="2" width="35.5703125" style="53" customWidth="1"/>
    <col min="3" max="47" width="10.140625" style="53" bestFit="1" customWidth="1"/>
    <col min="48" max="16384" width="9.140625" style="53"/>
  </cols>
  <sheetData>
    <row r="1" spans="1:47" x14ac:dyDescent="0.25">
      <c r="C1" s="57">
        <v>43496</v>
      </c>
      <c r="D1" s="58">
        <v>43524</v>
      </c>
      <c r="E1" s="58">
        <v>43555</v>
      </c>
      <c r="F1" s="58">
        <v>43585</v>
      </c>
      <c r="G1" s="58">
        <v>43616</v>
      </c>
      <c r="H1" s="58">
        <v>43646</v>
      </c>
      <c r="I1" s="58">
        <v>43677</v>
      </c>
      <c r="J1" s="58">
        <v>43708</v>
      </c>
      <c r="K1" s="58">
        <v>43738</v>
      </c>
      <c r="L1" s="58">
        <v>43769</v>
      </c>
      <c r="M1" s="58">
        <v>43799</v>
      </c>
      <c r="N1" s="58">
        <v>43830</v>
      </c>
      <c r="O1" s="57">
        <v>43861</v>
      </c>
      <c r="P1" s="58">
        <v>43890</v>
      </c>
      <c r="Q1" s="58">
        <v>43921</v>
      </c>
      <c r="R1" s="58">
        <v>43951</v>
      </c>
      <c r="S1" s="58">
        <v>43982</v>
      </c>
      <c r="T1" s="58">
        <v>44012</v>
      </c>
      <c r="U1" s="58">
        <v>44043</v>
      </c>
      <c r="V1" s="58">
        <v>44074</v>
      </c>
      <c r="W1" s="58">
        <v>44104</v>
      </c>
      <c r="X1" s="58">
        <v>44135</v>
      </c>
      <c r="Y1" s="58">
        <v>44165</v>
      </c>
      <c r="Z1" s="58">
        <v>44196</v>
      </c>
      <c r="AA1" s="57">
        <v>44227</v>
      </c>
      <c r="AB1" s="58">
        <v>44255</v>
      </c>
      <c r="AC1" s="58">
        <v>44286</v>
      </c>
      <c r="AD1" s="58">
        <v>44316</v>
      </c>
      <c r="AE1" s="58">
        <v>44347</v>
      </c>
      <c r="AF1" s="58">
        <v>44377</v>
      </c>
      <c r="AG1" s="58">
        <v>44408</v>
      </c>
      <c r="AH1" s="58">
        <v>44439</v>
      </c>
      <c r="AI1" s="58">
        <v>44469</v>
      </c>
      <c r="AJ1" s="58">
        <v>44500</v>
      </c>
      <c r="AK1" s="58">
        <v>44530</v>
      </c>
      <c r="AL1" s="58">
        <v>44561</v>
      </c>
      <c r="AM1" s="57">
        <v>44592</v>
      </c>
      <c r="AN1" s="58">
        <v>44620</v>
      </c>
      <c r="AO1" s="58">
        <v>44651</v>
      </c>
      <c r="AP1" s="58">
        <v>44681</v>
      </c>
      <c r="AQ1" s="59"/>
      <c r="AR1" s="59"/>
      <c r="AS1" s="59"/>
      <c r="AT1" s="59"/>
      <c r="AU1" s="59"/>
    </row>
    <row r="2" spans="1:47" x14ac:dyDescent="0.25">
      <c r="C2" s="57" t="s">
        <v>243</v>
      </c>
      <c r="D2" s="58" t="s">
        <v>249</v>
      </c>
      <c r="E2" s="58" t="s">
        <v>244</v>
      </c>
      <c r="F2" s="58" t="s">
        <v>245</v>
      </c>
      <c r="G2" s="58" t="s">
        <v>235</v>
      </c>
      <c r="H2" s="58" t="s">
        <v>236</v>
      </c>
      <c r="I2" s="58" t="s">
        <v>237</v>
      </c>
      <c r="J2" s="58" t="s">
        <v>238</v>
      </c>
      <c r="K2" s="58" t="s">
        <v>239</v>
      </c>
      <c r="L2" s="58" t="s">
        <v>240</v>
      </c>
      <c r="M2" s="58" t="s">
        <v>241</v>
      </c>
      <c r="N2" s="58" t="s">
        <v>242</v>
      </c>
      <c r="O2" s="57" t="s">
        <v>246</v>
      </c>
      <c r="P2" s="58" t="str">
        <f>D2</f>
        <v>Feb.</v>
      </c>
      <c r="Q2" s="58" t="str">
        <f t="shared" ref="Q2:Z2" si="0">E2</f>
        <v>March</v>
      </c>
      <c r="R2" s="58" t="str">
        <f t="shared" si="0"/>
        <v>Apr.</v>
      </c>
      <c r="S2" s="58" t="str">
        <f t="shared" si="0"/>
        <v>May</v>
      </c>
      <c r="T2" s="58" t="str">
        <f t="shared" si="0"/>
        <v>June</v>
      </c>
      <c r="U2" s="58" t="str">
        <f t="shared" si="0"/>
        <v>July</v>
      </c>
      <c r="V2" s="58" t="str">
        <f t="shared" si="0"/>
        <v>August</v>
      </c>
      <c r="W2" s="58" t="str">
        <f t="shared" si="0"/>
        <v>Sept.</v>
      </c>
      <c r="X2" s="58" t="str">
        <f t="shared" si="0"/>
        <v>Oct.</v>
      </c>
      <c r="Y2" s="58" t="str">
        <f t="shared" si="0"/>
        <v>Nov.</v>
      </c>
      <c r="Z2" s="58" t="str">
        <f t="shared" si="0"/>
        <v>Dec.</v>
      </c>
      <c r="AA2" s="57" t="s">
        <v>247</v>
      </c>
      <c r="AB2" s="58" t="str">
        <f>P2</f>
        <v>Feb.</v>
      </c>
      <c r="AC2" s="58" t="str">
        <f t="shared" ref="AC2:AL2" si="1">Q2</f>
        <v>March</v>
      </c>
      <c r="AD2" s="58" t="str">
        <f t="shared" si="1"/>
        <v>Apr.</v>
      </c>
      <c r="AE2" s="58" t="str">
        <f t="shared" si="1"/>
        <v>May</v>
      </c>
      <c r="AF2" s="58" t="str">
        <f t="shared" si="1"/>
        <v>June</v>
      </c>
      <c r="AG2" s="58" t="str">
        <f t="shared" si="1"/>
        <v>July</v>
      </c>
      <c r="AH2" s="58" t="str">
        <f t="shared" si="1"/>
        <v>August</v>
      </c>
      <c r="AI2" s="58" t="str">
        <f t="shared" si="1"/>
        <v>Sept.</v>
      </c>
      <c r="AJ2" s="58" t="str">
        <f t="shared" si="1"/>
        <v>Oct.</v>
      </c>
      <c r="AK2" s="58" t="str">
        <f t="shared" si="1"/>
        <v>Nov.</v>
      </c>
      <c r="AL2" s="58" t="str">
        <f t="shared" si="1"/>
        <v>Dec.</v>
      </c>
      <c r="AM2" s="57" t="s">
        <v>248</v>
      </c>
      <c r="AN2" s="58" t="str">
        <f>AB2</f>
        <v>Feb.</v>
      </c>
      <c r="AO2" s="58" t="str">
        <f t="shared" ref="AO2:AP2" si="2">AC2</f>
        <v>March</v>
      </c>
      <c r="AP2" s="58" t="str">
        <f t="shared" si="2"/>
        <v>Apr.</v>
      </c>
      <c r="AQ2" s="59"/>
      <c r="AR2" s="59"/>
      <c r="AS2" s="59"/>
      <c r="AT2" s="59"/>
      <c r="AU2" s="59"/>
    </row>
    <row r="3" spans="1:47" x14ac:dyDescent="0.25">
      <c r="A3" s="53" t="s">
        <v>229</v>
      </c>
      <c r="B3" s="53" t="s">
        <v>250</v>
      </c>
      <c r="C3" s="60">
        <v>-18.377098231341833</v>
      </c>
      <c r="D3" s="60">
        <v>19.702445135735374</v>
      </c>
      <c r="E3" s="60">
        <v>25.847894260019817</v>
      </c>
      <c r="F3" s="60">
        <v>10.495275592648582</v>
      </c>
      <c r="G3" s="60">
        <v>57.277704439472899</v>
      </c>
      <c r="H3" s="60">
        <v>32.400236570394597</v>
      </c>
      <c r="I3" s="60">
        <v>21.317779203742514</v>
      </c>
      <c r="J3" s="60">
        <v>43.296583138964358</v>
      </c>
      <c r="K3" s="60">
        <v>65.091158766048693</v>
      </c>
      <c r="L3" s="60">
        <v>19.312374387666097</v>
      </c>
      <c r="M3" s="60">
        <v>35.966081710361841</v>
      </c>
      <c r="N3" s="60">
        <v>10.20754994835384</v>
      </c>
      <c r="O3" s="60">
        <v>57.637112110763354</v>
      </c>
      <c r="P3" s="60">
        <v>61.384726600604537</v>
      </c>
      <c r="Q3" s="60">
        <v>175.03469981811102</v>
      </c>
      <c r="R3" s="60">
        <v>139.00083343448</v>
      </c>
      <c r="S3" s="60">
        <v>68.923826324380201</v>
      </c>
      <c r="T3" s="60">
        <v>31.462504810033558</v>
      </c>
      <c r="U3" s="60">
        <v>69.442515256357865</v>
      </c>
      <c r="V3" s="60">
        <v>51.638052182496267</v>
      </c>
      <c r="W3" s="60">
        <v>54.707678876315768</v>
      </c>
      <c r="X3" s="60">
        <v>75.404245635646419</v>
      </c>
      <c r="Y3" s="60">
        <v>21.744940150800744</v>
      </c>
      <c r="Z3" s="60">
        <v>34.405645797016476</v>
      </c>
      <c r="AA3" s="60">
        <v>67.411896422799501</v>
      </c>
      <c r="AB3" s="60">
        <v>43.140682679410233</v>
      </c>
      <c r="AC3" s="60">
        <v>33.361675749195065</v>
      </c>
      <c r="AD3" s="60">
        <v>9.8621474095551385</v>
      </c>
      <c r="AE3" s="60">
        <v>24.188505436114966</v>
      </c>
      <c r="AF3" s="60">
        <v>30.39191930374394</v>
      </c>
      <c r="AG3" s="60">
        <v>24.056227454661098</v>
      </c>
      <c r="AH3" s="60">
        <v>26.076498631646423</v>
      </c>
      <c r="AI3" s="60">
        <v>19.493556075700241</v>
      </c>
      <c r="AJ3" s="60">
        <v>39.473823970389873</v>
      </c>
      <c r="AK3" s="60">
        <v>83.729744937973095</v>
      </c>
      <c r="AL3" s="60">
        <v>33.696690528747339</v>
      </c>
      <c r="AM3" s="60">
        <v>25.607405864031122</v>
      </c>
      <c r="AN3" s="60">
        <v>205.27667725537589</v>
      </c>
      <c r="AO3" s="60">
        <v>190.99464100268946</v>
      </c>
      <c r="AP3" s="60">
        <v>-23.610875683701792</v>
      </c>
    </row>
    <row r="4" spans="1:47" x14ac:dyDescent="0.25">
      <c r="A4" s="53" t="s">
        <v>230</v>
      </c>
      <c r="B4" s="53" t="s">
        <v>251</v>
      </c>
      <c r="C4" s="60">
        <v>27.554043779718729</v>
      </c>
      <c r="D4" s="60">
        <v>53.294298620898267</v>
      </c>
      <c r="E4" s="60">
        <v>36.12917123133569</v>
      </c>
      <c r="F4" s="60">
        <v>70.689802452669184</v>
      </c>
      <c r="G4" s="60">
        <v>297.90570476898478</v>
      </c>
      <c r="H4" s="60">
        <v>-219.93114275364346</v>
      </c>
      <c r="I4" s="60">
        <v>-20.09765591972964</v>
      </c>
      <c r="J4" s="60">
        <v>77.193131370637857</v>
      </c>
      <c r="K4" s="60">
        <v>85.49258344492668</v>
      </c>
      <c r="L4" s="60">
        <v>95.882717733607265</v>
      </c>
      <c r="M4" s="60">
        <v>55.194946639492962</v>
      </c>
      <c r="N4" s="60">
        <v>49.137139452440479</v>
      </c>
      <c r="O4" s="60">
        <v>47.851441008408699</v>
      </c>
      <c r="P4" s="60">
        <v>56.31548684035355</v>
      </c>
      <c r="Q4" s="60">
        <v>156.72550743034827</v>
      </c>
      <c r="R4" s="60">
        <v>366.39949397794936</v>
      </c>
      <c r="S4" s="60">
        <v>124.10891377845446</v>
      </c>
      <c r="T4" s="60">
        <v>33.366479727743943</v>
      </c>
      <c r="U4" s="60">
        <v>162.2039020888738</v>
      </c>
      <c r="V4" s="60">
        <v>105.27079641099354</v>
      </c>
      <c r="W4" s="60">
        <v>79.885718661579304</v>
      </c>
      <c r="X4" s="60">
        <v>139.04345286033191</v>
      </c>
      <c r="Y4" s="60">
        <v>135.54045355253157</v>
      </c>
      <c r="Z4" s="60">
        <v>165.36238690797117</v>
      </c>
      <c r="AA4" s="60">
        <v>139.42880664934066</v>
      </c>
      <c r="AB4" s="60">
        <v>183.59753382946724</v>
      </c>
      <c r="AC4" s="60">
        <v>107.30834999392042</v>
      </c>
      <c r="AD4" s="60">
        <v>100.44090803516571</v>
      </c>
      <c r="AE4" s="60">
        <v>120.0661258662988</v>
      </c>
      <c r="AF4" s="60">
        <v>108.09009806178977</v>
      </c>
      <c r="AG4" s="60">
        <v>114.78623385751983</v>
      </c>
      <c r="AH4" s="60">
        <v>174.0737472882922</v>
      </c>
      <c r="AI4" s="60">
        <v>26.263219695442658</v>
      </c>
      <c r="AJ4" s="60">
        <v>158.34046793790668</v>
      </c>
      <c r="AK4" s="60">
        <v>140.02649139604205</v>
      </c>
      <c r="AL4" s="60">
        <v>184.94627214794508</v>
      </c>
      <c r="AM4" s="60">
        <v>-95.575989478952707</v>
      </c>
      <c r="AN4" s="60">
        <v>313.87929055802175</v>
      </c>
      <c r="AO4" s="60">
        <v>-22.194761867515691</v>
      </c>
      <c r="AP4" s="60">
        <v>36.983881478043799</v>
      </c>
    </row>
    <row r="5" spans="1:47" x14ac:dyDescent="0.25">
      <c r="A5" s="53" t="s">
        <v>165</v>
      </c>
      <c r="B5" s="53" t="s">
        <v>272</v>
      </c>
      <c r="C5" s="54">
        <v>125</v>
      </c>
      <c r="D5" s="54">
        <v>12</v>
      </c>
      <c r="E5" s="54">
        <v>104.5</v>
      </c>
      <c r="F5" s="54">
        <v>73.3</v>
      </c>
      <c r="G5" s="54">
        <v>-192.6</v>
      </c>
      <c r="H5" s="54">
        <v>677.6</v>
      </c>
      <c r="I5" s="54">
        <v>362</v>
      </c>
      <c r="J5" s="54">
        <v>161.6</v>
      </c>
      <c r="K5" s="54">
        <v>295.3</v>
      </c>
      <c r="L5" s="54">
        <v>102</v>
      </c>
      <c r="M5" s="54">
        <v>258.2</v>
      </c>
      <c r="N5" s="54">
        <v>286.762</v>
      </c>
      <c r="O5" s="54">
        <v>166.07400000000001</v>
      </c>
      <c r="P5" s="54">
        <v>181.56899999999999</v>
      </c>
      <c r="Q5" s="54">
        <v>-40.908999999999999</v>
      </c>
      <c r="R5" s="54">
        <v>-125.03</v>
      </c>
      <c r="S5" s="54">
        <v>119.69799999999999</v>
      </c>
      <c r="T5" s="54">
        <v>148.922</v>
      </c>
      <c r="U5" s="54">
        <v>-37.165000000000006</v>
      </c>
      <c r="V5" s="54">
        <v>131.548</v>
      </c>
      <c r="W5" s="54">
        <v>123.733</v>
      </c>
      <c r="X5" s="54">
        <v>60.045000000000002</v>
      </c>
      <c r="Y5" s="54">
        <v>205.41499999999999</v>
      </c>
      <c r="Z5" s="54">
        <v>138.97900000000001</v>
      </c>
      <c r="AA5" s="54">
        <v>87.197000000000003</v>
      </c>
      <c r="AB5" s="54">
        <v>119.631</v>
      </c>
      <c r="AC5" s="54">
        <v>108.58</v>
      </c>
      <c r="AD5" s="54">
        <v>73.438999999999993</v>
      </c>
      <c r="AE5" s="54">
        <v>53.673000000000002</v>
      </c>
      <c r="AF5" s="54">
        <v>63.656999999999996</v>
      </c>
      <c r="AG5" s="54">
        <v>92.918000000000006</v>
      </c>
      <c r="AH5" s="54">
        <v>-62.764000000000003</v>
      </c>
      <c r="AI5" s="54">
        <v>94.241</v>
      </c>
      <c r="AJ5" s="54">
        <v>51.154000000000003</v>
      </c>
      <c r="AK5" s="54">
        <v>165.61600000000001</v>
      </c>
      <c r="AL5" s="54">
        <v>118.846</v>
      </c>
      <c r="AM5" s="54">
        <v>109.363</v>
      </c>
      <c r="AN5" s="54">
        <v>72.185000000000002</v>
      </c>
      <c r="AO5" s="54">
        <v>-238.82</v>
      </c>
      <c r="AP5" s="54">
        <v>141.047</v>
      </c>
    </row>
    <row r="6" spans="1:47" x14ac:dyDescent="0.25">
      <c r="A6" s="53" t="s">
        <v>231</v>
      </c>
      <c r="B6" s="53" t="s">
        <v>233</v>
      </c>
      <c r="C6" s="54">
        <v>-25.200000000000003</v>
      </c>
      <c r="D6" s="54">
        <v>10.8</v>
      </c>
      <c r="E6" s="54">
        <v>-14.6</v>
      </c>
      <c r="F6" s="54">
        <v>-11.299999999999999</v>
      </c>
      <c r="G6" s="54">
        <v>43.9</v>
      </c>
      <c r="H6" s="54">
        <v>-124.20000000000002</v>
      </c>
      <c r="I6" s="54">
        <v>-69.099999999999994</v>
      </c>
      <c r="J6" s="54">
        <v>-27</v>
      </c>
      <c r="K6" s="54">
        <v>-67.3</v>
      </c>
      <c r="L6" s="54">
        <v>-47.2</v>
      </c>
      <c r="M6" s="54">
        <v>-13</v>
      </c>
      <c r="N6" s="54">
        <v>3.9929999999999986</v>
      </c>
      <c r="O6" s="54">
        <v>18.713999999999999</v>
      </c>
      <c r="P6" s="54">
        <v>36.159000000000006</v>
      </c>
      <c r="Q6" s="54">
        <v>-119.032</v>
      </c>
      <c r="R6" s="54">
        <v>28.896000000000001</v>
      </c>
      <c r="S6" s="54">
        <v>69.397999999999996</v>
      </c>
      <c r="T6" s="54">
        <v>40.631999999999998</v>
      </c>
      <c r="U6" s="54">
        <v>39.25</v>
      </c>
      <c r="V6" s="54">
        <v>22.641000000000002</v>
      </c>
      <c r="W6" s="54">
        <v>32.597999999999999</v>
      </c>
      <c r="X6" s="54">
        <v>25.919</v>
      </c>
      <c r="Y6" s="54">
        <v>-26.576999999999998</v>
      </c>
      <c r="Z6" s="54">
        <v>50.825999999999993</v>
      </c>
      <c r="AA6" s="54">
        <v>2.2070000000000003</v>
      </c>
      <c r="AB6" s="54">
        <v>32.079000000000001</v>
      </c>
      <c r="AC6" s="54">
        <v>14.166999999999998</v>
      </c>
      <c r="AD6" s="54">
        <v>41.39</v>
      </c>
      <c r="AE6" s="54">
        <v>38.792999999999999</v>
      </c>
      <c r="AF6" s="54">
        <v>9.6860000000000017</v>
      </c>
      <c r="AG6" s="54">
        <v>41.721000000000004</v>
      </c>
      <c r="AH6" s="54">
        <v>5.9920000000000009</v>
      </c>
      <c r="AI6" s="54">
        <v>46.926000000000002</v>
      </c>
      <c r="AJ6" s="54">
        <v>25.865999999999996</v>
      </c>
      <c r="AK6" s="54">
        <v>42.559000000000005</v>
      </c>
      <c r="AL6" s="54">
        <v>67.441000000000003</v>
      </c>
      <c r="AM6" s="54">
        <v>5.6589999999999989</v>
      </c>
      <c r="AN6" s="54">
        <v>33.321999999999996</v>
      </c>
      <c r="AO6" s="54">
        <v>79.435999999999993</v>
      </c>
      <c r="AP6" s="54">
        <v>79.542000000000002</v>
      </c>
    </row>
    <row r="7" spans="1:47" x14ac:dyDescent="0.25"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</row>
    <row r="8" spans="1:47" x14ac:dyDescent="0.25">
      <c r="A8" s="53" t="s">
        <v>232</v>
      </c>
      <c r="B8" s="53" t="s">
        <v>234</v>
      </c>
      <c r="C8" s="54">
        <v>-1.673</v>
      </c>
      <c r="D8" s="54">
        <v>-2.4239999999999999</v>
      </c>
      <c r="E8" s="54">
        <v>2.968</v>
      </c>
      <c r="F8" s="54">
        <v>1.952</v>
      </c>
      <c r="G8" s="54">
        <v>0</v>
      </c>
      <c r="H8" s="54">
        <v>0</v>
      </c>
      <c r="I8" s="54">
        <v>-0.80299999999999994</v>
      </c>
      <c r="J8" s="54">
        <v>5.407</v>
      </c>
      <c r="K8" s="54">
        <v>-8.472999999999999</v>
      </c>
      <c r="L8" s="54">
        <v>0.9139999999999997</v>
      </c>
      <c r="M8" s="54">
        <v>4.0460000000000003</v>
      </c>
      <c r="N8" s="54">
        <v>5.1070000000000002</v>
      </c>
      <c r="O8" s="54">
        <v>3.879</v>
      </c>
      <c r="P8" s="54">
        <v>2.9410000000000003</v>
      </c>
      <c r="Q8" s="54">
        <v>8.5609999999999999</v>
      </c>
      <c r="R8" s="54">
        <v>27.518000000000001</v>
      </c>
      <c r="S8" s="54">
        <v>20.655000000000001</v>
      </c>
      <c r="T8" s="54">
        <v>3.694</v>
      </c>
      <c r="U8" s="54">
        <v>8.5190000000000001</v>
      </c>
      <c r="V8" s="54">
        <v>6.1550000000000002</v>
      </c>
      <c r="W8" s="54">
        <v>16.155000000000001</v>
      </c>
      <c r="X8" s="54">
        <v>11.875</v>
      </c>
      <c r="Y8" s="54">
        <v>21.689</v>
      </c>
      <c r="Z8" s="54">
        <v>34.042000000000002</v>
      </c>
      <c r="AA8" s="54">
        <v>60.363</v>
      </c>
      <c r="AB8" s="54">
        <v>32.430999999999997</v>
      </c>
      <c r="AC8" s="54">
        <v>41.628</v>
      </c>
      <c r="AD8" s="54">
        <v>28.104999999999997</v>
      </c>
      <c r="AE8" s="54">
        <v>31.916</v>
      </c>
      <c r="AF8" s="54">
        <v>22.431999999999999</v>
      </c>
      <c r="AG8" s="54">
        <v>26.917999999999999</v>
      </c>
      <c r="AH8" s="54">
        <v>19.914999999999999</v>
      </c>
      <c r="AI8" s="54">
        <v>30.220999999999997</v>
      </c>
      <c r="AJ8" s="54">
        <v>17.209</v>
      </c>
      <c r="AK8" s="54">
        <v>38.948999999999998</v>
      </c>
      <c r="AL8" s="54">
        <v>48.183</v>
      </c>
      <c r="AM8" s="54">
        <v>21.18</v>
      </c>
      <c r="AN8" s="54">
        <v>29.718</v>
      </c>
      <c r="AO8" s="54">
        <v>8.593</v>
      </c>
      <c r="AP8" s="54">
        <v>19.407</v>
      </c>
    </row>
    <row r="12" spans="1:47" x14ac:dyDescent="0.25">
      <c r="C12" s="60"/>
      <c r="D12" s="60"/>
      <c r="E12" s="60"/>
      <c r="F12" s="60"/>
    </row>
    <row r="13" spans="1:47" x14ac:dyDescent="0.25">
      <c r="C13" s="60"/>
      <c r="D13" s="60"/>
      <c r="E13" s="60"/>
      <c r="F13" s="60"/>
    </row>
    <row r="14" spans="1:47" x14ac:dyDescent="0.25">
      <c r="C14" s="60"/>
      <c r="D14" s="60"/>
      <c r="E14" s="60"/>
      <c r="F14" s="60"/>
    </row>
    <row r="15" spans="1:47" x14ac:dyDescent="0.25">
      <c r="C15" s="60"/>
      <c r="D15" s="60"/>
      <c r="E15" s="60"/>
      <c r="F15" s="60"/>
    </row>
    <row r="16" spans="1:47" x14ac:dyDescent="0.25">
      <c r="C16" s="60"/>
      <c r="D16" s="60"/>
      <c r="E16" s="60"/>
      <c r="F16" s="60"/>
    </row>
    <row r="17" spans="3:42" x14ac:dyDescent="0.25">
      <c r="C17" s="60"/>
      <c r="D17" s="60"/>
      <c r="E17" s="60"/>
      <c r="F17" s="60"/>
    </row>
    <row r="22" spans="3:42" x14ac:dyDescent="0.25">
      <c r="C22" s="5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7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7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7"/>
      <c r="AN22" s="58"/>
      <c r="AO22" s="58"/>
      <c r="AP22" s="58"/>
    </row>
    <row r="23" spans="3:42" x14ac:dyDescent="0.25"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</row>
    <row r="24" spans="3:42" x14ac:dyDescent="0.25"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</row>
    <row r="25" spans="3:42" x14ac:dyDescent="0.25"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</row>
    <row r="26" spans="3:42" x14ac:dyDescent="0.25"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</row>
    <row r="27" spans="3:42" x14ac:dyDescent="0.25"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D3DB9-05BF-4FF3-94F9-E4384F1BDC01}">
  <sheetPr>
    <tabColor rgb="FF92D050"/>
  </sheetPr>
  <dimension ref="A1:BG6"/>
  <sheetViews>
    <sheetView topLeftCell="AU7" workbookViewId="0">
      <selection activeCell="BC4" sqref="BC4"/>
    </sheetView>
  </sheetViews>
  <sheetFormatPr defaultRowHeight="14.25" x14ac:dyDescent="0.2"/>
  <cols>
    <col min="1" max="257" width="12.28515625" style="66" customWidth="1"/>
    <col min="258" max="16384" width="9.140625" style="66"/>
  </cols>
  <sheetData>
    <row r="1" spans="1:59" x14ac:dyDescent="0.2">
      <c r="C1" s="68">
        <v>39538</v>
      </c>
      <c r="D1" s="68">
        <v>39629</v>
      </c>
      <c r="E1" s="68">
        <v>39721</v>
      </c>
      <c r="F1" s="68">
        <v>39813</v>
      </c>
      <c r="G1" s="68">
        <v>39903</v>
      </c>
      <c r="H1" s="68">
        <v>39994</v>
      </c>
      <c r="I1" s="68">
        <v>40086</v>
      </c>
      <c r="J1" s="68">
        <v>40178</v>
      </c>
      <c r="K1" s="68">
        <v>40268</v>
      </c>
      <c r="L1" s="68">
        <v>40359</v>
      </c>
      <c r="M1" s="68">
        <v>40451</v>
      </c>
      <c r="N1" s="68">
        <v>40543</v>
      </c>
      <c r="O1" s="68">
        <v>40633</v>
      </c>
      <c r="P1" s="68">
        <v>40724</v>
      </c>
      <c r="Q1" s="68">
        <v>40816</v>
      </c>
      <c r="R1" s="68">
        <v>40908</v>
      </c>
      <c r="S1" s="68">
        <v>40999</v>
      </c>
      <c r="T1" s="68">
        <v>41090</v>
      </c>
      <c r="U1" s="68">
        <v>41182</v>
      </c>
      <c r="V1" s="68">
        <v>41274</v>
      </c>
      <c r="W1" s="68">
        <v>41364</v>
      </c>
      <c r="X1" s="68">
        <v>41455</v>
      </c>
      <c r="Y1" s="68">
        <v>41547</v>
      </c>
      <c r="Z1" s="68">
        <v>41639</v>
      </c>
      <c r="AA1" s="68">
        <v>41729</v>
      </c>
      <c r="AB1" s="68">
        <v>41820</v>
      </c>
      <c r="AC1" s="68">
        <v>41912</v>
      </c>
      <c r="AD1" s="68">
        <v>42004</v>
      </c>
      <c r="AE1" s="68">
        <v>42094</v>
      </c>
      <c r="AF1" s="68">
        <v>42185</v>
      </c>
      <c r="AG1" s="68">
        <v>42277</v>
      </c>
      <c r="AH1" s="68">
        <v>42369</v>
      </c>
      <c r="AI1" s="68">
        <v>42460</v>
      </c>
      <c r="AJ1" s="68">
        <v>42551</v>
      </c>
      <c r="AK1" s="68">
        <v>42643</v>
      </c>
      <c r="AL1" s="68">
        <v>42735</v>
      </c>
      <c r="AM1" s="68">
        <v>42825</v>
      </c>
      <c r="AN1" s="68">
        <v>42916</v>
      </c>
      <c r="AO1" s="68">
        <v>43008</v>
      </c>
      <c r="AP1" s="68">
        <v>43100</v>
      </c>
      <c r="AQ1" s="68">
        <v>43190</v>
      </c>
      <c r="AR1" s="68">
        <v>43281</v>
      </c>
      <c r="AS1" s="68">
        <v>43373</v>
      </c>
      <c r="AT1" s="68">
        <v>43465</v>
      </c>
      <c r="AU1" s="68">
        <v>43555</v>
      </c>
      <c r="AV1" s="68">
        <v>43646</v>
      </c>
      <c r="AW1" s="68">
        <v>43738</v>
      </c>
      <c r="AX1" s="68">
        <v>43830</v>
      </c>
      <c r="AY1" s="68">
        <v>43921</v>
      </c>
      <c r="AZ1" s="68">
        <v>44012</v>
      </c>
      <c r="BA1" s="68">
        <v>44104</v>
      </c>
      <c r="BB1" s="68">
        <v>44196</v>
      </c>
      <c r="BC1" s="68">
        <v>44286</v>
      </c>
      <c r="BD1" s="68">
        <v>44377</v>
      </c>
      <c r="BE1" s="68">
        <v>44469</v>
      </c>
      <c r="BF1" s="68">
        <v>44561</v>
      </c>
      <c r="BG1" s="68">
        <v>44651</v>
      </c>
    </row>
    <row r="2" spans="1:59" customFormat="1" ht="12.75" x14ac:dyDescent="0.2">
      <c r="A2" t="s">
        <v>93</v>
      </c>
      <c r="B2" t="s">
        <v>164</v>
      </c>
      <c r="C2" s="69">
        <v>0.51455320578726593</v>
      </c>
      <c r="D2" s="69">
        <v>-0.19948530150023483</v>
      </c>
      <c r="E2" s="69">
        <v>-0.61826426176966776</v>
      </c>
      <c r="F2" s="69">
        <v>0.59409481469606207</v>
      </c>
      <c r="G2" s="69">
        <v>-0.29527034358103738</v>
      </c>
      <c r="H2" s="69">
        <v>-0.31205232135149352</v>
      </c>
      <c r="I2" s="69">
        <v>0.47783049445414361</v>
      </c>
      <c r="J2" s="69">
        <v>1.7768158487673082</v>
      </c>
      <c r="K2" s="69">
        <v>0.95880074649675306</v>
      </c>
      <c r="L2" s="69">
        <v>1.6017003685431817</v>
      </c>
      <c r="M2" s="69">
        <v>1.5384556109514309</v>
      </c>
      <c r="N2" s="69">
        <v>3.4041171660814782</v>
      </c>
      <c r="O2" s="69">
        <v>3.4604879073012165</v>
      </c>
      <c r="P2" s="69">
        <v>3.0862925791181892</v>
      </c>
      <c r="Q2" s="69">
        <v>3.2515725403917535</v>
      </c>
      <c r="R2" s="69">
        <v>1.4856796201736144</v>
      </c>
      <c r="S2" s="69">
        <v>2.1391885418372114</v>
      </c>
      <c r="T2" s="69">
        <v>1.6491846730894721</v>
      </c>
      <c r="U2" s="69">
        <v>1.9532652660248377</v>
      </c>
      <c r="V2" s="69">
        <v>3.3005805449174948</v>
      </c>
      <c r="W2" s="69">
        <v>3.2402377808605345</v>
      </c>
      <c r="X2" s="69">
        <v>3.1215689102703594</v>
      </c>
      <c r="Y2" s="69">
        <v>2.6334582108860323</v>
      </c>
      <c r="Z2" s="69">
        <v>0.72059017257278324</v>
      </c>
      <c r="AA2" s="69">
        <v>0.8778537032559004</v>
      </c>
      <c r="AB2" s="69">
        <v>1.3249572757769481</v>
      </c>
      <c r="AC2" s="69">
        <v>1.6931000876922109</v>
      </c>
      <c r="AD2" s="69">
        <v>4.5863432438597824</v>
      </c>
      <c r="AE2" s="69">
        <v>5.3499132807853229</v>
      </c>
      <c r="AF2" s="69">
        <v>5.9218620687961527</v>
      </c>
      <c r="AG2" s="69">
        <v>5.8825865473830916</v>
      </c>
      <c r="AH2" s="69">
        <v>3.5479960567339761</v>
      </c>
      <c r="AI2" s="69">
        <v>3.4767123733080649</v>
      </c>
      <c r="AJ2" s="69">
        <v>2.8299364592475293</v>
      </c>
      <c r="AK2" s="69">
        <v>2.8258133078735077</v>
      </c>
      <c r="AL2" s="69">
        <v>3.6717402245200113</v>
      </c>
      <c r="AM2" s="69">
        <v>2.341685989393258</v>
      </c>
      <c r="AN2" s="69">
        <v>2.2416624989409875</v>
      </c>
      <c r="AO2" s="69">
        <v>1.8654008627385883</v>
      </c>
      <c r="AP2" s="69">
        <v>1.9474029911854822</v>
      </c>
      <c r="AQ2" s="69">
        <v>2.7031034689353546</v>
      </c>
      <c r="AR2" s="69">
        <v>2.8168038196265766</v>
      </c>
      <c r="AS2" s="69">
        <v>2.5884865500443932</v>
      </c>
      <c r="AT2" s="69">
        <v>2.8374256038823731</v>
      </c>
      <c r="AU2" s="69">
        <v>3.1717180982045829</v>
      </c>
      <c r="AV2" s="69">
        <v>3.6387623638320141</v>
      </c>
      <c r="AW2" s="69">
        <v>4.0530487242670388</v>
      </c>
      <c r="AX2" s="69">
        <v>4.7585061033996041</v>
      </c>
      <c r="AY2" s="69">
        <v>4.7168527838769938</v>
      </c>
      <c r="AZ2" s="69">
        <v>5.9713257714742625</v>
      </c>
      <c r="BA2" s="69">
        <v>6.2385431365245259</v>
      </c>
      <c r="BB2" s="69">
        <v>6.6497206792145009</v>
      </c>
      <c r="BC2" s="69">
        <v>8.0983289125655187</v>
      </c>
      <c r="BD2" s="69">
        <v>7.9055058698209102</v>
      </c>
      <c r="BE2" s="69">
        <v>6.5014534770914594</v>
      </c>
      <c r="BF2" s="69">
        <v>3.9488895802391801</v>
      </c>
    </row>
    <row r="3" spans="1:59" customFormat="1" ht="12.75" x14ac:dyDescent="0.2">
      <c r="A3" t="s">
        <v>92</v>
      </c>
      <c r="B3" t="s">
        <v>89</v>
      </c>
      <c r="C3" s="69">
        <v>0.32703366313971571</v>
      </c>
      <c r="D3" s="69">
        <v>0.15993054744515736</v>
      </c>
      <c r="E3" s="69">
        <v>-0.29483472579246012</v>
      </c>
      <c r="F3" s="69">
        <v>4.1684703957071023E-2</v>
      </c>
      <c r="G3" s="69">
        <v>0.74303283721637758</v>
      </c>
      <c r="H3" s="69">
        <v>1.3413366876483825</v>
      </c>
      <c r="I3" s="69">
        <v>2.0655411270557189</v>
      </c>
      <c r="J3" s="69">
        <v>1.6229835375031527</v>
      </c>
      <c r="K3" s="69">
        <v>1.703534994819033</v>
      </c>
      <c r="L3" s="69">
        <v>2.7779617387451014</v>
      </c>
      <c r="M3" s="69">
        <v>3.2131367359850329</v>
      </c>
      <c r="N3" s="69">
        <v>3.4417153582796303</v>
      </c>
      <c r="O3" s="69">
        <v>3.7556385655744657</v>
      </c>
      <c r="P3" s="69">
        <v>3.6217500639587819</v>
      </c>
      <c r="Q3" s="69">
        <v>4.2475522319645682</v>
      </c>
      <c r="R3" s="69">
        <v>4.751016019889267</v>
      </c>
      <c r="S3" s="69">
        <v>3.9813424533615263</v>
      </c>
      <c r="T3" s="69">
        <v>4.5741921403908075</v>
      </c>
      <c r="U3" s="69">
        <v>4.487719155933382</v>
      </c>
      <c r="V3" s="69">
        <v>4.5796795189298498</v>
      </c>
      <c r="W3" s="69">
        <v>5.3364826295140979</v>
      </c>
      <c r="X3" s="69">
        <v>5.4529292703747752</v>
      </c>
      <c r="Y3" s="69">
        <v>5.0171903160741538</v>
      </c>
      <c r="Z3" s="69">
        <v>4.910560828527025</v>
      </c>
      <c r="AA3" s="69">
        <v>5.2356646551117905</v>
      </c>
      <c r="AB3" s="69">
        <v>5.4223491410166851</v>
      </c>
      <c r="AC3" s="69">
        <v>5.433394088654171</v>
      </c>
      <c r="AD3" s="69">
        <v>5.1512489316309962</v>
      </c>
      <c r="AE3" s="69">
        <v>5.2567341610222567</v>
      </c>
      <c r="AF3" s="69">
        <v>5.4422804616320395</v>
      </c>
      <c r="AG3" s="69">
        <v>5.6155718009386968</v>
      </c>
      <c r="AH3" s="69">
        <v>5.7981325285066081</v>
      </c>
      <c r="AI3" s="69">
        <v>5.4586392656076077</v>
      </c>
      <c r="AJ3" s="69">
        <v>5.6143461982574614</v>
      </c>
      <c r="AK3" s="69">
        <v>5.1154396809390406</v>
      </c>
      <c r="AL3" s="69">
        <v>4.7775883547569604</v>
      </c>
      <c r="AM3" s="69">
        <v>4.4264000906831376</v>
      </c>
      <c r="AN3" s="69">
        <v>4.5541617150215714</v>
      </c>
      <c r="AO3" s="69">
        <v>4.5561515526156473</v>
      </c>
      <c r="AP3" s="69">
        <v>4.9262885699188041</v>
      </c>
      <c r="AQ3" s="69">
        <v>5.594635101440069</v>
      </c>
      <c r="AR3" s="69">
        <v>6.432841341497161</v>
      </c>
      <c r="AS3" s="69">
        <v>6.6905148003867616</v>
      </c>
      <c r="AT3" s="69">
        <v>6.2408664957182856</v>
      </c>
      <c r="AU3" s="69">
        <v>5.7011219357788487</v>
      </c>
      <c r="AV3" s="69">
        <v>5.328348578139944</v>
      </c>
      <c r="AW3" s="69">
        <v>5.1471738053634208</v>
      </c>
      <c r="AX3" s="69">
        <v>5.1201636166672397</v>
      </c>
      <c r="AY3" s="69">
        <v>5.4870193748335341</v>
      </c>
      <c r="AZ3" s="69">
        <v>5.9812719678969692</v>
      </c>
      <c r="BA3" s="69">
        <v>5.9411001940853287</v>
      </c>
      <c r="BB3" s="69">
        <v>6.5872236481443318</v>
      </c>
      <c r="BC3" s="69">
        <v>7.2727242534003036</v>
      </c>
      <c r="BD3" s="69">
        <v>6.2760542752150039</v>
      </c>
      <c r="BE3" s="69">
        <v>5.4952608910466276</v>
      </c>
      <c r="BF3" s="69">
        <v>5.2934063993869476</v>
      </c>
      <c r="BG3" s="69">
        <v>5.2926527235288265</v>
      </c>
    </row>
    <row r="4" spans="1:59" customFormat="1" ht="12.75" x14ac:dyDescent="0.2">
      <c r="A4" t="s">
        <v>94</v>
      </c>
      <c r="B4" t="s">
        <v>90</v>
      </c>
      <c r="C4" s="69">
        <v>0.6437308101153788</v>
      </c>
      <c r="D4" s="69">
        <v>-5.0352941722214117</v>
      </c>
      <c r="E4" s="69">
        <v>-3.8774558312448755</v>
      </c>
      <c r="F4" s="69">
        <v>-3.0478657095838826</v>
      </c>
      <c r="G4" s="69">
        <v>-5.5161474385448317</v>
      </c>
      <c r="H4" s="69">
        <v>-0.4069279930177937</v>
      </c>
      <c r="I4" s="69">
        <v>0.80415213406251418</v>
      </c>
      <c r="J4" s="69">
        <v>3.3504922649475</v>
      </c>
      <c r="K4" s="69">
        <v>6.8618211892892651</v>
      </c>
      <c r="L4" s="69">
        <v>4.4287909357544519</v>
      </c>
      <c r="M4" s="69">
        <v>4.8066092797509743</v>
      </c>
      <c r="N4" s="69">
        <v>2.7461746890175096</v>
      </c>
      <c r="O4" s="69">
        <v>1.0303932782064555</v>
      </c>
      <c r="P4" s="69">
        <v>0.79524313474903185</v>
      </c>
      <c r="Q4" s="69">
        <v>0.56023185978501933</v>
      </c>
      <c r="R4" s="69">
        <v>2.0773224403742256</v>
      </c>
      <c r="S4" s="69">
        <v>2.7119900359885056</v>
      </c>
      <c r="T4" s="69">
        <v>4.0916622224683579</v>
      </c>
      <c r="U4" s="69">
        <v>4.0508418489431239</v>
      </c>
      <c r="V4" s="69">
        <v>4.1266739008873987</v>
      </c>
      <c r="W4" s="69">
        <v>3.990899504424906</v>
      </c>
      <c r="X4" s="69">
        <v>3.1645256463358149</v>
      </c>
      <c r="Y4" s="69">
        <v>3.9125905021314424</v>
      </c>
      <c r="Z4" s="69">
        <v>2.9785321009263441</v>
      </c>
      <c r="AA4" s="69">
        <v>3.9112892331474312</v>
      </c>
      <c r="AB4" s="69">
        <v>4.4867321921281587</v>
      </c>
      <c r="AC4" s="69">
        <v>3.4459238160246208</v>
      </c>
      <c r="AD4" s="69">
        <v>3.4559533108567817</v>
      </c>
      <c r="AE4" s="69">
        <v>3.4901287453897591</v>
      </c>
      <c r="AF4" s="69">
        <v>3.9355953604855429</v>
      </c>
      <c r="AG4" s="69">
        <v>2.5544490984457084</v>
      </c>
      <c r="AH4" s="69">
        <v>2.7987002590326213</v>
      </c>
      <c r="AI4" s="69">
        <v>1.8231662463891913</v>
      </c>
      <c r="AJ4" s="69">
        <v>2.9726193474326617</v>
      </c>
      <c r="AK4" s="69">
        <v>2.9393716220619059</v>
      </c>
      <c r="AL4" s="69">
        <v>4.512941371525212</v>
      </c>
      <c r="AM4" s="69">
        <v>4.0278441877835149</v>
      </c>
      <c r="AN4" s="69">
        <v>0.99663505095722127</v>
      </c>
      <c r="AO4" s="69">
        <v>1.6253046362224732</v>
      </c>
      <c r="AP4" s="69">
        <v>-0.37575884043494384</v>
      </c>
      <c r="AQ4" s="69">
        <v>-0.94382475307980052</v>
      </c>
      <c r="AR4" s="69">
        <v>0.8129333937082307</v>
      </c>
      <c r="AS4" s="69">
        <v>1.7608608345220125</v>
      </c>
      <c r="AT4" s="69">
        <v>2.9731411161441459</v>
      </c>
      <c r="AU4" s="69">
        <v>3.4822856949924081</v>
      </c>
      <c r="AV4" s="69">
        <v>3.3078704577828457</v>
      </c>
      <c r="AW4" s="69">
        <v>2.5474873657467278</v>
      </c>
      <c r="AX4" s="69">
        <v>1.544239775023535</v>
      </c>
      <c r="AY4" s="69">
        <v>2.2531102420068234</v>
      </c>
      <c r="AZ4" s="69">
        <v>6.6528344595379609</v>
      </c>
      <c r="BA4" s="69">
        <v>6.6563483846430156</v>
      </c>
      <c r="BB4" s="69">
        <v>10.167620309136328</v>
      </c>
      <c r="BC4" s="69">
        <v>9.5835966076463599</v>
      </c>
      <c r="BD4" s="69">
        <v>4.8189857378146561</v>
      </c>
      <c r="BE4" s="69">
        <v>4.1947830676379123</v>
      </c>
      <c r="BF4" s="69">
        <v>1.7165609560892514</v>
      </c>
    </row>
    <row r="5" spans="1:59" customFormat="1" ht="12.75" x14ac:dyDescent="0.2">
      <c r="A5" t="s">
        <v>162</v>
      </c>
      <c r="B5" t="s">
        <v>163</v>
      </c>
      <c r="C5" s="69">
        <v>2.8642723668018779</v>
      </c>
      <c r="D5" s="69">
        <v>2.3830530619435253</v>
      </c>
      <c r="E5" s="69">
        <v>0.75901288292154268</v>
      </c>
      <c r="F5" s="69">
        <v>-2.6667986672492905</v>
      </c>
      <c r="G5" s="69">
        <v>-0.76633984526206933</v>
      </c>
      <c r="H5" s="69">
        <v>-0.18564777114193259</v>
      </c>
      <c r="I5" s="69">
        <v>1.8295107538355018</v>
      </c>
      <c r="J5" s="69">
        <v>6.6911256175299441</v>
      </c>
      <c r="K5" s="69">
        <v>6.2407535142592101</v>
      </c>
      <c r="L5" s="69">
        <v>5.5623085371245828</v>
      </c>
      <c r="M5" s="69">
        <v>5.598410259613841</v>
      </c>
      <c r="N5" s="69">
        <v>1.6933695458607276</v>
      </c>
      <c r="O5" s="69">
        <v>1.2634548792601363</v>
      </c>
      <c r="P5" s="69">
        <v>0.84057429381170401</v>
      </c>
      <c r="Q5" s="69">
        <v>0.91963459688635363</v>
      </c>
      <c r="R5" s="69">
        <v>2.0349155137529391</v>
      </c>
      <c r="S5" s="69">
        <v>2.3306129301575802</v>
      </c>
      <c r="T5" s="69">
        <v>3.5567763231815261</v>
      </c>
      <c r="U5" s="69">
        <v>3.6995596704031417</v>
      </c>
      <c r="V5" s="69">
        <v>4.4096211563936372</v>
      </c>
      <c r="W5" s="69">
        <v>4.3563335612063074</v>
      </c>
      <c r="X5" s="69">
        <v>3.709510764648563</v>
      </c>
      <c r="Y5" s="69">
        <v>3.4140844424245116</v>
      </c>
      <c r="Z5" s="69">
        <v>2.0438469709370155</v>
      </c>
      <c r="AA5" s="69">
        <v>1.7354797914355908</v>
      </c>
      <c r="AB5" s="69">
        <v>1.8520313173943668</v>
      </c>
      <c r="AC5" s="69">
        <v>1.487111698612029</v>
      </c>
      <c r="AD5" s="69">
        <v>4.4249459559971438</v>
      </c>
      <c r="AE5" s="69">
        <v>1.8587423567698578</v>
      </c>
      <c r="AF5" s="69">
        <v>2.0185823370812672</v>
      </c>
      <c r="AG5" s="69">
        <v>4.6280098230154829</v>
      </c>
      <c r="AH5" s="69">
        <v>-0.92867445505235635</v>
      </c>
      <c r="AI5" s="69">
        <v>1.5986305238593068</v>
      </c>
      <c r="AJ5" s="69">
        <v>1.7481657468830907</v>
      </c>
      <c r="AK5" s="69">
        <v>-1.5381023348832801</v>
      </c>
      <c r="AL5" s="69">
        <v>0.4864285722686319</v>
      </c>
      <c r="AM5" s="69">
        <v>0.29550640359786962</v>
      </c>
      <c r="AN5" s="69">
        <v>0.27814277356300893</v>
      </c>
      <c r="AO5" s="69">
        <v>1.584982371438554</v>
      </c>
      <c r="AP5" s="69">
        <v>2.2654157425957462</v>
      </c>
      <c r="AQ5" s="69">
        <v>2.3987718237711388</v>
      </c>
      <c r="AR5" s="69">
        <v>2.2969247575567073</v>
      </c>
      <c r="AS5" s="69">
        <v>2.2317112876612111</v>
      </c>
      <c r="AT5" s="69">
        <v>2.2029881751280116</v>
      </c>
      <c r="AU5" s="69">
        <v>2.229467570072476</v>
      </c>
      <c r="AV5" s="69">
        <v>2.0917440061417958</v>
      </c>
      <c r="AW5" s="69">
        <v>1.6561394893525843</v>
      </c>
      <c r="AX5" s="69">
        <v>3.3427612204556763</v>
      </c>
      <c r="AY5" s="69">
        <v>3.5389332686378707</v>
      </c>
      <c r="AZ5" s="69">
        <v>4.6015608391380161</v>
      </c>
      <c r="BA5" s="69">
        <v>5.3962629382468252</v>
      </c>
      <c r="BB5" s="69">
        <v>5.2574519549521943</v>
      </c>
      <c r="BC5" s="69">
        <v>5.4444105382788228</v>
      </c>
      <c r="BD5" s="69">
        <v>4.3572676388217237</v>
      </c>
      <c r="BE5" s="69">
        <v>3.914423386020025</v>
      </c>
      <c r="BF5" s="69">
        <v>3.0574194319935231</v>
      </c>
    </row>
    <row r="6" spans="1:59" customFormat="1" ht="12.75" x14ac:dyDescent="0.2">
      <c r="A6" t="s">
        <v>95</v>
      </c>
      <c r="B6" t="s">
        <v>252</v>
      </c>
      <c r="C6" s="69">
        <v>3.0851279742260744</v>
      </c>
      <c r="D6" s="69">
        <v>1.7373692570112813</v>
      </c>
      <c r="E6" s="69">
        <v>0.37557136945083186</v>
      </c>
      <c r="F6" s="69">
        <v>0.85668629150895781</v>
      </c>
      <c r="G6" s="69">
        <v>4.7698557043746392</v>
      </c>
      <c r="H6" s="69">
        <v>3.9939060547177907</v>
      </c>
      <c r="I6" s="69">
        <v>4.8805502396409182</v>
      </c>
      <c r="J6" s="69">
        <v>4.8527512028906825</v>
      </c>
      <c r="K6" s="69">
        <v>0.65674512063954837</v>
      </c>
      <c r="L6" s="69">
        <v>2.1343006324414904</v>
      </c>
      <c r="M6" s="69">
        <v>1.0051586170869544</v>
      </c>
      <c r="N6" s="69">
        <v>1.0388044186053305</v>
      </c>
      <c r="O6" s="69">
        <v>1.8172394522800912</v>
      </c>
      <c r="P6" s="69">
        <v>1.9088150417142156</v>
      </c>
      <c r="Q6" s="69">
        <v>1.5501219308407137</v>
      </c>
      <c r="R6" s="69">
        <v>-0.86937056675573965</v>
      </c>
      <c r="S6" s="69">
        <v>-2.2961151845828498</v>
      </c>
      <c r="T6" s="69">
        <v>-1.8222214258837865</v>
      </c>
      <c r="U6" s="69">
        <v>-0.61357916621074515</v>
      </c>
      <c r="V6" s="69">
        <v>1.6886379529149727</v>
      </c>
      <c r="W6" s="69">
        <v>2.5255202598920743</v>
      </c>
      <c r="X6" s="69">
        <v>1.5124025955549292</v>
      </c>
      <c r="Y6" s="69">
        <v>1.3745411889355585</v>
      </c>
      <c r="Z6" s="69">
        <v>0.83524887694799343</v>
      </c>
      <c r="AA6" s="69">
        <v>1.6909715609937961</v>
      </c>
      <c r="AB6" s="69">
        <v>2.3940852012674569</v>
      </c>
      <c r="AC6" s="69">
        <v>3.0900680545972938</v>
      </c>
      <c r="AD6" s="69">
        <v>2.7053843535582254</v>
      </c>
      <c r="AE6" s="69">
        <v>2.3991440553760768</v>
      </c>
      <c r="AF6" s="69">
        <v>2.1277006247274777</v>
      </c>
      <c r="AG6" s="69">
        <v>1.4484285509236379</v>
      </c>
      <c r="AH6" s="69">
        <v>2.2333739317870869</v>
      </c>
      <c r="AI6" s="69">
        <v>1.4875446169946367</v>
      </c>
      <c r="AJ6" s="69">
        <v>2.1600679399202827</v>
      </c>
      <c r="AK6" s="69">
        <v>1.8035655245942437</v>
      </c>
      <c r="AL6" s="69">
        <v>2.2155375230515149</v>
      </c>
      <c r="AM6" s="69">
        <v>1.7413551310214972</v>
      </c>
      <c r="AN6" s="69">
        <v>1.4352052399309341</v>
      </c>
      <c r="AO6" s="69">
        <v>1.7595420396304482</v>
      </c>
      <c r="AP6" s="69">
        <v>0.47073173620075071</v>
      </c>
      <c r="AQ6" s="69">
        <v>0.32822769905016252</v>
      </c>
      <c r="AR6" s="69">
        <v>-3.2813876239875181E-2</v>
      </c>
      <c r="AS6" s="69">
        <v>-0.17411406169162338</v>
      </c>
      <c r="AT6" s="69">
        <v>0.30358906005919706</v>
      </c>
      <c r="AU6" s="69">
        <v>1.6416599140360766</v>
      </c>
      <c r="AV6" s="69">
        <v>2.2862398366691994</v>
      </c>
      <c r="AW6" s="69">
        <v>2.4105401776436857</v>
      </c>
      <c r="AX6" s="69">
        <v>2.4177015991833959</v>
      </c>
      <c r="AY6" s="69">
        <v>1.8374160665149937</v>
      </c>
      <c r="AZ6" s="69">
        <v>1.7302961156706602</v>
      </c>
      <c r="BA6" s="69">
        <v>2.3910989224885522</v>
      </c>
      <c r="BB6" s="69">
        <v>3.0665958581353241</v>
      </c>
      <c r="BC6" s="69">
        <v>4.1015485272406815</v>
      </c>
      <c r="BD6" s="69">
        <v>4.6085831947948925</v>
      </c>
      <c r="BE6" s="69">
        <v>3.659765529644706</v>
      </c>
      <c r="BF6" s="69">
        <v>3.5084558161085231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97A6-BE16-4197-9607-BD97F4A0086B}">
  <sheetPr>
    <tabColor rgb="FF92D050"/>
  </sheetPr>
  <dimension ref="A1:F31"/>
  <sheetViews>
    <sheetView workbookViewId="0">
      <selection activeCell="Q31" sqref="Q31"/>
    </sheetView>
  </sheetViews>
  <sheetFormatPr defaultRowHeight="15" x14ac:dyDescent="0.25"/>
  <cols>
    <col min="1" max="1" width="10.140625" style="53" bestFit="1" customWidth="1"/>
    <col min="2" max="2" width="10.140625" style="53" customWidth="1"/>
    <col min="3" max="16384" width="9.140625" style="53"/>
  </cols>
  <sheetData>
    <row r="1" spans="1:6" x14ac:dyDescent="0.25">
      <c r="C1" s="53" t="s">
        <v>93</v>
      </c>
      <c r="D1" s="53" t="s">
        <v>94</v>
      </c>
      <c r="E1" s="53" t="s">
        <v>162</v>
      </c>
      <c r="F1" s="53" t="s">
        <v>92</v>
      </c>
    </row>
    <row r="2" spans="1:6" x14ac:dyDescent="0.25">
      <c r="C2" s="61" t="s">
        <v>164</v>
      </c>
      <c r="D2" s="53" t="s">
        <v>90</v>
      </c>
      <c r="E2" s="53" t="s">
        <v>163</v>
      </c>
      <c r="F2" s="53" t="s">
        <v>89</v>
      </c>
    </row>
    <row r="3" spans="1:6" x14ac:dyDescent="0.25">
      <c r="A3" s="57">
        <v>43861</v>
      </c>
      <c r="B3" s="57" t="s">
        <v>246</v>
      </c>
      <c r="C3" s="53">
        <v>3.9035591274397152</v>
      </c>
      <c r="D3" s="53">
        <v>10.566583589554291</v>
      </c>
      <c r="E3" s="53">
        <v>9.0581796344959109</v>
      </c>
      <c r="F3" s="53">
        <v>9.1430267948738209</v>
      </c>
    </row>
    <row r="4" spans="1:6" x14ac:dyDescent="0.25">
      <c r="A4" s="58">
        <v>43890</v>
      </c>
      <c r="B4" s="58" t="s">
        <v>249</v>
      </c>
      <c r="C4" s="53">
        <v>3.6638983878847009</v>
      </c>
      <c r="D4" s="53">
        <v>10.546539357249296</v>
      </c>
      <c r="E4" s="53">
        <v>9.6685366667812023</v>
      </c>
      <c r="F4" s="53">
        <v>9.2897076935545275</v>
      </c>
    </row>
    <row r="5" spans="1:6" x14ac:dyDescent="0.25">
      <c r="A5" s="58">
        <v>43921</v>
      </c>
      <c r="B5" s="58" t="s">
        <v>244</v>
      </c>
      <c r="C5" s="53">
        <v>7.308754263439976</v>
      </c>
      <c r="D5" s="53">
        <v>21.290857855095592</v>
      </c>
      <c r="E5" s="53">
        <v>11.607712989397223</v>
      </c>
      <c r="F5" s="53">
        <v>13.023139531930351</v>
      </c>
    </row>
    <row r="6" spans="1:6" x14ac:dyDescent="0.25">
      <c r="A6" s="58">
        <v>43951</v>
      </c>
      <c r="B6" s="58" t="s">
        <v>245</v>
      </c>
      <c r="C6" s="53">
        <v>8.3239775461106724</v>
      </c>
      <c r="D6" s="53">
        <v>29.438143887491776</v>
      </c>
      <c r="E6" s="53">
        <v>14.762535319050563</v>
      </c>
      <c r="F6" s="53">
        <v>12.303026588071253</v>
      </c>
    </row>
    <row r="7" spans="1:6" x14ac:dyDescent="0.25">
      <c r="A7" s="58">
        <v>43982</v>
      </c>
      <c r="B7" s="58" t="s">
        <v>235</v>
      </c>
      <c r="C7" s="53">
        <v>9.3262582408747399</v>
      </c>
      <c r="D7" s="53">
        <v>30.458803182842196</v>
      </c>
      <c r="E7" s="53">
        <v>17.282557670335198</v>
      </c>
      <c r="F7" s="53">
        <v>11.49941218747481</v>
      </c>
    </row>
    <row r="8" spans="1:6" x14ac:dyDescent="0.25">
      <c r="A8" s="58">
        <v>44012</v>
      </c>
      <c r="B8" s="58" t="s">
        <v>236</v>
      </c>
      <c r="C8" s="53">
        <v>9.1388400702987695</v>
      </c>
      <c r="D8" s="53">
        <v>31.776208848946585</v>
      </c>
      <c r="E8" s="53">
        <v>15.145785526392498</v>
      </c>
      <c r="F8" s="53">
        <v>12.113449022045586</v>
      </c>
    </row>
    <row r="9" spans="1:6" x14ac:dyDescent="0.25">
      <c r="A9" s="58">
        <v>44043</v>
      </c>
      <c r="B9" s="58" t="s">
        <v>237</v>
      </c>
      <c r="C9" s="53">
        <v>9.1856364219301092</v>
      </c>
      <c r="D9" s="53">
        <v>32.560165848270771</v>
      </c>
      <c r="E9" s="53">
        <v>15.836274867140276</v>
      </c>
      <c r="F9" s="53">
        <v>12.290382967637026</v>
      </c>
    </row>
    <row r="10" spans="1:6" x14ac:dyDescent="0.25">
      <c r="A10" s="58">
        <v>44074</v>
      </c>
      <c r="B10" s="58" t="s">
        <v>238</v>
      </c>
      <c r="C10" s="53">
        <v>8.7476099426386114</v>
      </c>
      <c r="D10" s="53">
        <v>31.192971384168011</v>
      </c>
      <c r="E10" s="53">
        <v>15.219240124357691</v>
      </c>
      <c r="F10" s="53">
        <v>11.382951138648355</v>
      </c>
    </row>
    <row r="11" spans="1:6" x14ac:dyDescent="0.25">
      <c r="A11" s="58">
        <v>44104</v>
      </c>
      <c r="B11" s="58" t="s">
        <v>239</v>
      </c>
      <c r="C11" s="53">
        <v>9.0750436300174542</v>
      </c>
      <c r="D11" s="53">
        <v>31.687027938848967</v>
      </c>
      <c r="E11" s="53">
        <v>16.441025352558203</v>
      </c>
      <c r="F11" s="53">
        <v>11.074120335129622</v>
      </c>
    </row>
    <row r="12" spans="1:6" x14ac:dyDescent="0.25">
      <c r="A12" s="58">
        <v>44135</v>
      </c>
      <c r="B12" s="58" t="s">
        <v>240</v>
      </c>
      <c r="C12" s="53">
        <v>9.8153700489190356</v>
      </c>
      <c r="D12" s="53">
        <v>34.771938860377084</v>
      </c>
      <c r="E12" s="53">
        <v>18.546666707853966</v>
      </c>
      <c r="F12" s="53">
        <v>10.624384969850142</v>
      </c>
    </row>
    <row r="13" spans="1:6" x14ac:dyDescent="0.25">
      <c r="A13" s="58">
        <v>44165</v>
      </c>
      <c r="B13" s="58" t="s">
        <v>241</v>
      </c>
      <c r="C13" s="53">
        <v>9.6277681796764547</v>
      </c>
      <c r="D13" s="53">
        <v>36.014203693872403</v>
      </c>
      <c r="E13" s="53">
        <v>19.061814748420058</v>
      </c>
      <c r="F13" s="53">
        <v>10.579736711263376</v>
      </c>
    </row>
    <row r="14" spans="1:6" x14ac:dyDescent="0.25">
      <c r="A14" s="58">
        <v>44196</v>
      </c>
      <c r="B14" s="58" t="s">
        <v>242</v>
      </c>
      <c r="C14" s="53">
        <v>10.474860335195535</v>
      </c>
      <c r="D14" s="53">
        <v>36.924015773522378</v>
      </c>
      <c r="E14" s="53">
        <v>18.96129168597982</v>
      </c>
      <c r="F14" s="53">
        <v>10.014046929631505</v>
      </c>
    </row>
    <row r="15" spans="1:6" x14ac:dyDescent="0.25">
      <c r="A15" s="57">
        <v>44227</v>
      </c>
      <c r="B15" s="57" t="s">
        <v>247</v>
      </c>
      <c r="C15" s="53">
        <v>11.602209944751385</v>
      </c>
      <c r="D15" s="53">
        <v>38.937684084859093</v>
      </c>
      <c r="E15" s="53">
        <v>21.446448644688452</v>
      </c>
      <c r="F15" s="53">
        <v>11.141661406235738</v>
      </c>
    </row>
    <row r="16" spans="1:6" x14ac:dyDescent="0.25">
      <c r="A16" s="58">
        <v>44255</v>
      </c>
      <c r="B16" s="58" t="s">
        <v>249</v>
      </c>
      <c r="C16" s="53">
        <v>11.655670750863955</v>
      </c>
      <c r="D16" s="53">
        <v>37.736234994618158</v>
      </c>
      <c r="E16" s="53">
        <v>21.056316411559184</v>
      </c>
      <c r="F16" s="53">
        <v>11.475373963752888</v>
      </c>
    </row>
    <row r="17" spans="1:6" x14ac:dyDescent="0.25">
      <c r="A17" s="58">
        <v>44286</v>
      </c>
      <c r="B17" s="58" t="s">
        <v>244</v>
      </c>
      <c r="C17" s="53">
        <v>8.4607234751021601</v>
      </c>
      <c r="D17" s="53">
        <v>26.295441775970918</v>
      </c>
      <c r="E17" s="53">
        <v>16.616899612665172</v>
      </c>
      <c r="F17" s="53">
        <v>8.514423704688113</v>
      </c>
    </row>
    <row r="18" spans="1:6" x14ac:dyDescent="0.25">
      <c r="A18" s="58">
        <v>44316</v>
      </c>
      <c r="B18" s="58" t="s">
        <v>245</v>
      </c>
      <c r="C18" s="53">
        <v>6.9736452472608956</v>
      </c>
      <c r="D18" s="53">
        <v>19.635389038354091</v>
      </c>
      <c r="E18" s="53">
        <v>14.911234680401076</v>
      </c>
      <c r="F18" s="53">
        <v>8.0301693402423435</v>
      </c>
    </row>
    <row r="19" spans="1:6" x14ac:dyDescent="0.25">
      <c r="A19" s="58">
        <v>44347</v>
      </c>
      <c r="B19" s="58" t="s">
        <v>235</v>
      </c>
      <c r="C19" s="53">
        <v>6.4274157964406609</v>
      </c>
      <c r="D19" s="53">
        <v>17.420374597708175</v>
      </c>
      <c r="E19" s="53">
        <v>11.961488124801821</v>
      </c>
      <c r="F19" s="53">
        <v>7.9667486448067315</v>
      </c>
    </row>
    <row r="20" spans="1:6" x14ac:dyDescent="0.25">
      <c r="A20" s="58">
        <v>44377</v>
      </c>
      <c r="B20" s="58" t="s">
        <v>236</v>
      </c>
      <c r="C20" s="53">
        <v>6.8511198945981455</v>
      </c>
      <c r="D20" s="53">
        <v>16.053461081880371</v>
      </c>
      <c r="E20" s="53">
        <v>12.71743467908324</v>
      </c>
      <c r="F20" s="53">
        <v>7.5771275618260914</v>
      </c>
    </row>
    <row r="21" spans="1:6" x14ac:dyDescent="0.25">
      <c r="A21" s="58">
        <v>44408</v>
      </c>
      <c r="B21" s="58" t="s">
        <v>237</v>
      </c>
      <c r="C21" s="53">
        <v>6.9740126266333968</v>
      </c>
      <c r="D21" s="53">
        <v>16.241088753780943</v>
      </c>
      <c r="E21" s="53">
        <v>13.694298437309914</v>
      </c>
      <c r="F21" s="53">
        <v>6.8983848427173866</v>
      </c>
    </row>
    <row r="22" spans="1:6" x14ac:dyDescent="0.25">
      <c r="A22" s="58">
        <v>44439</v>
      </c>
      <c r="B22" s="58" t="s">
        <v>238</v>
      </c>
      <c r="C22" s="53">
        <v>6.4029304029304068</v>
      </c>
      <c r="D22" s="53">
        <v>15.705834898244708</v>
      </c>
      <c r="E22" s="53">
        <v>13.200356332646002</v>
      </c>
      <c r="F22" s="53">
        <v>6.827209233171927</v>
      </c>
    </row>
    <row r="23" spans="1:6" x14ac:dyDescent="0.25">
      <c r="A23" s="58">
        <v>44469</v>
      </c>
      <c r="B23" s="58" t="s">
        <v>239</v>
      </c>
      <c r="C23" s="53">
        <v>6.3272727272727369</v>
      </c>
      <c r="D23" s="53">
        <v>14.811635730158246</v>
      </c>
      <c r="E23" s="53">
        <v>11.927628483957387</v>
      </c>
      <c r="F23" s="53">
        <v>6.3559708053189556</v>
      </c>
    </row>
    <row r="24" spans="1:6" x14ac:dyDescent="0.25">
      <c r="A24" s="58">
        <v>44500</v>
      </c>
      <c r="B24" s="58" t="s">
        <v>240</v>
      </c>
      <c r="C24" s="53">
        <v>5.2306365857163417</v>
      </c>
      <c r="D24" s="53">
        <v>12.553124076165535</v>
      </c>
      <c r="E24" s="53">
        <v>11.104538728907865</v>
      </c>
      <c r="F24" s="53">
        <v>6.2525466275672903</v>
      </c>
    </row>
    <row r="25" spans="1:6" x14ac:dyDescent="0.25">
      <c r="A25" s="58">
        <v>44530</v>
      </c>
      <c r="B25" s="58" t="s">
        <v>241</v>
      </c>
      <c r="C25" s="53">
        <v>4.5845272206303633</v>
      </c>
      <c r="D25" s="53">
        <v>11.775161207179563</v>
      </c>
      <c r="E25" s="53">
        <v>9.237896005611379</v>
      </c>
      <c r="F25" s="53">
        <v>7.3227386709703968</v>
      </c>
    </row>
    <row r="26" spans="1:6" x14ac:dyDescent="0.25">
      <c r="A26" s="58">
        <v>44561</v>
      </c>
      <c r="B26" s="58" t="s">
        <v>242</v>
      </c>
      <c r="C26" s="53">
        <v>2.6970080067425295</v>
      </c>
      <c r="D26" s="53">
        <v>10.949719360094768</v>
      </c>
      <c r="E26" s="53">
        <v>8.9812503648761819</v>
      </c>
      <c r="F26" s="53">
        <v>6.8246037525294234</v>
      </c>
    </row>
    <row r="27" spans="1:6" x14ac:dyDescent="0.25">
      <c r="A27" s="57">
        <v>44592</v>
      </c>
      <c r="B27" s="57" t="s">
        <v>248</v>
      </c>
      <c r="C27" s="53">
        <v>2.0509193776520496</v>
      </c>
      <c r="D27" s="53">
        <v>9.3640064149458127</v>
      </c>
      <c r="E27" s="53">
        <v>9.3159504575171184</v>
      </c>
      <c r="F27" s="53">
        <v>6.4981280202199176</v>
      </c>
    </row>
    <row r="28" spans="1:6" x14ac:dyDescent="0.25">
      <c r="A28" s="58">
        <v>44620</v>
      </c>
      <c r="B28" s="58" t="s">
        <v>249</v>
      </c>
      <c r="C28" s="53">
        <v>1.3505908835115488</v>
      </c>
      <c r="D28" s="53">
        <v>13.622231474815205</v>
      </c>
      <c r="E28" s="53">
        <v>9.2682066583218425</v>
      </c>
      <c r="F28" s="53">
        <v>8.9367465116659375</v>
      </c>
    </row>
    <row r="29" spans="1:6" x14ac:dyDescent="0.25">
      <c r="A29" s="58">
        <v>44651</v>
      </c>
      <c r="B29" s="58" t="s">
        <v>244</v>
      </c>
      <c r="C29" s="53">
        <v>4.284119452972357</v>
      </c>
      <c r="D29" s="53">
        <v>16.744069212060797</v>
      </c>
      <c r="E29" s="53">
        <v>9.2084579242379014</v>
      </c>
      <c r="F29" s="53">
        <v>12.546074516190519</v>
      </c>
    </row>
    <row r="30" spans="1:6" x14ac:dyDescent="0.25">
      <c r="A30" s="58">
        <v>44681</v>
      </c>
      <c r="B30" s="58" t="s">
        <v>245</v>
      </c>
      <c r="C30" s="53">
        <v>2.6989619377162599</v>
      </c>
      <c r="D30" s="53">
        <v>15.209587714879413</v>
      </c>
      <c r="E30" s="53">
        <v>7.218109712327081</v>
      </c>
      <c r="F30" s="53">
        <v>12.057966926489261</v>
      </c>
    </row>
    <row r="31" spans="1:6" x14ac:dyDescent="0.25">
      <c r="A31" s="58">
        <v>44712</v>
      </c>
      <c r="B31" s="58" t="s">
        <v>235</v>
      </c>
      <c r="C31" s="53">
        <v>1.3957987838584929</v>
      </c>
      <c r="F31" s="53">
        <v>11.620452891679566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34D88-5D33-4233-BF5D-38BF50FDF229}">
  <sheetPr>
    <tabColor rgb="FF92D050"/>
  </sheetPr>
  <dimension ref="A1:G24"/>
  <sheetViews>
    <sheetView topLeftCell="F10" workbookViewId="0">
      <selection activeCell="U29" sqref="U29"/>
    </sheetView>
  </sheetViews>
  <sheetFormatPr defaultRowHeight="15" x14ac:dyDescent="0.25"/>
  <cols>
    <col min="1" max="1" width="10.140625" style="61" bestFit="1" customWidth="1"/>
    <col min="2" max="2" width="10.140625" style="61" customWidth="1"/>
    <col min="3" max="16384" width="9.140625" style="61"/>
  </cols>
  <sheetData>
    <row r="1" spans="1:7" x14ac:dyDescent="0.25">
      <c r="A1" s="62"/>
      <c r="B1" s="62"/>
      <c r="C1" s="61" t="s">
        <v>93</v>
      </c>
      <c r="D1" s="61" t="s">
        <v>92</v>
      </c>
      <c r="E1" s="61" t="s">
        <v>94</v>
      </c>
      <c r="F1" s="61" t="s">
        <v>162</v>
      </c>
      <c r="G1" s="61" t="s">
        <v>95</v>
      </c>
    </row>
    <row r="2" spans="1:7" x14ac:dyDescent="0.25">
      <c r="A2" s="62"/>
      <c r="B2" s="62"/>
      <c r="C2" s="61" t="s">
        <v>164</v>
      </c>
      <c r="D2" s="61" t="s">
        <v>89</v>
      </c>
      <c r="E2" s="61" t="s">
        <v>90</v>
      </c>
      <c r="F2" s="61" t="s">
        <v>163</v>
      </c>
      <c r="G2" s="61" t="s">
        <v>252</v>
      </c>
    </row>
    <row r="3" spans="1:7" x14ac:dyDescent="0.25">
      <c r="A3" s="63">
        <v>44196</v>
      </c>
      <c r="B3" s="63" t="s">
        <v>242</v>
      </c>
      <c r="C3" s="61">
        <v>0</v>
      </c>
      <c r="D3" s="61">
        <v>0</v>
      </c>
      <c r="E3" s="61">
        <v>0</v>
      </c>
      <c r="F3" s="61">
        <v>0</v>
      </c>
      <c r="G3" s="61">
        <v>0</v>
      </c>
    </row>
    <row r="4" spans="1:7" x14ac:dyDescent="0.25">
      <c r="A4" s="64">
        <v>44227</v>
      </c>
      <c r="B4" s="64" t="s">
        <v>247</v>
      </c>
      <c r="C4" s="65">
        <v>1.66</v>
      </c>
      <c r="D4" s="65">
        <v>9.4E-2</v>
      </c>
      <c r="E4" s="65">
        <v>0.64200000000000002</v>
      </c>
      <c r="F4" s="65">
        <v>0.59599999999999997</v>
      </c>
      <c r="G4" s="65">
        <v>0.55500000000000005</v>
      </c>
    </row>
    <row r="5" spans="1:7" x14ac:dyDescent="0.25">
      <c r="A5" s="63">
        <v>44255</v>
      </c>
      <c r="B5" s="63" t="s">
        <v>249</v>
      </c>
      <c r="C5" s="65">
        <v>3.2359999999999998</v>
      </c>
      <c r="D5" s="65">
        <v>0.55700000000000005</v>
      </c>
      <c r="E5" s="65">
        <v>3.0429999999999997</v>
      </c>
      <c r="F5" s="65">
        <v>1.107</v>
      </c>
      <c r="G5" s="65">
        <v>1.0990000000000002</v>
      </c>
    </row>
    <row r="6" spans="1:7" x14ac:dyDescent="0.25">
      <c r="A6" s="63">
        <v>44286</v>
      </c>
      <c r="B6" s="63" t="s">
        <v>244</v>
      </c>
      <c r="C6" s="65">
        <v>4.46</v>
      </c>
      <c r="D6" s="65">
        <v>0.72700000000000009</v>
      </c>
      <c r="E6" s="65">
        <v>3.601</v>
      </c>
      <c r="F6" s="65">
        <v>1.2489999999999999</v>
      </c>
      <c r="G6" s="65">
        <v>1.3190000000000002</v>
      </c>
    </row>
    <row r="7" spans="1:7" x14ac:dyDescent="0.25">
      <c r="A7" s="63">
        <v>44316</v>
      </c>
      <c r="B7" s="63" t="s">
        <v>245</v>
      </c>
      <c r="C7" s="65">
        <v>6.4160000000000004</v>
      </c>
      <c r="D7" s="65">
        <v>1.018</v>
      </c>
      <c r="E7" s="65">
        <v>5.4409999999999998</v>
      </c>
      <c r="F7" s="65">
        <v>1.6679999999999999</v>
      </c>
      <c r="G7" s="65">
        <v>1.8440000000000003</v>
      </c>
    </row>
    <row r="8" spans="1:7" x14ac:dyDescent="0.25">
      <c r="A8" s="63">
        <v>44347</v>
      </c>
      <c r="B8" s="63" t="s">
        <v>235</v>
      </c>
      <c r="C8" s="65">
        <v>6.8690000000000007</v>
      </c>
      <c r="D8" s="65">
        <v>1.252</v>
      </c>
      <c r="E8" s="65">
        <v>4.8149999999999995</v>
      </c>
      <c r="F8" s="65">
        <v>1.7489999999999999</v>
      </c>
      <c r="G8" s="65">
        <v>1.9280000000000004</v>
      </c>
    </row>
    <row r="9" spans="1:7" x14ac:dyDescent="0.25">
      <c r="A9" s="63">
        <v>44377</v>
      </c>
      <c r="B9" s="63" t="s">
        <v>236</v>
      </c>
      <c r="C9" s="65">
        <v>7.1380000000000008</v>
      </c>
      <c r="D9" s="65">
        <v>1.6059999999999999</v>
      </c>
      <c r="E9" s="65">
        <v>5.6269999999999998</v>
      </c>
      <c r="F9" s="65">
        <v>2.0289999999999999</v>
      </c>
      <c r="G9" s="65">
        <v>2.0790000000000002</v>
      </c>
    </row>
    <row r="10" spans="1:7" x14ac:dyDescent="0.25">
      <c r="A10" s="63">
        <v>44408</v>
      </c>
      <c r="B10" s="63" t="s">
        <v>237</v>
      </c>
      <c r="C10" s="65">
        <v>7.8490000000000011</v>
      </c>
      <c r="D10" s="65">
        <v>1.8049999999999999</v>
      </c>
      <c r="E10" s="65">
        <v>6.1159999999999997</v>
      </c>
      <c r="F10" s="65">
        <v>2.4950000000000001</v>
      </c>
      <c r="G10" s="65">
        <v>2.0920000000000001</v>
      </c>
    </row>
    <row r="11" spans="1:7" x14ac:dyDescent="0.25">
      <c r="A11" s="63">
        <v>44439</v>
      </c>
      <c r="B11" s="63" t="s">
        <v>238</v>
      </c>
      <c r="C11" s="65">
        <v>8.2620000000000005</v>
      </c>
      <c r="D11" s="65">
        <v>2.1480000000000001</v>
      </c>
      <c r="E11" s="65">
        <v>6.5679999999999996</v>
      </c>
      <c r="F11" s="65">
        <v>2.577</v>
      </c>
      <c r="G11" s="65">
        <v>2.0180000000000002</v>
      </c>
    </row>
    <row r="12" spans="1:7" x14ac:dyDescent="0.25">
      <c r="A12" s="63">
        <v>44469</v>
      </c>
      <c r="B12" s="63" t="s">
        <v>239</v>
      </c>
      <c r="C12" s="65">
        <v>8.2510000000000012</v>
      </c>
      <c r="D12" s="65">
        <v>2.0950000000000002</v>
      </c>
      <c r="E12" s="65">
        <v>6.524</v>
      </c>
      <c r="F12" s="65">
        <v>2.7989999999999999</v>
      </c>
      <c r="G12" s="65">
        <v>2.0270000000000001</v>
      </c>
    </row>
    <row r="13" spans="1:7" x14ac:dyDescent="0.25">
      <c r="A13" s="63">
        <v>44500</v>
      </c>
      <c r="B13" s="63" t="s">
        <v>240</v>
      </c>
      <c r="C13" s="65">
        <v>8.136000000000001</v>
      </c>
      <c r="D13" s="65">
        <v>2.8550000000000004</v>
      </c>
      <c r="E13" s="65">
        <v>8.0459999999999994</v>
      </c>
      <c r="F13" s="65">
        <v>3.6259999999999999</v>
      </c>
      <c r="G13" s="65">
        <v>2.0110000000000001</v>
      </c>
    </row>
    <row r="14" spans="1:7" x14ac:dyDescent="0.25">
      <c r="A14" s="63">
        <v>44530</v>
      </c>
      <c r="B14" s="63" t="s">
        <v>241</v>
      </c>
      <c r="C14" s="65">
        <v>8.072000000000001</v>
      </c>
      <c r="D14" s="65">
        <v>3.1540000000000004</v>
      </c>
      <c r="E14" s="65">
        <v>10.236999999999998</v>
      </c>
      <c r="F14" s="65">
        <v>3.694</v>
      </c>
      <c r="G14" s="65">
        <v>1.9910000000000001</v>
      </c>
    </row>
    <row r="15" spans="1:7" x14ac:dyDescent="0.25">
      <c r="A15" s="63">
        <v>44561</v>
      </c>
      <c r="B15" s="63" t="s">
        <v>242</v>
      </c>
      <c r="C15" s="65">
        <v>8.4820000000000011</v>
      </c>
      <c r="D15" s="65">
        <v>4.3230000000000004</v>
      </c>
      <c r="E15" s="65">
        <v>13.966999999999999</v>
      </c>
      <c r="F15" s="65">
        <v>4.9130000000000003</v>
      </c>
      <c r="G15" s="65">
        <v>2.6710000000000003</v>
      </c>
    </row>
    <row r="16" spans="1:7" x14ac:dyDescent="0.25">
      <c r="A16" s="64">
        <v>44592</v>
      </c>
      <c r="B16" s="64" t="s">
        <v>248</v>
      </c>
      <c r="C16" s="65">
        <v>9.5180000000000007</v>
      </c>
      <c r="D16" s="65">
        <v>3.95</v>
      </c>
      <c r="E16" s="65">
        <v>13.416999999999998</v>
      </c>
      <c r="F16" s="65">
        <v>5.2010000000000005</v>
      </c>
      <c r="G16" s="65">
        <v>2.8620000000000001</v>
      </c>
    </row>
    <row r="17" spans="1:7" x14ac:dyDescent="0.25">
      <c r="A17" s="63">
        <v>44620</v>
      </c>
      <c r="B17" s="63" t="s">
        <v>249</v>
      </c>
      <c r="C17" s="65">
        <v>10.232000000000001</v>
      </c>
      <c r="D17" s="65">
        <v>4.8100000000000005</v>
      </c>
      <c r="E17" s="65">
        <v>11.219999999999999</v>
      </c>
      <c r="F17" s="65">
        <v>5.3760000000000003</v>
      </c>
      <c r="G17" s="65">
        <v>2.8530000000000002</v>
      </c>
    </row>
    <row r="18" spans="1:7" x14ac:dyDescent="0.25">
      <c r="A18" s="63">
        <v>44651</v>
      </c>
      <c r="B18" s="63" t="s">
        <v>244</v>
      </c>
      <c r="C18" s="65">
        <v>9.4660000000000011</v>
      </c>
      <c r="D18" s="65">
        <v>4.3910000000000009</v>
      </c>
      <c r="E18" s="65">
        <v>8.0799999999999983</v>
      </c>
      <c r="F18" s="65">
        <v>4.4640000000000004</v>
      </c>
      <c r="G18" s="65">
        <v>2.1760000000000002</v>
      </c>
    </row>
    <row r="19" spans="1:7" x14ac:dyDescent="0.25">
      <c r="A19" s="63">
        <v>44681</v>
      </c>
      <c r="B19" s="63" t="s">
        <v>245</v>
      </c>
      <c r="C19" s="65">
        <v>10.835000000000001</v>
      </c>
      <c r="D19" s="65">
        <v>4.3040000000000012</v>
      </c>
      <c r="E19" s="65">
        <v>9.3409999999999975</v>
      </c>
      <c r="F19" s="65">
        <v>4.9950000000000001</v>
      </c>
      <c r="G19" s="65">
        <v>2.4940000000000002</v>
      </c>
    </row>
    <row r="20" spans="1:7" x14ac:dyDescent="0.25">
      <c r="A20" s="62"/>
      <c r="B20" s="62"/>
    </row>
    <row r="21" spans="1:7" x14ac:dyDescent="0.25">
      <c r="A21" s="62"/>
      <c r="B21" s="62"/>
    </row>
    <row r="22" spans="1:7" x14ac:dyDescent="0.25">
      <c r="A22" s="62"/>
      <c r="B22" s="62"/>
    </row>
    <row r="23" spans="1:7" x14ac:dyDescent="0.25">
      <c r="A23" s="62"/>
      <c r="B23" s="62"/>
    </row>
    <row r="24" spans="1:7" x14ac:dyDescent="0.25">
      <c r="A24" s="62"/>
      <c r="B24" s="62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C4C93-9F59-4E56-ABC7-8868DF7E1FB1}">
  <sheetPr>
    <tabColor rgb="FF92D050"/>
  </sheetPr>
  <dimension ref="B3:P9"/>
  <sheetViews>
    <sheetView topLeftCell="A4" workbookViewId="0">
      <selection activeCell="D23" sqref="D23"/>
    </sheetView>
  </sheetViews>
  <sheetFormatPr defaultRowHeight="14.25" x14ac:dyDescent="0.2"/>
  <cols>
    <col min="1" max="3" width="9.140625" style="66"/>
    <col min="4" max="4" width="11.28515625" style="66" bestFit="1" customWidth="1"/>
    <col min="5" max="16384" width="9.140625" style="66"/>
  </cols>
  <sheetData>
    <row r="3" spans="2:16" x14ac:dyDescent="0.2">
      <c r="D3" s="66" t="s">
        <v>181</v>
      </c>
      <c r="E3" s="66" t="s">
        <v>13</v>
      </c>
      <c r="F3" s="66" t="s">
        <v>17</v>
      </c>
      <c r="G3" s="66" t="s">
        <v>18</v>
      </c>
      <c r="H3" s="66" t="s">
        <v>199</v>
      </c>
      <c r="I3" s="66" t="s">
        <v>13</v>
      </c>
      <c r="J3" s="66" t="s">
        <v>17</v>
      </c>
      <c r="K3" s="66" t="s">
        <v>18</v>
      </c>
      <c r="L3" s="66" t="s">
        <v>211</v>
      </c>
      <c r="M3" s="66" t="s">
        <v>13</v>
      </c>
      <c r="N3" s="66" t="s">
        <v>17</v>
      </c>
      <c r="O3" s="66" t="s">
        <v>18</v>
      </c>
      <c r="P3" s="66" t="s">
        <v>216</v>
      </c>
    </row>
    <row r="4" spans="2:16" x14ac:dyDescent="0.2">
      <c r="D4" s="66" t="s">
        <v>182</v>
      </c>
      <c r="E4" s="66" t="s">
        <v>35</v>
      </c>
      <c r="F4" s="66" t="s">
        <v>36</v>
      </c>
      <c r="G4" s="66" t="s">
        <v>37</v>
      </c>
      <c r="H4" s="66" t="s">
        <v>198</v>
      </c>
      <c r="I4" s="66" t="s">
        <v>35</v>
      </c>
      <c r="J4" s="66" t="s">
        <v>36</v>
      </c>
      <c r="K4" s="66" t="s">
        <v>37</v>
      </c>
      <c r="L4" s="66" t="s">
        <v>205</v>
      </c>
      <c r="M4" s="66" t="s">
        <v>35</v>
      </c>
      <c r="N4" s="66" t="s">
        <v>36</v>
      </c>
      <c r="O4" s="66" t="s">
        <v>37</v>
      </c>
      <c r="P4" s="66" t="s">
        <v>215</v>
      </c>
    </row>
    <row r="5" spans="2:16" x14ac:dyDescent="0.2">
      <c r="B5" s="66" t="s">
        <v>93</v>
      </c>
      <c r="C5" s="66" t="s">
        <v>164</v>
      </c>
      <c r="D5" s="67">
        <v>2.2716521106258991</v>
      </c>
      <c r="E5" s="67">
        <v>2.8052103228843217</v>
      </c>
      <c r="F5" s="67">
        <v>2.3113436539187848</v>
      </c>
      <c r="G5" s="67">
        <v>2.6178434513417725</v>
      </c>
      <c r="H5" s="67">
        <v>-3.0546981328446687</v>
      </c>
      <c r="I5" s="67">
        <v>-12.295284048885291</v>
      </c>
      <c r="J5" s="67">
        <v>-7.0550503053468772</v>
      </c>
      <c r="K5" s="67">
        <v>-12.517648709561435</v>
      </c>
      <c r="L5" s="67">
        <v>-8.1370488975344824</v>
      </c>
      <c r="M5" s="67">
        <v>8.5906754477552028</v>
      </c>
      <c r="N5" s="67">
        <v>5.9002042051126802</v>
      </c>
      <c r="O5" s="67">
        <v>9.5361729001473439</v>
      </c>
      <c r="P5" s="67">
        <v>9.7068371372921227</v>
      </c>
    </row>
    <row r="6" spans="2:16" x14ac:dyDescent="0.2">
      <c r="B6" s="66" t="s">
        <v>92</v>
      </c>
      <c r="C6" s="66" t="s">
        <v>89</v>
      </c>
      <c r="D6" s="67">
        <v>4.8583643684392941</v>
      </c>
      <c r="E6" s="67">
        <v>5.0813846356337455</v>
      </c>
      <c r="F6" s="67">
        <v>5.4670673243937928</v>
      </c>
      <c r="G6" s="67">
        <v>5.5135440663886204</v>
      </c>
      <c r="H6" s="67">
        <v>4.5671467200122162</v>
      </c>
      <c r="I6" s="67">
        <v>-11.357259761515081</v>
      </c>
      <c r="J6" s="67">
        <v>-5.6456327868312446</v>
      </c>
      <c r="K6" s="67">
        <v>-4.8650622945497375</v>
      </c>
      <c r="L6" s="67">
        <v>-7.5007498317944847</v>
      </c>
      <c r="M6" s="67">
        <v>12.107766944562194</v>
      </c>
      <c r="N6" s="67">
        <v>7.3972578829320179</v>
      </c>
      <c r="O6" s="67">
        <v>8.9428466611495505</v>
      </c>
      <c r="P6" s="67">
        <v>14.858730325656389</v>
      </c>
    </row>
    <row r="7" spans="2:16" x14ac:dyDescent="0.2">
      <c r="B7" s="66" t="s">
        <v>94</v>
      </c>
      <c r="C7" s="66" t="s">
        <v>90</v>
      </c>
      <c r="D7" s="67">
        <v>4.254175809412919</v>
      </c>
      <c r="E7" s="67">
        <v>4.2441540943499945</v>
      </c>
      <c r="F7" s="67">
        <v>3.8910813637682118</v>
      </c>
      <c r="G7" s="67">
        <v>3.259726603575186</v>
      </c>
      <c r="H7" s="67">
        <v>1.6210643872685893</v>
      </c>
      <c r="I7" s="67">
        <v>-10.555942926140716</v>
      </c>
      <c r="J7" s="67">
        <v>-0.54060913705583635</v>
      </c>
      <c r="K7" s="67">
        <v>-3.6870276548114034</v>
      </c>
      <c r="L7" s="67">
        <v>-6.8474622121528217E-2</v>
      </c>
      <c r="M7" s="67">
        <v>13.964520667756775</v>
      </c>
      <c r="N7" s="67">
        <v>4.031098748734685</v>
      </c>
      <c r="O7" s="67">
        <v>7.919364563399478</v>
      </c>
      <c r="P7" s="67">
        <v>6.1897792929592077</v>
      </c>
    </row>
    <row r="8" spans="2:16" x14ac:dyDescent="0.2">
      <c r="B8" s="66" t="s">
        <v>162</v>
      </c>
      <c r="C8" s="66" t="s">
        <v>163</v>
      </c>
      <c r="D8" s="67">
        <v>4.1921854251337987</v>
      </c>
      <c r="E8" s="67">
        <v>4.6223099703849968</v>
      </c>
      <c r="F8" s="67">
        <v>3.963886500429914</v>
      </c>
      <c r="G8" s="67">
        <v>3.2937630704883869</v>
      </c>
      <c r="H8" s="67">
        <v>2.6069023048878481</v>
      </c>
      <c r="I8" s="67">
        <v>-10.682528419813108</v>
      </c>
      <c r="J8" s="67">
        <v>-3.1480966308524039</v>
      </c>
      <c r="K8" s="67">
        <v>-3.8645904665495667</v>
      </c>
      <c r="L8" s="67">
        <v>0.14077191186323557</v>
      </c>
      <c r="M8" s="67">
        <v>12.383584334803865</v>
      </c>
      <c r="N8" s="67">
        <v>6.7873057276383042</v>
      </c>
      <c r="O8" s="67">
        <v>7.7425748706990039</v>
      </c>
      <c r="P8" s="67">
        <v>4.6855501931952981</v>
      </c>
    </row>
    <row r="9" spans="2:16" x14ac:dyDescent="0.2">
      <c r="B9" s="66" t="s">
        <v>95</v>
      </c>
      <c r="C9" s="66" t="s">
        <v>252</v>
      </c>
      <c r="D9" s="67">
        <v>2.9846488491094281</v>
      </c>
      <c r="E9" s="67">
        <v>3.2627959733446676</v>
      </c>
      <c r="F9" s="67">
        <v>2.1980623383455189</v>
      </c>
      <c r="G9" s="67">
        <v>1.8137805525804795</v>
      </c>
      <c r="H9" s="67">
        <v>0.76349093679124458</v>
      </c>
      <c r="I9" s="67">
        <v>-6.0585257015360883</v>
      </c>
      <c r="J9" s="67">
        <v>-0.46842023987233583</v>
      </c>
      <c r="K9" s="67">
        <v>-3.4782683064502384</v>
      </c>
      <c r="L9" s="67">
        <v>-7.4576475035222138</v>
      </c>
      <c r="M9" s="67">
        <v>6.3040102311135326</v>
      </c>
      <c r="N9" s="67">
        <v>0.84298717418287428</v>
      </c>
      <c r="O9" s="67">
        <v>3.5628527631823781</v>
      </c>
      <c r="P9" s="67">
        <v>8.8328397835188319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92D050"/>
  </sheetPr>
  <dimension ref="A1:BG10"/>
  <sheetViews>
    <sheetView showGridLines="0" zoomScaleNormal="100" workbookViewId="0">
      <pane xSplit="2" ySplit="2" topLeftCell="BC3" activePane="bottomRight" state="frozen"/>
      <selection activeCell="Z39" sqref="Z39"/>
      <selection pane="topRight" activeCell="Z39" sqref="Z39"/>
      <selection pane="bottomLeft" activeCell="Z39" sqref="Z39"/>
      <selection pane="bottomRight" activeCell="BG4" sqref="BG4"/>
    </sheetView>
  </sheetViews>
  <sheetFormatPr defaultColWidth="9.140625" defaultRowHeight="12" x14ac:dyDescent="0.2"/>
  <cols>
    <col min="1" max="2" width="9.140625" style="1" bestFit="1" customWidth="1"/>
    <col min="3" max="25" width="9.85546875" style="1" bestFit="1" customWidth="1"/>
    <col min="26" max="16384" width="9.140625" style="1"/>
  </cols>
  <sheetData>
    <row r="1" spans="1:59" x14ac:dyDescent="0.2">
      <c r="A1" s="45" t="s">
        <v>208</v>
      </c>
      <c r="C1" s="1" t="str">
        <f>'2. adat'!C1</f>
        <v>2008. I.</v>
      </c>
      <c r="D1" s="1" t="str">
        <f>'2. adat'!D1</f>
        <v>II.</v>
      </c>
      <c r="E1" s="1" t="str">
        <f>'2. adat'!E1</f>
        <v>III.</v>
      </c>
      <c r="F1" s="1" t="str">
        <f>'2. adat'!F1</f>
        <v>IV.</v>
      </c>
      <c r="G1" s="1" t="str">
        <f>'2. adat'!G1</f>
        <v>2009. I.</v>
      </c>
      <c r="H1" s="1" t="str">
        <f>'2. adat'!H1</f>
        <v>II.</v>
      </c>
      <c r="I1" s="1" t="str">
        <f>'2. adat'!I1</f>
        <v>III.</v>
      </c>
      <c r="J1" s="1" t="str">
        <f>'2. adat'!J1</f>
        <v>IV.</v>
      </c>
      <c r="K1" s="1" t="str">
        <f>'2. adat'!K1</f>
        <v>2010. I.</v>
      </c>
      <c r="L1" s="1" t="str">
        <f>'2. adat'!L1</f>
        <v>II.</v>
      </c>
      <c r="M1" s="1" t="str">
        <f>'2. adat'!M1</f>
        <v>III.</v>
      </c>
      <c r="N1" s="1" t="str">
        <f>'2. adat'!N1</f>
        <v>IV.</v>
      </c>
      <c r="O1" s="1" t="str">
        <f>'2. adat'!O1</f>
        <v>2011. I.</v>
      </c>
      <c r="P1" s="1" t="str">
        <f>'2. adat'!P1</f>
        <v>II.</v>
      </c>
      <c r="Q1" s="1" t="str">
        <f>'2. adat'!Q1</f>
        <v>III.</v>
      </c>
      <c r="R1" s="1" t="str">
        <f>'2. adat'!R1</f>
        <v>IV.</v>
      </c>
      <c r="S1" s="1" t="str">
        <f>'2. adat'!S1</f>
        <v>2012. I.</v>
      </c>
      <c r="T1" s="1" t="str">
        <f>'2. adat'!T1</f>
        <v>II.</v>
      </c>
      <c r="U1" s="1" t="str">
        <f>'2. adat'!U1</f>
        <v>III.</v>
      </c>
      <c r="V1" s="1" t="str">
        <f>'2. adat'!V1</f>
        <v>IV.</v>
      </c>
      <c r="W1" s="1" t="str">
        <f>'2. adat'!W1</f>
        <v>2013. I.</v>
      </c>
      <c r="X1" s="1" t="str">
        <f>'2. adat'!X1</f>
        <v>II.</v>
      </c>
      <c r="Y1" s="1" t="str">
        <f>'2. adat'!Y1</f>
        <v>III.</v>
      </c>
      <c r="Z1" s="1" t="str">
        <f>'2. adat'!Z1</f>
        <v>IV.</v>
      </c>
      <c r="AA1" s="1" t="str">
        <f>'2. adat'!AA1</f>
        <v>2014. I.</v>
      </c>
      <c r="AB1" s="1" t="str">
        <f>'2. adat'!AB1</f>
        <v>II.</v>
      </c>
      <c r="AC1" s="1" t="str">
        <f>'2. adat'!AC1</f>
        <v>III.</v>
      </c>
      <c r="AD1" s="1" t="str">
        <f>'2. adat'!AD1</f>
        <v>IV.</v>
      </c>
      <c r="AE1" s="1" t="str">
        <f>'2. adat'!AE1</f>
        <v>2015. I.</v>
      </c>
      <c r="AF1" s="1" t="str">
        <f>'2. adat'!AF1</f>
        <v>II.</v>
      </c>
      <c r="AG1" s="1" t="str">
        <f>'2. adat'!AG1</f>
        <v>III.</v>
      </c>
      <c r="AH1" s="1" t="str">
        <f>'2. adat'!AH1</f>
        <v>IV.</v>
      </c>
      <c r="AI1" s="1" t="str">
        <f>'2. adat'!AI1</f>
        <v>2016. I.</v>
      </c>
      <c r="AJ1" s="1" t="str">
        <f>'2. adat'!AJ1</f>
        <v>II.</v>
      </c>
      <c r="AK1" s="1" t="str">
        <f>'2. adat'!AK1</f>
        <v>III.</v>
      </c>
      <c r="AL1" s="1" t="str">
        <f>'2. adat'!AL1</f>
        <v>IV.</v>
      </c>
      <c r="AM1" s="1" t="str">
        <f>'2. adat'!AM1</f>
        <v>2017. I.</v>
      </c>
      <c r="AN1" s="1" t="str">
        <f>'2. adat'!AN1</f>
        <v>II.</v>
      </c>
      <c r="AO1" s="1" t="str">
        <f>'2. adat'!AO1</f>
        <v>III.</v>
      </c>
      <c r="AP1" s="1" t="str">
        <f>'2. adat'!AP1</f>
        <v>IV.</v>
      </c>
      <c r="AQ1" s="1" t="str">
        <f>'2. adat'!AQ1</f>
        <v>2018. I.</v>
      </c>
      <c r="AR1" s="1" t="str">
        <f>'2. adat'!AR1</f>
        <v>II.</v>
      </c>
      <c r="AS1" s="1" t="str">
        <f>'2. adat'!AS1</f>
        <v>III.</v>
      </c>
      <c r="AT1" s="1" t="str">
        <f>'2. adat'!AT1</f>
        <v>IV.</v>
      </c>
      <c r="AU1" s="1" t="str">
        <f>'2. adat'!AU1</f>
        <v>2019. I.</v>
      </c>
      <c r="AV1" s="1" t="str">
        <f>'2. adat'!AV1</f>
        <v>II.</v>
      </c>
      <c r="AW1" s="1" t="str">
        <f>'2. adat'!AW1</f>
        <v>III.</v>
      </c>
      <c r="AX1" s="1" t="str">
        <f>'2. adat'!AX1</f>
        <v>IV.</v>
      </c>
      <c r="AY1" s="1" t="str">
        <f>'2. adat'!AY1</f>
        <v>2020. I.</v>
      </c>
      <c r="AZ1" s="1" t="str">
        <f>'2. adat'!AZ1</f>
        <v>II.</v>
      </c>
      <c r="BA1" s="1" t="str">
        <f>'2. adat'!BA1</f>
        <v>III.</v>
      </c>
      <c r="BB1" s="1" t="str">
        <f>'2. adat'!BB1</f>
        <v>IV.</v>
      </c>
      <c r="BC1" s="1" t="str">
        <f>'2. adat'!BC1</f>
        <v>2021. I.</v>
      </c>
      <c r="BD1" s="1" t="str">
        <f>'2. adat'!BD1</f>
        <v>II.</v>
      </c>
      <c r="BE1" s="1" t="str">
        <f>'2. adat'!BE1</f>
        <v>III.</v>
      </c>
      <c r="BF1" s="1" t="str">
        <f>'2. adat'!BF1</f>
        <v>IV.</v>
      </c>
      <c r="BG1" s="1" t="str">
        <f>'2. adat'!BG1</f>
        <v>2022. I.</v>
      </c>
    </row>
    <row r="2" spans="1:59" x14ac:dyDescent="0.2">
      <c r="C2" s="1" t="str">
        <f>'2. adat'!C2</f>
        <v>2008 Q1</v>
      </c>
      <c r="D2" s="1" t="str">
        <f>'2. adat'!D2</f>
        <v>Q2</v>
      </c>
      <c r="E2" s="1" t="str">
        <f>'2. adat'!E2</f>
        <v>Q3</v>
      </c>
      <c r="F2" s="1" t="str">
        <f>'2. adat'!F2</f>
        <v>Q4</v>
      </c>
      <c r="G2" s="1" t="str">
        <f>'2. adat'!G2</f>
        <v>2009 Q1</v>
      </c>
      <c r="H2" s="1" t="str">
        <f>'2. adat'!H2</f>
        <v>Q2</v>
      </c>
      <c r="I2" s="1" t="str">
        <f>'2. adat'!I2</f>
        <v>Q3</v>
      </c>
      <c r="J2" s="1" t="str">
        <f>'2. adat'!J2</f>
        <v>Q4</v>
      </c>
      <c r="K2" s="1" t="str">
        <f>'2. adat'!K2</f>
        <v>2010 Q1</v>
      </c>
      <c r="L2" s="1" t="str">
        <f>'2. adat'!L2</f>
        <v>Q2</v>
      </c>
      <c r="M2" s="1" t="str">
        <f>'2. adat'!M2</f>
        <v>Q3</v>
      </c>
      <c r="N2" s="1" t="str">
        <f>'2. adat'!N2</f>
        <v>Q4</v>
      </c>
      <c r="O2" s="1" t="str">
        <f>'2. adat'!O2</f>
        <v>2011 Q1</v>
      </c>
      <c r="P2" s="1" t="str">
        <f>'2. adat'!P2</f>
        <v>Q2</v>
      </c>
      <c r="Q2" s="1" t="str">
        <f>'2. adat'!Q2</f>
        <v>Q3</v>
      </c>
      <c r="R2" s="1" t="str">
        <f>'2. adat'!R2</f>
        <v>Q4</v>
      </c>
      <c r="S2" s="1" t="str">
        <f>'2. adat'!S2</f>
        <v>2012 Q1</v>
      </c>
      <c r="T2" s="1" t="str">
        <f>'2. adat'!T2</f>
        <v>Q2</v>
      </c>
      <c r="U2" s="1" t="str">
        <f>'2. adat'!U2</f>
        <v>Q3</v>
      </c>
      <c r="V2" s="1" t="str">
        <f>'2. adat'!V2</f>
        <v>Q4</v>
      </c>
      <c r="W2" s="1" t="str">
        <f>'2. adat'!W2</f>
        <v>2013 Q1</v>
      </c>
      <c r="X2" s="1" t="str">
        <f>'2. adat'!X2</f>
        <v>Q2</v>
      </c>
      <c r="Y2" s="1" t="str">
        <f>'2. adat'!Y2</f>
        <v>Q3</v>
      </c>
      <c r="Z2" s="1" t="str">
        <f>'2. adat'!Z2</f>
        <v>Q4</v>
      </c>
      <c r="AA2" s="1" t="str">
        <f>'2. adat'!AA2</f>
        <v>2014 Q1</v>
      </c>
      <c r="AB2" s="1" t="str">
        <f>'2. adat'!AB2</f>
        <v>Q2</v>
      </c>
      <c r="AC2" s="1" t="str">
        <f>'2. adat'!AC2</f>
        <v>Q3</v>
      </c>
      <c r="AD2" s="1" t="str">
        <f>'2. adat'!AD2</f>
        <v>Q4</v>
      </c>
      <c r="AE2" s="1" t="str">
        <f>'2. adat'!AE2</f>
        <v>2015 Q1</v>
      </c>
      <c r="AF2" s="1" t="str">
        <f>'2. adat'!AF2</f>
        <v>Q2</v>
      </c>
      <c r="AG2" s="1" t="str">
        <f>'2. adat'!AG2</f>
        <v>Q3</v>
      </c>
      <c r="AH2" s="1" t="str">
        <f>'2. adat'!AH2</f>
        <v>Q4</v>
      </c>
      <c r="AI2" s="1" t="str">
        <f>'2. adat'!AI2</f>
        <v>2016 Q1</v>
      </c>
      <c r="AJ2" s="1" t="str">
        <f>'2. adat'!AJ2</f>
        <v>Q2</v>
      </c>
      <c r="AK2" s="1" t="str">
        <f>'2. adat'!AK2</f>
        <v>Q3</v>
      </c>
      <c r="AL2" s="1" t="str">
        <f>'2. adat'!AL2</f>
        <v>Q4</v>
      </c>
      <c r="AM2" s="1" t="str">
        <f>'2. adat'!AM2</f>
        <v>2017 Q1</v>
      </c>
      <c r="AN2" s="1" t="str">
        <f>'2. adat'!AN2</f>
        <v>Q2</v>
      </c>
      <c r="AO2" s="1" t="str">
        <f>'2. adat'!AO2</f>
        <v>Q3</v>
      </c>
      <c r="AP2" s="1" t="str">
        <f>'2. adat'!AP2</f>
        <v>Q4</v>
      </c>
      <c r="AQ2" s="1" t="str">
        <f>'2. adat'!AQ2</f>
        <v>2018 Q1</v>
      </c>
      <c r="AR2" s="1" t="str">
        <f>'2. adat'!AR2</f>
        <v>Q2</v>
      </c>
      <c r="AS2" s="1" t="str">
        <f>'2. adat'!AS2</f>
        <v>Q3</v>
      </c>
      <c r="AT2" s="1" t="str">
        <f>'2. adat'!AT2</f>
        <v>Q4</v>
      </c>
      <c r="AU2" s="1" t="str">
        <f>'2. adat'!AU2</f>
        <v>2019 Q1</v>
      </c>
      <c r="AV2" s="1" t="str">
        <f>'2. adat'!AV2</f>
        <v>Q2</v>
      </c>
      <c r="AW2" s="1" t="str">
        <f>'2. adat'!AW2</f>
        <v>Q3</v>
      </c>
      <c r="AX2" s="1" t="str">
        <f>'2. adat'!AX2</f>
        <v>Q4</v>
      </c>
      <c r="AY2" s="1" t="str">
        <f>'2. adat'!AY2</f>
        <v>2020 Q1</v>
      </c>
      <c r="AZ2" s="1" t="str">
        <f>'2. adat'!AZ2</f>
        <v>Q2</v>
      </c>
      <c r="BA2" s="1" t="str">
        <f>'2. adat'!BA2</f>
        <v>Q3</v>
      </c>
      <c r="BB2" s="1" t="str">
        <f>'2. adat'!BB2</f>
        <v>Q4</v>
      </c>
      <c r="BC2" s="1" t="str">
        <f>'2. adat'!BC2</f>
        <v>2021 Q1</v>
      </c>
      <c r="BD2" s="1" t="str">
        <f>'2. adat'!BD2</f>
        <v>Q2</v>
      </c>
      <c r="BE2" s="1" t="str">
        <f>'2. adat'!BE2</f>
        <v>Q3</v>
      </c>
      <c r="BF2" s="1" t="str">
        <f>'2. adat'!BF2</f>
        <v>Q4</v>
      </c>
      <c r="BG2" s="1" t="str">
        <f>'2. adat'!BG2</f>
        <v>2022 Q1</v>
      </c>
    </row>
    <row r="3" spans="1:59" x14ac:dyDescent="0.2">
      <c r="A3" s="1" t="s">
        <v>31</v>
      </c>
      <c r="B3" s="1" t="s">
        <v>192</v>
      </c>
      <c r="C3" s="6">
        <v>15.873765624078203</v>
      </c>
      <c r="D3" s="6">
        <v>10.786158169340737</v>
      </c>
      <c r="E3" s="6">
        <v>4.9379384641321025</v>
      </c>
      <c r="F3" s="6">
        <v>-3.4479788700046043</v>
      </c>
      <c r="G3" s="6">
        <v>-18.196281148341683</v>
      </c>
      <c r="H3" s="6">
        <v>-15.323320161174379</v>
      </c>
      <c r="I3" s="6">
        <v>-9.051286754275651</v>
      </c>
      <c r="J3" s="6">
        <v>0.26156022098385279</v>
      </c>
      <c r="K3" s="6">
        <v>10.234643901577996</v>
      </c>
      <c r="L3" s="6">
        <v>13.371473409972936</v>
      </c>
      <c r="M3" s="6">
        <v>11.161303052769483</v>
      </c>
      <c r="N3" s="6">
        <v>9.8140855191869036</v>
      </c>
      <c r="O3" s="6">
        <v>12.894402179980943</v>
      </c>
      <c r="P3" s="6">
        <v>6.1172622263956811</v>
      </c>
      <c r="Q3" s="6">
        <v>4.578935656050902</v>
      </c>
      <c r="R3" s="6">
        <v>2.8486979294316512</v>
      </c>
      <c r="S3" s="6">
        <v>-0.6750107098611835</v>
      </c>
      <c r="T3" s="6">
        <v>0.33987712550343474</v>
      </c>
      <c r="U3" s="6">
        <v>-1.265563104833177</v>
      </c>
      <c r="V3" s="6">
        <v>-5.0529737455068471</v>
      </c>
      <c r="W3" s="6">
        <v>-0.80954027722731325</v>
      </c>
      <c r="X3" s="6">
        <v>2.6473234225473021</v>
      </c>
      <c r="Y3" s="6">
        <v>5.7469304741148903</v>
      </c>
      <c r="Z3" s="6">
        <v>8.7595616622305243</v>
      </c>
      <c r="AA3" s="6">
        <v>11.005110510087988</v>
      </c>
      <c r="AB3" s="6">
        <v>9.5720700042880651</v>
      </c>
      <c r="AC3" s="6">
        <v>8.7829786420190459</v>
      </c>
      <c r="AD3" s="6">
        <v>7.6217626480877101</v>
      </c>
      <c r="AE3" s="6">
        <v>7.2904652198232327</v>
      </c>
      <c r="AF3" s="6">
        <v>6.8273167022242944</v>
      </c>
      <c r="AG3" s="6">
        <v>6.4576325685854954</v>
      </c>
      <c r="AH3" s="6">
        <v>8.8594018606273437</v>
      </c>
      <c r="AI3" s="6">
        <v>3.0794584904833044</v>
      </c>
      <c r="AJ3" s="6">
        <v>7.5979097196297261</v>
      </c>
      <c r="AK3" s="6">
        <v>4.0396832083470429</v>
      </c>
      <c r="AL3" s="6">
        <v>0.62798133996871286</v>
      </c>
      <c r="AM3" s="6">
        <v>8.9563863446086742</v>
      </c>
      <c r="AN3" s="6">
        <v>5.117488936693789</v>
      </c>
      <c r="AO3" s="6">
        <v>5.0285961177536649</v>
      </c>
      <c r="AP3" s="6">
        <v>6.9855110662160058</v>
      </c>
      <c r="AQ3" s="6">
        <v>4.6196468885757724</v>
      </c>
      <c r="AR3" s="6">
        <v>6.2762338214812416</v>
      </c>
      <c r="AS3" s="6">
        <v>2.2662664071529122</v>
      </c>
      <c r="AT3" s="6">
        <v>6.7244240095336636</v>
      </c>
      <c r="AU3" s="6">
        <v>6.6652973398669104</v>
      </c>
      <c r="AV3" s="6">
        <v>3.2543975722466598</v>
      </c>
      <c r="AW3" s="6">
        <v>9.6389652776446724</v>
      </c>
      <c r="AX3" s="6">
        <v>2.430820427828067</v>
      </c>
      <c r="AY3" s="6">
        <v>0.27024577012444695</v>
      </c>
      <c r="AZ3" s="6">
        <v>-23.925239620413905</v>
      </c>
      <c r="BA3" s="10">
        <v>-3.8906388167499273</v>
      </c>
      <c r="BB3" s="10">
        <v>3.439260549867214</v>
      </c>
      <c r="BC3" s="10">
        <v>5.5730909210670774</v>
      </c>
      <c r="BD3" s="10">
        <v>36.139664619618941</v>
      </c>
      <c r="BE3" s="10">
        <v>2.8189357271258757</v>
      </c>
      <c r="BF3" s="10">
        <v>2.5722917610297031</v>
      </c>
      <c r="BG3" s="10">
        <v>5.2014511257380605</v>
      </c>
    </row>
    <row r="4" spans="1:59" x14ac:dyDescent="0.2">
      <c r="A4" s="1" t="s">
        <v>32</v>
      </c>
      <c r="B4" s="1" t="s">
        <v>193</v>
      </c>
      <c r="C4" s="6">
        <v>14.373463451815866</v>
      </c>
      <c r="D4" s="6">
        <v>12.179603413526124</v>
      </c>
      <c r="E4" s="6">
        <v>4.6914705778121117</v>
      </c>
      <c r="F4" s="6">
        <v>-6.0783187242028305</v>
      </c>
      <c r="G4" s="6">
        <v>-20.910858668762174</v>
      </c>
      <c r="H4" s="6">
        <v>-21.333769081663618</v>
      </c>
      <c r="I4" s="6">
        <v>-13.002682833582014</v>
      </c>
      <c r="J4" s="6">
        <v>-0.54064268919272251</v>
      </c>
      <c r="K4" s="6">
        <v>8.1578976832832097</v>
      </c>
      <c r="L4" s="6">
        <v>12.760615276521079</v>
      </c>
      <c r="M4" s="6">
        <v>11.00200615617959</v>
      </c>
      <c r="N4" s="6">
        <v>7.3443483264655356</v>
      </c>
      <c r="O4" s="6">
        <v>11.546916386923783</v>
      </c>
      <c r="P4" s="6">
        <v>5.1459297985734196</v>
      </c>
      <c r="Q4" s="6">
        <v>1.1449251007185524</v>
      </c>
      <c r="R4" s="6">
        <v>-0.54252506788496646</v>
      </c>
      <c r="S4" s="6">
        <v>-1.957849908828905</v>
      </c>
      <c r="T4" s="6">
        <v>-2.7429918278906058</v>
      </c>
      <c r="U4" s="6">
        <v>-3.6987839416626258</v>
      </c>
      <c r="V4" s="6">
        <v>-4.1095207344291538</v>
      </c>
      <c r="W4" s="6">
        <v>-1.9189252293854651</v>
      </c>
      <c r="X4" s="6">
        <v>5.1703447563685927</v>
      </c>
      <c r="Y4" s="6">
        <v>4.4221394699317784</v>
      </c>
      <c r="Z4" s="6">
        <v>8.689804309160138</v>
      </c>
      <c r="AA4" s="6">
        <v>11.120634914393904</v>
      </c>
      <c r="AB4" s="6">
        <v>12.187980944290388</v>
      </c>
      <c r="AC4" s="6">
        <v>12.008300356260506</v>
      </c>
      <c r="AD4" s="6">
        <v>8.473751229330361</v>
      </c>
      <c r="AE4" s="6">
        <v>4.8807139247558666</v>
      </c>
      <c r="AF4" s="6">
        <v>4.4137366157829661</v>
      </c>
      <c r="AG4" s="6">
        <v>5.914419869361808</v>
      </c>
      <c r="AH4" s="6">
        <v>7.3877144959221681</v>
      </c>
      <c r="AI4" s="6">
        <v>5.2083135256422395</v>
      </c>
      <c r="AJ4" s="6">
        <v>5.3632153843765025</v>
      </c>
      <c r="AK4" s="6">
        <v>3.0943876966140351</v>
      </c>
      <c r="AL4" s="6">
        <v>0.51843530434582874</v>
      </c>
      <c r="AM4" s="6">
        <v>11.088680525756061</v>
      </c>
      <c r="AN4" s="6">
        <v>5.849976153876085</v>
      </c>
      <c r="AO4" s="6">
        <v>8.2502761589177993</v>
      </c>
      <c r="AP4" s="6">
        <v>8.5646797851847651</v>
      </c>
      <c r="AQ4" s="6">
        <v>4.9504358106024853</v>
      </c>
      <c r="AR4" s="6">
        <v>8.8519112252455301</v>
      </c>
      <c r="AS4" s="6">
        <v>6.2289446071461327</v>
      </c>
      <c r="AT4" s="6">
        <v>7.7621369355994148</v>
      </c>
      <c r="AU4" s="6">
        <v>8.3913634224658864</v>
      </c>
      <c r="AV4" s="6">
        <v>5.5716940650236637</v>
      </c>
      <c r="AW4" s="6">
        <v>11.484366751043893</v>
      </c>
      <c r="AX4" s="6">
        <v>7.4606950898503044</v>
      </c>
      <c r="AY4" s="6">
        <v>2.9087099474666758</v>
      </c>
      <c r="AZ4" s="6">
        <v>-16.29614555584449</v>
      </c>
      <c r="BA4" s="10">
        <v>-4.8008825791152816</v>
      </c>
      <c r="BB4" s="10">
        <v>2.276757297201712</v>
      </c>
      <c r="BC4" s="10">
        <v>2.4774187358616757</v>
      </c>
      <c r="BD4" s="10">
        <v>26.65778984584621</v>
      </c>
      <c r="BE4" s="10">
        <v>6.981711775296958</v>
      </c>
      <c r="BF4" s="10">
        <v>2.0065929282816199</v>
      </c>
      <c r="BG4" s="10">
        <v>8.3109896406565582</v>
      </c>
    </row>
    <row r="5" spans="1:59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Z5" s="35"/>
    </row>
    <row r="6" spans="1:59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Z6" s="35"/>
    </row>
    <row r="7" spans="1:59" x14ac:dyDescent="0.2">
      <c r="A7" s="1" t="s">
        <v>74</v>
      </c>
      <c r="B7" s="1" t="s">
        <v>113</v>
      </c>
      <c r="C7" s="6">
        <f t="shared" ref="C7:AF7" si="0">+C3-C4</f>
        <v>1.5003021722623373</v>
      </c>
      <c r="D7" s="6">
        <f t="shared" si="0"/>
        <v>-1.3934452441853864</v>
      </c>
      <c r="E7" s="6">
        <f t="shared" si="0"/>
        <v>0.24646788631999073</v>
      </c>
      <c r="F7" s="6">
        <f t="shared" si="0"/>
        <v>2.6303398541982261</v>
      </c>
      <c r="G7" s="6">
        <f t="shared" si="0"/>
        <v>2.7145775204204909</v>
      </c>
      <c r="H7" s="6">
        <f t="shared" si="0"/>
        <v>6.0104489204892388</v>
      </c>
      <c r="I7" s="6">
        <f t="shared" si="0"/>
        <v>3.9513960793063632</v>
      </c>
      <c r="J7" s="6">
        <f t="shared" si="0"/>
        <v>0.8022029101765753</v>
      </c>
      <c r="K7" s="6">
        <f t="shared" si="0"/>
        <v>2.0767462182947867</v>
      </c>
      <c r="L7" s="6">
        <f t="shared" si="0"/>
        <v>0.61085813345185613</v>
      </c>
      <c r="M7" s="6">
        <f t="shared" si="0"/>
        <v>0.15929689658989332</v>
      </c>
      <c r="N7" s="6">
        <f t="shared" si="0"/>
        <v>2.469737192721368</v>
      </c>
      <c r="O7" s="6">
        <f t="shared" si="0"/>
        <v>1.3474857930571602</v>
      </c>
      <c r="P7" s="6">
        <f t="shared" si="0"/>
        <v>0.97133242782226148</v>
      </c>
      <c r="Q7" s="6">
        <f t="shared" si="0"/>
        <v>3.4340105553323497</v>
      </c>
      <c r="R7" s="6">
        <f t="shared" si="0"/>
        <v>3.3912229973166177</v>
      </c>
      <c r="S7" s="6">
        <f t="shared" si="0"/>
        <v>1.2828391989677215</v>
      </c>
      <c r="T7" s="6">
        <f t="shared" si="0"/>
        <v>3.0828689533940405</v>
      </c>
      <c r="U7" s="6">
        <f t="shared" si="0"/>
        <v>2.4332208368294488</v>
      </c>
      <c r="V7" s="6">
        <f t="shared" si="0"/>
        <v>-0.9434530110776933</v>
      </c>
      <c r="W7" s="6">
        <f t="shared" si="0"/>
        <v>1.1093849521581518</v>
      </c>
      <c r="X7" s="6">
        <f t="shared" si="0"/>
        <v>-2.5230213338212906</v>
      </c>
      <c r="Y7" s="6">
        <f t="shared" si="0"/>
        <v>1.3247910041831119</v>
      </c>
      <c r="Z7" s="6">
        <f t="shared" si="0"/>
        <v>6.975735307038633E-2</v>
      </c>
      <c r="AA7" s="6">
        <f t="shared" si="0"/>
        <v>-0.1155244043059156</v>
      </c>
      <c r="AB7" s="6">
        <f t="shared" si="0"/>
        <v>-2.6159109400023226</v>
      </c>
      <c r="AC7" s="6">
        <f t="shared" si="0"/>
        <v>-3.2253217142414599</v>
      </c>
      <c r="AD7" s="6">
        <f t="shared" si="0"/>
        <v>-0.85198858124265087</v>
      </c>
      <c r="AE7" s="6">
        <f t="shared" si="0"/>
        <v>2.4097512950673661</v>
      </c>
      <c r="AF7" s="6">
        <f t="shared" si="0"/>
        <v>2.4135800864413284</v>
      </c>
      <c r="AG7" s="6">
        <f t="shared" ref="AG7:BA7" si="1">+AG3-AG4</f>
        <v>0.54321269922368742</v>
      </c>
      <c r="AH7" s="6">
        <f t="shared" si="1"/>
        <v>1.4716873647051756</v>
      </c>
      <c r="AI7" s="6">
        <f t="shared" si="1"/>
        <v>-2.128855035158935</v>
      </c>
      <c r="AJ7" s="6">
        <f t="shared" si="1"/>
        <v>2.2346943352532236</v>
      </c>
      <c r="AK7" s="6">
        <f t="shared" si="1"/>
        <v>0.94529551173300774</v>
      </c>
      <c r="AL7" s="6">
        <f t="shared" si="1"/>
        <v>0.10954603562288412</v>
      </c>
      <c r="AM7" s="6">
        <f t="shared" si="1"/>
        <v>-2.1322941811473868</v>
      </c>
      <c r="AN7" s="6">
        <f t="shared" si="1"/>
        <v>-0.73248721718229604</v>
      </c>
      <c r="AO7" s="6">
        <f t="shared" si="1"/>
        <v>-3.2216800411641344</v>
      </c>
      <c r="AP7" s="6">
        <f t="shared" si="1"/>
        <v>-1.5791687189687593</v>
      </c>
      <c r="AQ7" s="6">
        <f t="shared" si="1"/>
        <v>-0.33078892202671284</v>
      </c>
      <c r="AR7" s="6">
        <f t="shared" si="1"/>
        <v>-2.5756774037642884</v>
      </c>
      <c r="AS7" s="6">
        <f t="shared" si="1"/>
        <v>-3.9626781999932206</v>
      </c>
      <c r="AT7" s="6">
        <f t="shared" si="1"/>
        <v>-1.0377129260657512</v>
      </c>
      <c r="AU7" s="6">
        <f t="shared" si="1"/>
        <v>-1.726066082598976</v>
      </c>
      <c r="AV7" s="6">
        <f t="shared" si="1"/>
        <v>-2.3172964927770039</v>
      </c>
      <c r="AW7" s="6">
        <f t="shared" si="1"/>
        <v>-1.845401473399221</v>
      </c>
      <c r="AX7" s="6">
        <f t="shared" si="1"/>
        <v>-5.0298746620222374</v>
      </c>
      <c r="AY7" s="6">
        <f t="shared" si="1"/>
        <v>-2.6384641773422288</v>
      </c>
      <c r="AZ7" s="6">
        <f t="shared" si="1"/>
        <v>-7.629094064569415</v>
      </c>
      <c r="BA7" s="6">
        <f t="shared" si="1"/>
        <v>0.91024376236535431</v>
      </c>
      <c r="BB7" s="6">
        <f t="shared" ref="BB7" si="2">+BB3-BB4</f>
        <v>1.1625032526655019</v>
      </c>
      <c r="BC7" s="6">
        <f>+BC3-BC4</f>
        <v>3.0956721852054017</v>
      </c>
      <c r="BD7" s="6">
        <f>+BD3-BD4</f>
        <v>9.4818747737727307</v>
      </c>
      <c r="BE7" s="6">
        <f>+BE3-BE4</f>
        <v>-4.1627760481710823</v>
      </c>
      <c r="BF7" s="6">
        <f t="shared" ref="BF7:BG7" si="3">+BF3-BF4</f>
        <v>0.56569883274808319</v>
      </c>
      <c r="BG7" s="6">
        <f t="shared" si="3"/>
        <v>-3.1095385149184978</v>
      </c>
    </row>
    <row r="8" spans="1:59" x14ac:dyDescent="0.2">
      <c r="BD8" s="35"/>
    </row>
    <row r="9" spans="1:59" x14ac:dyDescent="0.2">
      <c r="AV9" s="6">
        <f>+AV3-AU3</f>
        <v>-3.4108997676202506</v>
      </c>
      <c r="BD9" s="35"/>
    </row>
    <row r="10" spans="1:59" x14ac:dyDescent="0.2">
      <c r="AV10" s="6">
        <f>+AV4-AU4</f>
        <v>-2.8196693574422227</v>
      </c>
      <c r="BD10" s="35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rgb="FF92D050"/>
  </sheetPr>
  <dimension ref="A1:BG8"/>
  <sheetViews>
    <sheetView showGridLines="0" zoomScaleNormal="100" workbookViewId="0">
      <pane xSplit="2" ySplit="2" topLeftCell="AX3" activePane="bottomRight" state="frozen"/>
      <selection activeCell="AX21" sqref="AX21"/>
      <selection pane="topRight" activeCell="AX21" sqref="AX21"/>
      <selection pane="bottomLeft" activeCell="AX21" sqref="AX21"/>
      <selection pane="bottomRight" activeCell="BG3" sqref="BF3:BG3"/>
    </sheetView>
  </sheetViews>
  <sheetFormatPr defaultColWidth="9.140625" defaultRowHeight="12" x14ac:dyDescent="0.2"/>
  <cols>
    <col min="1" max="1" width="38.42578125" style="1" customWidth="1"/>
    <col min="2" max="2" width="30.140625" style="1" customWidth="1"/>
    <col min="3" max="16384" width="9.140625" style="1"/>
  </cols>
  <sheetData>
    <row r="1" spans="1:59" x14ac:dyDescent="0.2">
      <c r="A1" s="44" t="s">
        <v>207</v>
      </c>
      <c r="B1" s="13"/>
      <c r="C1" s="1" t="str">
        <f>'1. adat'!F1</f>
        <v>2008. I.</v>
      </c>
      <c r="D1" s="1" t="str">
        <f>'1. adat'!G1</f>
        <v>II.</v>
      </c>
      <c r="E1" s="1" t="str">
        <f>'1. adat'!H1</f>
        <v>III.</v>
      </c>
      <c r="F1" s="1" t="str">
        <f>'1. adat'!I1</f>
        <v>IV.</v>
      </c>
      <c r="G1" s="1" t="str">
        <f>'1. adat'!J1</f>
        <v>2009. I.</v>
      </c>
      <c r="H1" s="1" t="str">
        <f>'1. adat'!K1</f>
        <v>II.</v>
      </c>
      <c r="I1" s="1" t="str">
        <f>'1. adat'!L1</f>
        <v>III.</v>
      </c>
      <c r="J1" s="1" t="str">
        <f>'1. adat'!M1</f>
        <v>IV.</v>
      </c>
      <c r="K1" s="1" t="str">
        <f>'1. adat'!N1</f>
        <v>2010. I.</v>
      </c>
      <c r="L1" s="1" t="str">
        <f>'1. adat'!O1</f>
        <v>II.</v>
      </c>
      <c r="M1" s="1" t="str">
        <f>'1. adat'!P1</f>
        <v>III.</v>
      </c>
      <c r="N1" s="1" t="str">
        <f>'1. adat'!Q1</f>
        <v>IV.</v>
      </c>
      <c r="O1" s="1" t="str">
        <f>'1. adat'!R1</f>
        <v>2011. I.</v>
      </c>
      <c r="P1" s="1" t="str">
        <f>'1. adat'!S1</f>
        <v>II.</v>
      </c>
      <c r="Q1" s="1" t="str">
        <f>'1. adat'!T1</f>
        <v>III.</v>
      </c>
      <c r="R1" s="1" t="str">
        <f>'1. adat'!U1</f>
        <v>IV.</v>
      </c>
      <c r="S1" s="1" t="str">
        <f>'1. adat'!V1</f>
        <v>2012. I.</v>
      </c>
      <c r="T1" s="1" t="str">
        <f>'1. adat'!W1</f>
        <v>II.</v>
      </c>
      <c r="U1" s="1" t="str">
        <f>'1. adat'!X1</f>
        <v>III.</v>
      </c>
      <c r="V1" s="1" t="str">
        <f>'1. adat'!Y1</f>
        <v>IV.</v>
      </c>
      <c r="W1" s="1" t="str">
        <f>'1. adat'!Z1</f>
        <v>2013. I.</v>
      </c>
      <c r="X1" s="1" t="str">
        <f>'1. adat'!AA1</f>
        <v>II.</v>
      </c>
      <c r="Y1" s="1" t="str">
        <f>'1. adat'!AB1</f>
        <v>III.</v>
      </c>
      <c r="Z1" s="1" t="str">
        <f>'1. adat'!AC1</f>
        <v>IV.</v>
      </c>
      <c r="AA1" s="1" t="str">
        <f>'1. adat'!AD1</f>
        <v>2014. I.</v>
      </c>
      <c r="AB1" s="1" t="str">
        <f>'1. adat'!AE1</f>
        <v>II.</v>
      </c>
      <c r="AC1" s="1" t="str">
        <f>'1. adat'!AF1</f>
        <v>III.</v>
      </c>
      <c r="AD1" s="1" t="str">
        <f>'1. adat'!AG1</f>
        <v>IV.</v>
      </c>
      <c r="AE1" s="1" t="str">
        <f>'1. adat'!AH1</f>
        <v>2015. I.</v>
      </c>
      <c r="AF1" s="1" t="str">
        <f>'1. adat'!AI1</f>
        <v>II.</v>
      </c>
      <c r="AG1" s="1" t="str">
        <f>'1. adat'!AJ1</f>
        <v>III.</v>
      </c>
      <c r="AH1" s="1" t="str">
        <f>'1. adat'!AK1</f>
        <v>IV.</v>
      </c>
      <c r="AI1" s="1" t="str">
        <f>'1. adat'!AL1</f>
        <v>2016. I.</v>
      </c>
      <c r="AJ1" s="1" t="str">
        <f>'1. adat'!AM1</f>
        <v>II.</v>
      </c>
      <c r="AK1" s="1" t="str">
        <f>'1. adat'!AN1</f>
        <v>III.</v>
      </c>
      <c r="AL1" s="1" t="str">
        <f>'1. adat'!AO1</f>
        <v>IV.</v>
      </c>
      <c r="AM1" s="1" t="str">
        <f>'1. adat'!AP1</f>
        <v>2017. I.</v>
      </c>
      <c r="AN1" s="1" t="str">
        <f>'1. adat'!AQ1</f>
        <v>II.</v>
      </c>
      <c r="AO1" s="1" t="str">
        <f>'1. adat'!AR1</f>
        <v>III.</v>
      </c>
      <c r="AP1" s="1" t="str">
        <f>'1. adat'!AS1</f>
        <v>IV.</v>
      </c>
      <c r="AQ1" s="1" t="str">
        <f>'1. adat'!AT1</f>
        <v>2018. I.</v>
      </c>
      <c r="AR1" s="1" t="str">
        <f>'1. adat'!AU1</f>
        <v>II.</v>
      </c>
      <c r="AS1" s="1" t="str">
        <f>'1. adat'!AV1</f>
        <v>III.</v>
      </c>
      <c r="AT1" s="1" t="str">
        <f>'1. adat'!AW1</f>
        <v>IV.</v>
      </c>
      <c r="AU1" s="1" t="str">
        <f>'1. adat'!AX1</f>
        <v>2019. I.</v>
      </c>
      <c r="AV1" s="1" t="str">
        <f>'1. adat'!AY1</f>
        <v>II.</v>
      </c>
      <c r="AW1" s="1" t="str">
        <f>'1. adat'!AZ1</f>
        <v>III.</v>
      </c>
      <c r="AX1" s="1" t="str">
        <f>'1. adat'!BA1</f>
        <v>IV.</v>
      </c>
      <c r="AY1" s="1" t="str">
        <f>'1. adat'!BB1</f>
        <v>2020. I.</v>
      </c>
      <c r="AZ1" s="1" t="str">
        <f>'1. adat'!BC1</f>
        <v>II.</v>
      </c>
      <c r="BA1" s="1" t="str">
        <f>'1. adat'!BD1</f>
        <v>III.</v>
      </c>
      <c r="BB1" s="1" t="str">
        <f>'1. adat'!BE1</f>
        <v>IV.</v>
      </c>
      <c r="BC1" s="1" t="str">
        <f>'1. adat'!BF1</f>
        <v>2021. I.</v>
      </c>
      <c r="BD1" s="1" t="str">
        <f>'1. adat'!BG1</f>
        <v>II.</v>
      </c>
      <c r="BE1" s="1" t="str">
        <f>'1. adat'!BH1</f>
        <v>III.</v>
      </c>
      <c r="BF1" s="1" t="str">
        <f>'1. adat'!BI1</f>
        <v>IV.</v>
      </c>
      <c r="BG1" s="1" t="str">
        <f>'1. adat'!BJ1</f>
        <v>2022. I.</v>
      </c>
    </row>
    <row r="2" spans="1:59" x14ac:dyDescent="0.2">
      <c r="C2" s="1" t="str">
        <f>'1. adat'!F2</f>
        <v>2008 Q1</v>
      </c>
      <c r="D2" s="1" t="str">
        <f>'1. adat'!G2</f>
        <v>Q2</v>
      </c>
      <c r="E2" s="1" t="str">
        <f>'1. adat'!H2</f>
        <v>Q3</v>
      </c>
      <c r="F2" s="1" t="str">
        <f>'1. adat'!I2</f>
        <v>Q4</v>
      </c>
      <c r="G2" s="1" t="str">
        <f>'1. adat'!J2</f>
        <v>2009 Q1</v>
      </c>
      <c r="H2" s="1" t="str">
        <f>'1. adat'!K2</f>
        <v>Q2</v>
      </c>
      <c r="I2" s="1" t="str">
        <f>'1. adat'!L2</f>
        <v>Q3</v>
      </c>
      <c r="J2" s="1" t="str">
        <f>'1. adat'!M2</f>
        <v>Q4</v>
      </c>
      <c r="K2" s="1" t="str">
        <f>'1. adat'!N2</f>
        <v>2010 Q1</v>
      </c>
      <c r="L2" s="1" t="str">
        <f>'1. adat'!O2</f>
        <v>Q2</v>
      </c>
      <c r="M2" s="1" t="str">
        <f>'1. adat'!P2</f>
        <v>Q3</v>
      </c>
      <c r="N2" s="1" t="str">
        <f>'1. adat'!Q2</f>
        <v>Q4</v>
      </c>
      <c r="O2" s="1" t="str">
        <f>'1. adat'!R2</f>
        <v>2011 Q1</v>
      </c>
      <c r="P2" s="1" t="str">
        <f>'1. adat'!S2</f>
        <v>Q2</v>
      </c>
      <c r="Q2" s="1" t="str">
        <f>'1. adat'!T2</f>
        <v>Q3</v>
      </c>
      <c r="R2" s="1" t="str">
        <f>'1. adat'!U2</f>
        <v>Q4</v>
      </c>
      <c r="S2" s="1" t="str">
        <f>'1. adat'!V2</f>
        <v>2012 Q1</v>
      </c>
      <c r="T2" s="1" t="str">
        <f>'1. adat'!W2</f>
        <v>Q2</v>
      </c>
      <c r="U2" s="1" t="str">
        <f>'1. adat'!X2</f>
        <v>Q3</v>
      </c>
      <c r="V2" s="1" t="str">
        <f>'1. adat'!Y2</f>
        <v>Q4</v>
      </c>
      <c r="W2" s="1" t="str">
        <f>'1. adat'!Z2</f>
        <v>2013 Q1</v>
      </c>
      <c r="X2" s="1" t="str">
        <f>'1. adat'!AA2</f>
        <v>Q2</v>
      </c>
      <c r="Y2" s="1" t="str">
        <f>'1. adat'!AB2</f>
        <v>Q3</v>
      </c>
      <c r="Z2" s="1" t="str">
        <f>'1. adat'!AC2</f>
        <v>Q4</v>
      </c>
      <c r="AA2" s="1" t="str">
        <f>'1. adat'!AD2</f>
        <v>2014 Q1</v>
      </c>
      <c r="AB2" s="1" t="str">
        <f>'1. adat'!AE2</f>
        <v>Q2</v>
      </c>
      <c r="AC2" s="1" t="str">
        <f>'1. adat'!AF2</f>
        <v>Q3</v>
      </c>
      <c r="AD2" s="1" t="str">
        <f>'1. adat'!AG2</f>
        <v>Q4</v>
      </c>
      <c r="AE2" s="1" t="str">
        <f>'1. adat'!AH2</f>
        <v>2015 Q1</v>
      </c>
      <c r="AF2" s="1" t="str">
        <f>'1. adat'!AI2</f>
        <v>Q2</v>
      </c>
      <c r="AG2" s="1" t="str">
        <f>'1. adat'!AJ2</f>
        <v>Q3</v>
      </c>
      <c r="AH2" s="1" t="str">
        <f>'1. adat'!AK2</f>
        <v>Q4</v>
      </c>
      <c r="AI2" s="1" t="str">
        <f>'1. adat'!AL2</f>
        <v>2016 Q1</v>
      </c>
      <c r="AJ2" s="1" t="str">
        <f>'1. adat'!AM2</f>
        <v>Q2</v>
      </c>
      <c r="AK2" s="1" t="str">
        <f>'1. adat'!AN2</f>
        <v>Q3</v>
      </c>
      <c r="AL2" s="1" t="str">
        <f>'1. adat'!AO2</f>
        <v>Q4</v>
      </c>
      <c r="AM2" s="1" t="str">
        <f>'1. adat'!AP2</f>
        <v>2017 Q1</v>
      </c>
      <c r="AN2" s="1" t="str">
        <f>'1. adat'!AQ2</f>
        <v>Q2</v>
      </c>
      <c r="AO2" s="1" t="str">
        <f>'1. adat'!AR2</f>
        <v>Q3</v>
      </c>
      <c r="AP2" s="1" t="str">
        <f>'1. adat'!AS2</f>
        <v>Q4</v>
      </c>
      <c r="AQ2" s="1" t="str">
        <f>'1. adat'!AT2</f>
        <v>2018 Q1</v>
      </c>
      <c r="AR2" s="1" t="str">
        <f>'1. adat'!AU2</f>
        <v>Q2</v>
      </c>
      <c r="AS2" s="1" t="str">
        <f>'1. adat'!AV2</f>
        <v>Q3</v>
      </c>
      <c r="AT2" s="1" t="str">
        <f>'1. adat'!AW2</f>
        <v>Q4</v>
      </c>
      <c r="AU2" s="1" t="str">
        <f>'1. adat'!AX2</f>
        <v>2019 Q1</v>
      </c>
      <c r="AV2" s="1" t="str">
        <f>'1. adat'!AY2</f>
        <v>Q2</v>
      </c>
      <c r="AW2" s="1" t="str">
        <f>'1. adat'!AZ2</f>
        <v>Q3</v>
      </c>
      <c r="AX2" s="1" t="str">
        <f>'1. adat'!BA2</f>
        <v>Q4</v>
      </c>
      <c r="AY2" s="1" t="str">
        <f>'1. adat'!BB2</f>
        <v>2020 Q1</v>
      </c>
      <c r="AZ2" s="1" t="str">
        <f>'1. adat'!BC2</f>
        <v>Q2</v>
      </c>
      <c r="BA2" s="1" t="str">
        <f>'1. adat'!BD2</f>
        <v>Q3</v>
      </c>
      <c r="BB2" s="1" t="str">
        <f>'1. adat'!BE2</f>
        <v>Q4</v>
      </c>
      <c r="BC2" s="1" t="str">
        <f>'1. adat'!BF2</f>
        <v>2021 Q1</v>
      </c>
      <c r="BD2" s="1" t="str">
        <f>'1. adat'!BG2</f>
        <v>Q2</v>
      </c>
      <c r="BE2" s="1" t="str">
        <f>'1. adat'!BH2</f>
        <v>Q3</v>
      </c>
      <c r="BF2" s="1" t="str">
        <f>'1. adat'!BI2</f>
        <v>Q4</v>
      </c>
      <c r="BG2" s="1" t="str">
        <f>'1. adat'!BJ2</f>
        <v>2022 Q1</v>
      </c>
    </row>
    <row r="3" spans="1:59" x14ac:dyDescent="0.2">
      <c r="A3" s="13" t="s">
        <v>52</v>
      </c>
      <c r="B3" s="1" t="s">
        <v>117</v>
      </c>
      <c r="C3" s="14">
        <v>0.65213469688136172</v>
      </c>
      <c r="D3" s="14">
        <v>3.7068918408531317</v>
      </c>
      <c r="E3" s="14">
        <v>1.7572488479570723</v>
      </c>
      <c r="F3" s="14">
        <v>-4.2242511516896997</v>
      </c>
      <c r="G3" s="14">
        <v>-9.3905890243930941</v>
      </c>
      <c r="H3" s="14">
        <v>-12.837432338666659</v>
      </c>
      <c r="I3" s="14">
        <v>-10.470606446948821</v>
      </c>
      <c r="J3" s="14">
        <v>-4.6563054510945676</v>
      </c>
      <c r="K3" s="14">
        <v>-2.0618733764142689</v>
      </c>
      <c r="L3" s="14">
        <v>-0.24670919544796277</v>
      </c>
      <c r="M3" s="14">
        <v>1.1608451676876399</v>
      </c>
      <c r="N3" s="14">
        <v>-0.16367155787190768</v>
      </c>
      <c r="O3" s="14">
        <v>1.2249535642625347</v>
      </c>
      <c r="P3" s="14">
        <v>0.40390846636391586</v>
      </c>
      <c r="Q3" s="14">
        <v>-1.6362022392547289</v>
      </c>
      <c r="R3" s="14">
        <v>-0.75534712024139594</v>
      </c>
      <c r="S3" s="14">
        <v>-1.1493066378348686</v>
      </c>
      <c r="T3" s="14">
        <v>-3.8929969668149766</v>
      </c>
      <c r="U3" s="14">
        <v>-3.1904939345008927</v>
      </c>
      <c r="V3" s="14">
        <v>-1.5447394294536849</v>
      </c>
      <c r="W3" s="14">
        <v>-1.8108506743753452</v>
      </c>
      <c r="X3" s="14">
        <v>3.3838680189207366</v>
      </c>
      <c r="Y3" s="14">
        <v>1.4693744012590741</v>
      </c>
      <c r="Z3" s="14">
        <v>3.2839653759051401</v>
      </c>
      <c r="AA3" s="14">
        <v>4.011772101024917</v>
      </c>
      <c r="AB3" s="14">
        <v>6.5827369022030382</v>
      </c>
      <c r="AC3" s="14">
        <v>6.2539579511484646</v>
      </c>
      <c r="AD3" s="14">
        <v>4.3784963782949262</v>
      </c>
      <c r="AE3" s="14">
        <v>2.1560404340167167</v>
      </c>
      <c r="AF3" s="14">
        <v>1.1356574836550948</v>
      </c>
      <c r="AG3" s="14">
        <v>2.3811684251602685</v>
      </c>
      <c r="AH3" s="14">
        <v>2.3795344831236918</v>
      </c>
      <c r="AI3" s="14">
        <v>2.9186565898023105</v>
      </c>
      <c r="AJ3" s="14">
        <v>0.80899142020736292</v>
      </c>
      <c r="AK3" s="14">
        <v>1.569735849275915</v>
      </c>
      <c r="AL3" s="14">
        <v>1.8954475129879853</v>
      </c>
      <c r="AM3" s="14">
        <v>6.168822954777113</v>
      </c>
      <c r="AN3" s="14">
        <v>4.157624986070303</v>
      </c>
      <c r="AO3" s="14">
        <v>6.8594561938720773</v>
      </c>
      <c r="AP3" s="14">
        <v>5.6281242062976986</v>
      </c>
      <c r="AQ3" s="14">
        <v>5.377657879676633</v>
      </c>
      <c r="AR3" s="14">
        <v>7.5933975309316253</v>
      </c>
      <c r="AS3" s="14">
        <v>8.9899571667758238</v>
      </c>
      <c r="AT3" s="14">
        <v>6.1735423633031417</v>
      </c>
      <c r="AU3" s="14">
        <v>6.5361007558291959</v>
      </c>
      <c r="AV3" s="14">
        <v>6.5783123355220425</v>
      </c>
      <c r="AW3" s="14">
        <v>5.9602013880999181</v>
      </c>
      <c r="AX3" s="14">
        <v>8.1254567732990353</v>
      </c>
      <c r="AY3" s="14">
        <v>4.6788368622518277</v>
      </c>
      <c r="AZ3" s="14">
        <v>-5.9859373338302504</v>
      </c>
      <c r="BA3" s="14">
        <v>-4.8427275580335021</v>
      </c>
      <c r="BB3" s="14">
        <v>-3.6860288708516578</v>
      </c>
      <c r="BC3" s="14">
        <v>-4.9569797241521911</v>
      </c>
      <c r="BD3" s="14">
        <v>11.379930960495031</v>
      </c>
      <c r="BE3" s="14">
        <v>9.596262128890487</v>
      </c>
      <c r="BF3" s="14">
        <v>6.7703730546861465</v>
      </c>
      <c r="BG3" s="14">
        <v>11.546679550080711</v>
      </c>
    </row>
    <row r="4" spans="1:59" x14ac:dyDescent="0.2">
      <c r="A4" s="13" t="s">
        <v>53</v>
      </c>
      <c r="B4" s="13" t="s">
        <v>200</v>
      </c>
      <c r="C4" s="14">
        <v>0.93410565039635385</v>
      </c>
      <c r="D4" s="14">
        <v>-0.90071257411418371</v>
      </c>
      <c r="E4" s="14">
        <v>0.17907546951883055</v>
      </c>
      <c r="F4" s="14">
        <v>1.8533349143726885</v>
      </c>
      <c r="G4" s="14">
        <v>2.1308701196202544</v>
      </c>
      <c r="H4" s="14">
        <v>4.4996412522185754</v>
      </c>
      <c r="I4" s="14">
        <v>2.7106185842826407</v>
      </c>
      <c r="J4" s="14">
        <v>0.53462598659755112</v>
      </c>
      <c r="K4" s="14">
        <v>1.6527764214377505</v>
      </c>
      <c r="L4" s="14">
        <v>0.95621398077572961</v>
      </c>
      <c r="M4" s="14">
        <v>0.48138948596386033</v>
      </c>
      <c r="N4" s="14">
        <v>1.8433104819358022</v>
      </c>
      <c r="O4" s="14">
        <v>1.5148742035436278</v>
      </c>
      <c r="P4" s="14">
        <v>1.0001156166264635</v>
      </c>
      <c r="Q4" s="14">
        <v>2.6251853632629274</v>
      </c>
      <c r="R4" s="14">
        <v>2.5493247787065774</v>
      </c>
      <c r="S4" s="14">
        <v>0.98199846911643063</v>
      </c>
      <c r="T4" s="14">
        <v>2.2641586541987202</v>
      </c>
      <c r="U4" s="14">
        <v>1.654803520323453</v>
      </c>
      <c r="V4" s="14">
        <v>-0.95420063989494264</v>
      </c>
      <c r="W4" s="14">
        <v>0.81252958910342266</v>
      </c>
      <c r="X4" s="14">
        <v>-1.5825324222782373</v>
      </c>
      <c r="Y4" s="14">
        <v>1.3852343539100196</v>
      </c>
      <c r="Z4" s="14">
        <v>0.474200991691413</v>
      </c>
      <c r="AA4" s="14">
        <v>0.71663975184897921</v>
      </c>
      <c r="AB4" s="14">
        <v>-1.2935638316452749</v>
      </c>
      <c r="AC4" s="14">
        <v>-1.4656988850458814</v>
      </c>
      <c r="AD4" s="14">
        <v>-0.22795710706624869</v>
      </c>
      <c r="AE4" s="14">
        <v>2.5391569418121787</v>
      </c>
      <c r="AF4" s="14">
        <v>2.2818433505750111</v>
      </c>
      <c r="AG4" s="14">
        <v>0.89433392104218468</v>
      </c>
      <c r="AH4" s="14">
        <v>1.5385597949910599</v>
      </c>
      <c r="AI4" s="14">
        <v>-1.4508902085391879</v>
      </c>
      <c r="AJ4" s="14">
        <v>2.3509717100015117</v>
      </c>
      <c r="AK4" s="14">
        <v>1.065732578934907</v>
      </c>
      <c r="AL4" s="14">
        <v>0.12408039126165979</v>
      </c>
      <c r="AM4" s="14">
        <v>-1.0872556411105438</v>
      </c>
      <c r="AN4" s="14">
        <v>-0.1232489052732582</v>
      </c>
      <c r="AO4" s="14">
        <v>-2.0816963913087272</v>
      </c>
      <c r="AP4" s="14">
        <v>-0.80164469862386822</v>
      </c>
      <c r="AQ4" s="14">
        <v>1.5320976240681383E-2</v>
      </c>
      <c r="AR4" s="14">
        <v>-1.6023812506260324</v>
      </c>
      <c r="AS4" s="14">
        <v>-3.085275505101452</v>
      </c>
      <c r="AT4" s="14">
        <v>-0.49775869077207924</v>
      </c>
      <c r="AU4" s="14">
        <v>-1.1325574413914075</v>
      </c>
      <c r="AV4" s="14">
        <v>-1.7831639168831415</v>
      </c>
      <c r="AW4" s="14">
        <v>-1.1965397739442685</v>
      </c>
      <c r="AX4" s="14">
        <v>-4.0317595152335901</v>
      </c>
      <c r="AY4" s="14">
        <v>-2.4599830578696169</v>
      </c>
      <c r="AZ4" s="14">
        <v>-7.8632919350325254</v>
      </c>
      <c r="BA4" s="14">
        <v>0.71740922863710332</v>
      </c>
      <c r="BB4" s="14">
        <v>0.99487868318898309</v>
      </c>
      <c r="BC4" s="14">
        <v>3.0682286473032541</v>
      </c>
      <c r="BD4" s="14">
        <v>6.7571235133025374</v>
      </c>
      <c r="BE4" s="14">
        <v>-3.5337154065522487</v>
      </c>
      <c r="BF4" s="14">
        <v>0.53758245349974842</v>
      </c>
      <c r="BG4" s="14">
        <v>-2.7660224634525372</v>
      </c>
    </row>
    <row r="6" spans="1:59" x14ac:dyDescent="0.2">
      <c r="A6" s="1" t="s">
        <v>68</v>
      </c>
      <c r="C6" s="1">
        <v>11.09649936474927</v>
      </c>
      <c r="D6" s="1">
        <v>7.2833225440960856</v>
      </c>
      <c r="E6" s="1">
        <v>3.3555037978113842</v>
      </c>
      <c r="F6" s="1">
        <v>-2.3508870943287623</v>
      </c>
      <c r="G6" s="1">
        <v>-14.471137534263983</v>
      </c>
      <c r="H6" s="1">
        <v>-11.169210943695472</v>
      </c>
      <c r="I6" s="1">
        <v>-6.3336485814871795</v>
      </c>
      <c r="J6" s="1">
        <v>0.17587795378286986</v>
      </c>
      <c r="K6" s="1">
        <v>7.1654078040840119</v>
      </c>
      <c r="L6" s="1">
        <v>8.9650781214246695</v>
      </c>
      <c r="M6" s="1">
        <v>7.6735538895504867</v>
      </c>
      <c r="N6" s="1">
        <v>6.8929002379855513</v>
      </c>
      <c r="O6" s="1">
        <v>9.9690456446910485</v>
      </c>
      <c r="P6" s="1">
        <v>4.6135485642615475</v>
      </c>
      <c r="Q6" s="1">
        <v>3.4424518362155334</v>
      </c>
      <c r="R6" s="1">
        <v>2.1563501572146682</v>
      </c>
      <c r="S6" s="1">
        <v>-0.57293480860134582</v>
      </c>
      <c r="T6" s="1">
        <v>0.26809419575940213</v>
      </c>
      <c r="U6" s="1">
        <v>-0.9827496978689525</v>
      </c>
      <c r="V6" s="1">
        <v>-3.8566540802280662</v>
      </c>
      <c r="W6" s="1">
        <v>-0.68318122911683221</v>
      </c>
      <c r="X6" s="1">
        <v>2.1202123878358776</v>
      </c>
      <c r="Y6" s="1">
        <v>4.4569389954039647</v>
      </c>
      <c r="Z6" s="1">
        <v>6.5058823054486483</v>
      </c>
      <c r="AA6" s="1">
        <v>9.2918550221561489</v>
      </c>
      <c r="AB6" s="1">
        <v>7.7668041915780046</v>
      </c>
      <c r="AC6" s="1">
        <v>7.0050279533997575</v>
      </c>
      <c r="AD6" s="1">
        <v>5.9432173734743001</v>
      </c>
      <c r="AE6" s="1">
        <v>6.5450713887901388</v>
      </c>
      <c r="AF6" s="1">
        <v>5.7978026808819196</v>
      </c>
      <c r="AG6" s="1">
        <v>5.3896188757717907</v>
      </c>
      <c r="AH6" s="1">
        <v>7.15528145434393</v>
      </c>
      <c r="AI6" s="1">
        <v>2.8363799684017765</v>
      </c>
      <c r="AJ6" s="1">
        <v>6.6635259026324611</v>
      </c>
      <c r="AK6" s="1">
        <v>3.4829059520060497</v>
      </c>
      <c r="AL6" s="1">
        <v>0.53169419606295265</v>
      </c>
      <c r="AM6" s="1">
        <v>8.4072050561044076</v>
      </c>
      <c r="AN6" s="1">
        <v>4.6831556877076945</v>
      </c>
      <c r="AO6" s="1">
        <v>4.4012507023994161</v>
      </c>
      <c r="AP6" s="1">
        <v>5.8381903730321181</v>
      </c>
      <c r="AQ6" s="1">
        <v>4.5137742134019998</v>
      </c>
      <c r="AR6" s="1">
        <v>5.8250944285684394</v>
      </c>
      <c r="AS6" s="1">
        <v>1.9991265395833415</v>
      </c>
      <c r="AT6" s="1">
        <v>5.750084479465472</v>
      </c>
      <c r="AU6" s="1">
        <v>6.4883191566376075</v>
      </c>
      <c r="AV6" s="1">
        <v>3.0464778981136096</v>
      </c>
      <c r="AW6" s="1">
        <v>8.2403542349175307</v>
      </c>
      <c r="AX6" s="1">
        <v>2.1029985021093034</v>
      </c>
      <c r="AY6" s="1">
        <v>0.26727167786462908</v>
      </c>
      <c r="AZ6" s="1">
        <v>-22.141602024107698</v>
      </c>
      <c r="BA6" s="1">
        <v>-3.4821718396613512</v>
      </c>
      <c r="BB6" s="1">
        <v>2.9268827718234731</v>
      </c>
      <c r="BC6" s="1">
        <v>5.4068405864569016</v>
      </c>
      <c r="BD6" s="1">
        <v>29.175100011067883</v>
      </c>
      <c r="BE6" s="1">
        <v>2.528188709579136</v>
      </c>
      <c r="BF6" s="1">
        <v>2.3281838645417525</v>
      </c>
      <c r="BG6" s="1">
        <v>5.433293093112006</v>
      </c>
    </row>
    <row r="7" spans="1:59" x14ac:dyDescent="0.2">
      <c r="A7" s="13" t="s">
        <v>69</v>
      </c>
      <c r="B7" s="13"/>
      <c r="C7" s="1">
        <v>-10.162393714352918</v>
      </c>
      <c r="D7" s="1">
        <v>-8.1840351182102697</v>
      </c>
      <c r="E7" s="1">
        <v>-3.1764283282925536</v>
      </c>
      <c r="F7" s="1">
        <v>4.2042220087014508</v>
      </c>
      <c r="G7" s="1">
        <v>16.602007653884236</v>
      </c>
      <c r="H7" s="1">
        <v>15.668852195914045</v>
      </c>
      <c r="I7" s="1">
        <v>9.0442671657698188</v>
      </c>
      <c r="J7" s="1">
        <v>0.35874803281468137</v>
      </c>
      <c r="K7" s="1">
        <v>-5.5126313826462612</v>
      </c>
      <c r="L7" s="1">
        <v>-8.0088641406489405</v>
      </c>
      <c r="M7" s="1">
        <v>-7.1921644035866272</v>
      </c>
      <c r="N7" s="1">
        <v>-5.0495897560497491</v>
      </c>
      <c r="O7" s="1">
        <v>-8.4541714411474196</v>
      </c>
      <c r="P7" s="1">
        <v>-3.6134329476350833</v>
      </c>
      <c r="Q7" s="1">
        <v>-0.81726647295260602</v>
      </c>
      <c r="R7" s="1">
        <v>0.39297462149190926</v>
      </c>
      <c r="S7" s="1">
        <v>1.5549332777177765</v>
      </c>
      <c r="T7" s="1">
        <v>1.9960644584393179</v>
      </c>
      <c r="U7" s="1">
        <v>2.6375532181924051</v>
      </c>
      <c r="V7" s="1">
        <v>2.9024534403331237</v>
      </c>
      <c r="W7" s="1">
        <v>1.495710818220255</v>
      </c>
      <c r="X7" s="1">
        <v>-3.7027448101141149</v>
      </c>
      <c r="Y7" s="1">
        <v>-3.0717046414939451</v>
      </c>
      <c r="Z7" s="1">
        <v>-6.0316813137572352</v>
      </c>
      <c r="AA7" s="1">
        <v>-8.5752152703071705</v>
      </c>
      <c r="AB7" s="1">
        <v>-9.0603680232232797</v>
      </c>
      <c r="AC7" s="1">
        <v>-8.4707268384456391</v>
      </c>
      <c r="AD7" s="1">
        <v>-6.1711744805405484</v>
      </c>
      <c r="AE7" s="1">
        <v>-4.0059144469779602</v>
      </c>
      <c r="AF7" s="1">
        <v>-3.5159593303069085</v>
      </c>
      <c r="AG7" s="1">
        <v>-4.4952849547296054</v>
      </c>
      <c r="AH7" s="1">
        <v>-5.6167216593528702</v>
      </c>
      <c r="AI7" s="1">
        <v>-4.2872701769409645</v>
      </c>
      <c r="AJ7" s="1">
        <v>-4.312554192630949</v>
      </c>
      <c r="AK7" s="1">
        <v>-2.4171733730711424</v>
      </c>
      <c r="AL7" s="1">
        <v>-0.40761380480129289</v>
      </c>
      <c r="AM7" s="1">
        <v>-9.4944606972149508</v>
      </c>
      <c r="AN7" s="1">
        <v>-4.8064045929809538</v>
      </c>
      <c r="AO7" s="1">
        <v>-6.4829470937081428</v>
      </c>
      <c r="AP7" s="1">
        <v>-6.6398350716559857</v>
      </c>
      <c r="AQ7" s="1">
        <v>-4.4984532371613186</v>
      </c>
      <c r="AR7" s="1">
        <v>-7.4274756791944716</v>
      </c>
      <c r="AS7" s="1">
        <v>-5.0844020446847935</v>
      </c>
      <c r="AT7" s="1">
        <v>-6.2478431702375516</v>
      </c>
      <c r="AU7" s="1">
        <v>-7.6208765980290156</v>
      </c>
      <c r="AV7" s="1">
        <v>-4.8296418149967506</v>
      </c>
      <c r="AW7" s="1">
        <v>-9.436894008861799</v>
      </c>
      <c r="AX7" s="1">
        <v>-6.1347580173428939</v>
      </c>
      <c r="AY7" s="1">
        <v>-2.7272547357342458</v>
      </c>
      <c r="AZ7" s="1">
        <v>14.278310089075175</v>
      </c>
      <c r="BA7" s="1">
        <v>4.1995810682984551</v>
      </c>
      <c r="BB7" s="1">
        <v>-1.93200408863449</v>
      </c>
      <c r="BC7" s="1">
        <v>-2.3386119391536471</v>
      </c>
      <c r="BD7" s="1">
        <v>-22.417976497765345</v>
      </c>
      <c r="BE7" s="1">
        <v>-6.0619041161313847</v>
      </c>
      <c r="BF7" s="1">
        <v>-1.7906014110420039</v>
      </c>
      <c r="BG7" s="1">
        <v>-8.1993155565645424</v>
      </c>
    </row>
    <row r="8" spans="1:59" x14ac:dyDescent="0.2">
      <c r="A8" s="13"/>
      <c r="B8" s="13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rgb="FF92D050"/>
  </sheetPr>
  <dimension ref="A1:BG5"/>
  <sheetViews>
    <sheetView showGridLines="0" zoomScale="85" zoomScaleNormal="85" workbookViewId="0">
      <pane xSplit="2" ySplit="2" topLeftCell="AY3" activePane="bottomRight" state="frozen"/>
      <selection activeCell="AX21" sqref="AX21"/>
      <selection pane="topRight" activeCell="AX21" sqref="AX21"/>
      <selection pane="bottomLeft" activeCell="AX21" sqref="AX21"/>
      <selection pane="bottomRight" activeCell="BG5" sqref="BG5"/>
    </sheetView>
  </sheetViews>
  <sheetFormatPr defaultColWidth="9.140625" defaultRowHeight="12" x14ac:dyDescent="0.2"/>
  <cols>
    <col min="1" max="1" width="35.7109375" style="1" bestFit="1" customWidth="1"/>
    <col min="2" max="2" width="26.140625" style="1" customWidth="1"/>
    <col min="3" max="25" width="9.85546875" style="1" bestFit="1" customWidth="1"/>
    <col min="26" max="16384" width="9.140625" style="1"/>
  </cols>
  <sheetData>
    <row r="1" spans="1:59" x14ac:dyDescent="0.2">
      <c r="A1" s="45" t="s">
        <v>209</v>
      </c>
      <c r="C1" s="1" t="str">
        <f>'1. adat'!F1</f>
        <v>2008. I.</v>
      </c>
      <c r="D1" s="1" t="str">
        <f>'1. adat'!G1</f>
        <v>II.</v>
      </c>
      <c r="E1" s="1" t="str">
        <f>'1. adat'!H1</f>
        <v>III.</v>
      </c>
      <c r="F1" s="1" t="str">
        <f>'1. adat'!I1</f>
        <v>IV.</v>
      </c>
      <c r="G1" s="1" t="str">
        <f>'1. adat'!J1</f>
        <v>2009. I.</v>
      </c>
      <c r="H1" s="1" t="str">
        <f>'1. adat'!K1</f>
        <v>II.</v>
      </c>
      <c r="I1" s="1" t="str">
        <f>'1. adat'!L1</f>
        <v>III.</v>
      </c>
      <c r="J1" s="1" t="str">
        <f>'1. adat'!M1</f>
        <v>IV.</v>
      </c>
      <c r="K1" s="1" t="str">
        <f>'1. adat'!N1</f>
        <v>2010. I.</v>
      </c>
      <c r="L1" s="1" t="str">
        <f>'1. adat'!O1</f>
        <v>II.</v>
      </c>
      <c r="M1" s="1" t="str">
        <f>'1. adat'!P1</f>
        <v>III.</v>
      </c>
      <c r="N1" s="1" t="str">
        <f>'1. adat'!Q1</f>
        <v>IV.</v>
      </c>
      <c r="O1" s="1" t="str">
        <f>'1. adat'!R1</f>
        <v>2011. I.</v>
      </c>
      <c r="P1" s="1" t="str">
        <f>'1. adat'!S1</f>
        <v>II.</v>
      </c>
      <c r="Q1" s="1" t="str">
        <f>'1. adat'!T1</f>
        <v>III.</v>
      </c>
      <c r="R1" s="1" t="str">
        <f>'1. adat'!U1</f>
        <v>IV.</v>
      </c>
      <c r="S1" s="1" t="str">
        <f>'1. adat'!V1</f>
        <v>2012. I.</v>
      </c>
      <c r="T1" s="1" t="str">
        <f>'1. adat'!W1</f>
        <v>II.</v>
      </c>
      <c r="U1" s="1" t="str">
        <f>'1. adat'!X1</f>
        <v>III.</v>
      </c>
      <c r="V1" s="1" t="str">
        <f>'1. adat'!Y1</f>
        <v>IV.</v>
      </c>
      <c r="W1" s="1" t="str">
        <f>'1. adat'!Z1</f>
        <v>2013. I.</v>
      </c>
      <c r="X1" s="1" t="str">
        <f>'1. adat'!AA1</f>
        <v>II.</v>
      </c>
      <c r="Y1" s="1" t="str">
        <f>'1. adat'!AB1</f>
        <v>III.</v>
      </c>
      <c r="Z1" s="1" t="str">
        <f>'1. adat'!AC1</f>
        <v>IV.</v>
      </c>
      <c r="AA1" s="1" t="str">
        <f>'1. adat'!AD1</f>
        <v>2014. I.</v>
      </c>
      <c r="AB1" s="1" t="str">
        <f>'1. adat'!AE1</f>
        <v>II.</v>
      </c>
      <c r="AC1" s="1" t="str">
        <f>'1. adat'!AF1</f>
        <v>III.</v>
      </c>
      <c r="AD1" s="1" t="str">
        <f>'1. adat'!AG1</f>
        <v>IV.</v>
      </c>
      <c r="AE1" s="1" t="str">
        <f>'1. adat'!AH1</f>
        <v>2015. I.</v>
      </c>
      <c r="AF1" s="1" t="str">
        <f>'1. adat'!AI1</f>
        <v>II.</v>
      </c>
      <c r="AG1" s="1" t="str">
        <f>'1. adat'!AJ1</f>
        <v>III.</v>
      </c>
      <c r="AH1" s="1" t="str">
        <f>'1. adat'!AK1</f>
        <v>IV.</v>
      </c>
      <c r="AI1" s="1" t="str">
        <f>'1. adat'!AL1</f>
        <v>2016. I.</v>
      </c>
      <c r="AJ1" s="1" t="str">
        <f>'1. adat'!AM1</f>
        <v>II.</v>
      </c>
      <c r="AK1" s="1" t="str">
        <f>'1. adat'!AN1</f>
        <v>III.</v>
      </c>
      <c r="AL1" s="1" t="str">
        <f>'1. adat'!AO1</f>
        <v>IV.</v>
      </c>
      <c r="AM1" s="1" t="str">
        <f>'1. adat'!AP1</f>
        <v>2017. I.</v>
      </c>
      <c r="AN1" s="1" t="str">
        <f>'1. adat'!AQ1</f>
        <v>II.</v>
      </c>
      <c r="AO1" s="1" t="str">
        <f>'1. adat'!AR1</f>
        <v>III.</v>
      </c>
      <c r="AP1" s="1" t="str">
        <f>'1. adat'!AS1</f>
        <v>IV.</v>
      </c>
      <c r="AQ1" s="1" t="str">
        <f>'1. adat'!AT1</f>
        <v>2018. I.</v>
      </c>
      <c r="AR1" s="1" t="str">
        <f>'1. adat'!AU1</f>
        <v>II.</v>
      </c>
      <c r="AS1" s="1" t="str">
        <f>'1. adat'!AV1</f>
        <v>III.</v>
      </c>
      <c r="AT1" s="1" t="str">
        <f>'1. adat'!AW1</f>
        <v>IV.</v>
      </c>
      <c r="AU1" s="1" t="str">
        <f>'1. adat'!AX1</f>
        <v>2019. I.</v>
      </c>
      <c r="AV1" s="1" t="str">
        <f>'1. adat'!AY1</f>
        <v>II.</v>
      </c>
      <c r="AW1" s="1" t="str">
        <f>'1. adat'!AZ1</f>
        <v>III.</v>
      </c>
      <c r="AX1" s="1" t="str">
        <f>'1. adat'!BA1</f>
        <v>IV.</v>
      </c>
      <c r="AY1" s="1" t="str">
        <f>'1. adat'!BB1</f>
        <v>2020. I.</v>
      </c>
      <c r="AZ1" s="1" t="str">
        <f>'1. adat'!BC1</f>
        <v>II.</v>
      </c>
      <c r="BA1" s="1" t="str">
        <f>'1. adat'!BD1</f>
        <v>III.</v>
      </c>
      <c r="BB1" s="1" t="str">
        <f>'1. adat'!BE1</f>
        <v>IV.</v>
      </c>
      <c r="BC1" s="1" t="str">
        <f>'1. adat'!BF1</f>
        <v>2021. I.</v>
      </c>
      <c r="BD1" s="1" t="str">
        <f>'1. adat'!BG1</f>
        <v>II.</v>
      </c>
      <c r="BE1" s="1" t="str">
        <f>'1. adat'!BH1</f>
        <v>III.</v>
      </c>
      <c r="BF1" s="1" t="str">
        <f>'1. adat'!BI1</f>
        <v>IV.</v>
      </c>
      <c r="BG1" s="1" t="str">
        <f>'1. adat'!BJ1</f>
        <v>2022. I.</v>
      </c>
    </row>
    <row r="2" spans="1:59" x14ac:dyDescent="0.2">
      <c r="C2" s="1" t="str">
        <f>'1. adat'!F2</f>
        <v>2008 Q1</v>
      </c>
      <c r="D2" s="1" t="str">
        <f>'1. adat'!G2</f>
        <v>Q2</v>
      </c>
      <c r="E2" s="1" t="str">
        <f>'1. adat'!H2</f>
        <v>Q3</v>
      </c>
      <c r="F2" s="1" t="str">
        <f>'1. adat'!I2</f>
        <v>Q4</v>
      </c>
      <c r="G2" s="1" t="str">
        <f>'1. adat'!J2</f>
        <v>2009 Q1</v>
      </c>
      <c r="H2" s="1" t="str">
        <f>'1. adat'!K2</f>
        <v>Q2</v>
      </c>
      <c r="I2" s="1" t="str">
        <f>'1. adat'!L2</f>
        <v>Q3</v>
      </c>
      <c r="J2" s="1" t="str">
        <f>'1. adat'!M2</f>
        <v>Q4</v>
      </c>
      <c r="K2" s="1" t="str">
        <f>'1. adat'!N2</f>
        <v>2010 Q1</v>
      </c>
      <c r="L2" s="1" t="str">
        <f>'1. adat'!O2</f>
        <v>Q2</v>
      </c>
      <c r="M2" s="1" t="str">
        <f>'1. adat'!P2</f>
        <v>Q3</v>
      </c>
      <c r="N2" s="1" t="str">
        <f>'1. adat'!Q2</f>
        <v>Q4</v>
      </c>
      <c r="O2" s="1" t="str">
        <f>'1. adat'!R2</f>
        <v>2011 Q1</v>
      </c>
      <c r="P2" s="1" t="str">
        <f>'1. adat'!S2</f>
        <v>Q2</v>
      </c>
      <c r="Q2" s="1" t="str">
        <f>'1. adat'!T2</f>
        <v>Q3</v>
      </c>
      <c r="R2" s="1" t="str">
        <f>'1. adat'!U2</f>
        <v>Q4</v>
      </c>
      <c r="S2" s="1" t="str">
        <f>'1. adat'!V2</f>
        <v>2012 Q1</v>
      </c>
      <c r="T2" s="1" t="str">
        <f>'1. adat'!W2</f>
        <v>Q2</v>
      </c>
      <c r="U2" s="1" t="str">
        <f>'1. adat'!X2</f>
        <v>Q3</v>
      </c>
      <c r="V2" s="1" t="str">
        <f>'1. adat'!Y2</f>
        <v>Q4</v>
      </c>
      <c r="W2" s="1" t="str">
        <f>'1. adat'!Z2</f>
        <v>2013 Q1</v>
      </c>
      <c r="X2" s="1" t="str">
        <f>'1. adat'!AA2</f>
        <v>Q2</v>
      </c>
      <c r="Y2" s="1" t="str">
        <f>'1. adat'!AB2</f>
        <v>Q3</v>
      </c>
      <c r="Z2" s="1" t="str">
        <f>'1. adat'!AC2</f>
        <v>Q4</v>
      </c>
      <c r="AA2" s="1" t="str">
        <f>'1. adat'!AD2</f>
        <v>2014 Q1</v>
      </c>
      <c r="AB2" s="1" t="str">
        <f>'1. adat'!AE2</f>
        <v>Q2</v>
      </c>
      <c r="AC2" s="1" t="str">
        <f>'1. adat'!AF2</f>
        <v>Q3</v>
      </c>
      <c r="AD2" s="1" t="str">
        <f>'1. adat'!AG2</f>
        <v>Q4</v>
      </c>
      <c r="AE2" s="1" t="str">
        <f>'1. adat'!AH2</f>
        <v>2015 Q1</v>
      </c>
      <c r="AF2" s="1" t="str">
        <f>'1. adat'!AI2</f>
        <v>Q2</v>
      </c>
      <c r="AG2" s="1" t="str">
        <f>'1. adat'!AJ2</f>
        <v>Q3</v>
      </c>
      <c r="AH2" s="1" t="str">
        <f>'1. adat'!AK2</f>
        <v>Q4</v>
      </c>
      <c r="AI2" s="1" t="str">
        <f>'1. adat'!AL2</f>
        <v>2016 Q1</v>
      </c>
      <c r="AJ2" s="1" t="str">
        <f>'1. adat'!AM2</f>
        <v>Q2</v>
      </c>
      <c r="AK2" s="1" t="str">
        <f>'1. adat'!AN2</f>
        <v>Q3</v>
      </c>
      <c r="AL2" s="1" t="str">
        <f>'1. adat'!AO2</f>
        <v>Q4</v>
      </c>
      <c r="AM2" s="1" t="str">
        <f>'1. adat'!AP2</f>
        <v>2017 Q1</v>
      </c>
      <c r="AN2" s="1" t="str">
        <f>'1. adat'!AQ2</f>
        <v>Q2</v>
      </c>
      <c r="AO2" s="1" t="str">
        <f>'1. adat'!AR2</f>
        <v>Q3</v>
      </c>
      <c r="AP2" s="1" t="str">
        <f>'1. adat'!AS2</f>
        <v>Q4</v>
      </c>
      <c r="AQ2" s="1" t="str">
        <f>'1. adat'!AT2</f>
        <v>2018 Q1</v>
      </c>
      <c r="AR2" s="1" t="str">
        <f>'1. adat'!AU2</f>
        <v>Q2</v>
      </c>
      <c r="AS2" s="1" t="str">
        <f>'1. adat'!AV2</f>
        <v>Q3</v>
      </c>
      <c r="AT2" s="1" t="str">
        <f>'1. adat'!AW2</f>
        <v>Q4</v>
      </c>
      <c r="AU2" s="1" t="str">
        <f>'1. adat'!AX2</f>
        <v>2019 Q1</v>
      </c>
      <c r="AV2" s="1" t="str">
        <f>'1. adat'!AY2</f>
        <v>Q2</v>
      </c>
      <c r="AW2" s="1" t="str">
        <f>'1. adat'!AZ2</f>
        <v>Q3</v>
      </c>
      <c r="AX2" s="1" t="str">
        <f>'1. adat'!BA2</f>
        <v>Q4</v>
      </c>
      <c r="AY2" s="1" t="str">
        <f>'1. adat'!BB2</f>
        <v>2020 Q1</v>
      </c>
      <c r="AZ2" s="1" t="str">
        <f>'1. adat'!BC2</f>
        <v>Q2</v>
      </c>
      <c r="BA2" s="1" t="str">
        <f>'1. adat'!BD2</f>
        <v>Q3</v>
      </c>
      <c r="BB2" s="1" t="str">
        <f>'1. adat'!BE2</f>
        <v>Q4</v>
      </c>
      <c r="BC2" s="1" t="str">
        <f>'1. adat'!BF2</f>
        <v>2021 Q1</v>
      </c>
      <c r="BD2" s="1" t="str">
        <f>'1. adat'!BG2</f>
        <v>Q2</v>
      </c>
      <c r="BE2" s="1" t="str">
        <f>'1. adat'!BH2</f>
        <v>Q3</v>
      </c>
      <c r="BF2" s="1" t="str">
        <f>'1. adat'!BI2</f>
        <v>Q4</v>
      </c>
      <c r="BG2" s="1" t="str">
        <f>'1. adat'!BJ2</f>
        <v>2022 Q1</v>
      </c>
    </row>
    <row r="3" spans="1:59" x14ac:dyDescent="0.2">
      <c r="A3" s="1" t="s">
        <v>50</v>
      </c>
      <c r="B3" s="1" t="s">
        <v>114</v>
      </c>
      <c r="C3" s="7">
        <v>62.321043977975933</v>
      </c>
      <c r="D3" s="7">
        <v>-55.763991973823977</v>
      </c>
      <c r="E3" s="7">
        <v>11.048818169484548</v>
      </c>
      <c r="F3" s="7">
        <v>156.33562516761594</v>
      </c>
      <c r="G3" s="7">
        <v>175.64534571464264</v>
      </c>
      <c r="H3" s="7">
        <v>352.19711131229724</v>
      </c>
      <c r="I3" s="7">
        <v>199.22162486843808</v>
      </c>
      <c r="J3" s="7">
        <v>40.221826472914472</v>
      </c>
      <c r="K3" s="7">
        <v>107.32938142692274</v>
      </c>
      <c r="L3" s="7">
        <v>67.531772392066159</v>
      </c>
      <c r="M3" s="7">
        <v>39.971989368011236</v>
      </c>
      <c r="N3" s="7">
        <v>148.56626142431742</v>
      </c>
      <c r="O3" s="7">
        <v>104.42568761344864</v>
      </c>
      <c r="P3" s="7">
        <v>71.988731035216915</v>
      </c>
      <c r="Q3" s="7">
        <v>202.72315293989777</v>
      </c>
      <c r="R3" s="7">
        <v>220.81446262984173</v>
      </c>
      <c r="S3" s="7">
        <v>75.218720005273099</v>
      </c>
      <c r="T3" s="7">
        <v>185.12438494531671</v>
      </c>
      <c r="U3" s="7">
        <v>136.85444191805436</v>
      </c>
      <c r="V3" s="7">
        <v>-75.928156442755608</v>
      </c>
      <c r="W3" s="7">
        <v>61.001566542278852</v>
      </c>
      <c r="X3" s="7">
        <v>-127.48348376958711</v>
      </c>
      <c r="Y3" s="7">
        <v>108.2156172175437</v>
      </c>
      <c r="Z3" s="7">
        <v>31.710462259822634</v>
      </c>
      <c r="AA3" s="7">
        <v>46.048637072077327</v>
      </c>
      <c r="AB3" s="7">
        <v>-108.91391827013103</v>
      </c>
      <c r="AC3" s="7">
        <v>-127.56059200174877</v>
      </c>
      <c r="AD3" s="7">
        <v>-23.093777159670935</v>
      </c>
      <c r="AE3" s="7">
        <v>190.0267309926021</v>
      </c>
      <c r="AF3" s="7">
        <v>188.86863902491405</v>
      </c>
      <c r="AG3" s="7">
        <v>78.650913450671396</v>
      </c>
      <c r="AH3" s="7">
        <v>143.78534805288473</v>
      </c>
      <c r="AI3" s="7">
        <v>-110.54316847670634</v>
      </c>
      <c r="AJ3" s="7">
        <v>203.60746860717882</v>
      </c>
      <c r="AK3" s="7">
        <v>96.777613089287115</v>
      </c>
      <c r="AL3" s="7">
        <v>11.493700243334388</v>
      </c>
      <c r="AM3" s="7">
        <v>-89.992468892323814</v>
      </c>
      <c r="AN3" s="7">
        <v>-9.1924590087373872</v>
      </c>
      <c r="AO3" s="7">
        <v>-185.54048990307456</v>
      </c>
      <c r="AP3" s="7">
        <v>-76.313960167132791</v>
      </c>
      <c r="AQ3" s="7">
        <v>-0.88029395475678029</v>
      </c>
      <c r="AR3" s="7">
        <v>-153.25669601439859</v>
      </c>
      <c r="AS3" s="7">
        <v>-311.87928074815682</v>
      </c>
      <c r="AT3" s="7">
        <v>-58.887772150466844</v>
      </c>
      <c r="AU3" s="7">
        <v>-111.20645477150538</v>
      </c>
      <c r="AV3" s="7">
        <v>-181.95842624189208</v>
      </c>
      <c r="AW3" s="7">
        <v>-125.19120642945018</v>
      </c>
      <c r="AX3" s="7">
        <v>-449.52003295739632</v>
      </c>
      <c r="AY3" s="7">
        <v>-240.73468673753268</v>
      </c>
      <c r="AZ3" s="7">
        <v>-902.18632147870539</v>
      </c>
      <c r="BA3" s="7">
        <v>73.926934819985036</v>
      </c>
      <c r="BB3" s="7">
        <v>124.70789186203911</v>
      </c>
      <c r="BC3" s="7">
        <v>327.05482433942598</v>
      </c>
      <c r="BD3" s="7">
        <v>672.50823776719062</v>
      </c>
      <c r="BE3" s="7">
        <v>-428.6366291932718</v>
      </c>
      <c r="BF3" s="7">
        <v>59.310021726652849</v>
      </c>
      <c r="BG3" s="7">
        <v>-387.86033406702336</v>
      </c>
    </row>
    <row r="4" spans="1:59" x14ac:dyDescent="0.2">
      <c r="A4" s="1" t="s">
        <v>51</v>
      </c>
      <c r="B4" s="1" t="s">
        <v>115</v>
      </c>
      <c r="C4" s="7">
        <v>-46.63304397797674</v>
      </c>
      <c r="D4" s="7">
        <v>71.333991973823686</v>
      </c>
      <c r="E4" s="7">
        <v>-93.487818169483944</v>
      </c>
      <c r="F4" s="7">
        <v>-131.46262516761544</v>
      </c>
      <c r="G4" s="7">
        <v>-75.835345714642244</v>
      </c>
      <c r="H4" s="7">
        <v>-88.970111312296467</v>
      </c>
      <c r="I4" s="7">
        <v>114.93937513156197</v>
      </c>
      <c r="J4" s="7">
        <v>187.22117352708574</v>
      </c>
      <c r="K4" s="7">
        <v>84.32861857307671</v>
      </c>
      <c r="L4" s="7">
        <v>-19.819772392066625</v>
      </c>
      <c r="M4" s="7">
        <v>-12.060989368011178</v>
      </c>
      <c r="N4" s="7">
        <v>-24.987261424317694</v>
      </c>
      <c r="O4" s="7">
        <v>4.4733123865516973</v>
      </c>
      <c r="P4" s="7">
        <v>-8.8287310352170607</v>
      </c>
      <c r="Q4" s="7">
        <v>-84.448152939898137</v>
      </c>
      <c r="R4" s="7">
        <v>-183.59046262984157</v>
      </c>
      <c r="S4" s="7">
        <v>-119.82372000527357</v>
      </c>
      <c r="T4" s="7">
        <v>-73.240384945316691</v>
      </c>
      <c r="U4" s="7">
        <v>-3.1904419180536934</v>
      </c>
      <c r="V4" s="7">
        <v>13.70215644275595</v>
      </c>
      <c r="W4" s="7">
        <v>49.953433457721985</v>
      </c>
      <c r="X4" s="7">
        <v>64.685483769587336</v>
      </c>
      <c r="Y4" s="7">
        <v>-12.191617217544263</v>
      </c>
      <c r="Z4" s="7">
        <v>17.823537740177017</v>
      </c>
      <c r="AA4" s="7">
        <v>12.515362927922979</v>
      </c>
      <c r="AB4" s="7">
        <v>16.50391827013118</v>
      </c>
      <c r="AC4" s="7">
        <v>75.999592001749079</v>
      </c>
      <c r="AD4" s="7">
        <v>62.894777159671321</v>
      </c>
      <c r="AE4" s="7">
        <v>29.410269007396892</v>
      </c>
      <c r="AF4" s="7">
        <v>20.125360975085641</v>
      </c>
      <c r="AG4" s="7">
        <v>33.533086549327891</v>
      </c>
      <c r="AH4" s="7">
        <v>99.4276519471141</v>
      </c>
      <c r="AI4" s="7">
        <v>64.89716847670752</v>
      </c>
      <c r="AJ4" s="7">
        <v>89.758531392821169</v>
      </c>
      <c r="AK4" s="7">
        <v>55.464386910713074</v>
      </c>
      <c r="AL4" s="7">
        <v>-71.756700243333398</v>
      </c>
      <c r="AM4" s="7">
        <v>-66.652531107676623</v>
      </c>
      <c r="AN4" s="7">
        <v>-20.38754099126254</v>
      </c>
      <c r="AO4" s="7">
        <v>-15.645510096924227</v>
      </c>
      <c r="AP4" s="7">
        <v>16.657960167131932</v>
      </c>
      <c r="AQ4" s="7">
        <v>-12.935706045243933</v>
      </c>
      <c r="AR4" s="7">
        <v>-47.414303985600782</v>
      </c>
      <c r="AS4" s="7">
        <v>-86.720719251842638</v>
      </c>
      <c r="AT4" s="7">
        <v>-80.340227849532312</v>
      </c>
      <c r="AU4" s="7">
        <v>-57.128545228494659</v>
      </c>
      <c r="AV4" s="7">
        <v>-3.2265737581074063</v>
      </c>
      <c r="AW4" s="7">
        <v>80.035206429449318</v>
      </c>
      <c r="AX4" s="7">
        <v>104.85003295739625</v>
      </c>
      <c r="AY4" s="7">
        <v>225.45568673753405</v>
      </c>
      <c r="AZ4" s="7">
        <v>293.43532147870428</v>
      </c>
      <c r="BA4" s="7">
        <v>166.77206518001367</v>
      </c>
      <c r="BB4" s="7">
        <v>162.03110813796047</v>
      </c>
      <c r="BC4" s="7">
        <v>11.868175660572888</v>
      </c>
      <c r="BD4" s="7">
        <v>-222.19323776719102</v>
      </c>
      <c r="BE4" s="7">
        <v>-303.78637080672706</v>
      </c>
      <c r="BF4" s="7">
        <v>-700.6000217266519</v>
      </c>
      <c r="BG4" s="7">
        <v>-768.56266593297732</v>
      </c>
    </row>
    <row r="5" spans="1:59" x14ac:dyDescent="0.2">
      <c r="A5" s="1" t="s">
        <v>62</v>
      </c>
      <c r="B5" s="1" t="s">
        <v>116</v>
      </c>
      <c r="C5" s="7">
        <v>15.687999999999192</v>
      </c>
      <c r="D5" s="7">
        <v>15.569999999999709</v>
      </c>
      <c r="E5" s="7">
        <v>-82.438999999999396</v>
      </c>
      <c r="F5" s="7">
        <v>24.873000000000502</v>
      </c>
      <c r="G5" s="7">
        <v>99.8100000000004</v>
      </c>
      <c r="H5" s="7">
        <v>263.22700000000077</v>
      </c>
      <c r="I5" s="7">
        <v>314.16100000000006</v>
      </c>
      <c r="J5" s="7">
        <v>227.44300000000021</v>
      </c>
      <c r="K5" s="7">
        <v>191.65799999999945</v>
      </c>
      <c r="L5" s="7">
        <v>47.711999999999534</v>
      </c>
      <c r="M5" s="7">
        <v>27.911000000000058</v>
      </c>
      <c r="N5" s="7">
        <v>123.57899999999972</v>
      </c>
      <c r="O5" s="7">
        <v>108.89900000000034</v>
      </c>
      <c r="P5" s="7">
        <v>63.159999999999854</v>
      </c>
      <c r="Q5" s="7">
        <v>118.27499999999964</v>
      </c>
      <c r="R5" s="7">
        <v>37.22400000000016</v>
      </c>
      <c r="S5" s="7">
        <v>-44.605000000000473</v>
      </c>
      <c r="T5" s="7">
        <v>111.88400000000001</v>
      </c>
      <c r="U5" s="7">
        <v>133.66400000000067</v>
      </c>
      <c r="V5" s="7">
        <v>-62.225999999999658</v>
      </c>
      <c r="W5" s="7">
        <v>110.95500000000084</v>
      </c>
      <c r="X5" s="7">
        <v>-62.797999999999774</v>
      </c>
      <c r="Y5" s="7">
        <v>96.023999999999432</v>
      </c>
      <c r="Z5" s="7">
        <v>49.533999999999651</v>
      </c>
      <c r="AA5" s="7">
        <v>58.564000000000306</v>
      </c>
      <c r="AB5" s="7">
        <v>-92.409999999999854</v>
      </c>
      <c r="AC5" s="7">
        <v>-51.560999999999694</v>
      </c>
      <c r="AD5" s="7">
        <v>39.801000000000386</v>
      </c>
      <c r="AE5" s="7">
        <v>219.43699999999899</v>
      </c>
      <c r="AF5" s="7">
        <v>208.99399999999969</v>
      </c>
      <c r="AG5" s="7">
        <v>112.18399999999929</v>
      </c>
      <c r="AH5" s="7">
        <v>243.21299999999883</v>
      </c>
      <c r="AI5" s="7">
        <v>-45.645999999998821</v>
      </c>
      <c r="AJ5" s="7">
        <v>293.36599999999999</v>
      </c>
      <c r="AK5" s="7">
        <v>152.24200000000019</v>
      </c>
      <c r="AL5" s="7">
        <v>-60.26299999999901</v>
      </c>
      <c r="AM5" s="7">
        <v>-156.64500000000044</v>
      </c>
      <c r="AN5" s="7">
        <v>-29.579999999999927</v>
      </c>
      <c r="AO5" s="7">
        <v>-201.18599999999878</v>
      </c>
      <c r="AP5" s="7">
        <v>-59.656000000000859</v>
      </c>
      <c r="AQ5" s="7">
        <v>-13.816000000000713</v>
      </c>
      <c r="AR5" s="7">
        <v>-200.67099999999937</v>
      </c>
      <c r="AS5" s="7">
        <v>-398.59999999999945</v>
      </c>
      <c r="AT5" s="7">
        <v>-139.22799999999916</v>
      </c>
      <c r="AU5" s="7">
        <v>-168.33500000000004</v>
      </c>
      <c r="AV5" s="7">
        <v>-185.18499999999949</v>
      </c>
      <c r="AW5" s="7">
        <v>-45.156000000000859</v>
      </c>
      <c r="AX5" s="7">
        <v>-344.67000000000007</v>
      </c>
      <c r="AY5" s="7">
        <v>-15.278999999998632</v>
      </c>
      <c r="AZ5" s="7">
        <v>-608.75100000000111</v>
      </c>
      <c r="BA5" s="7">
        <v>240.6989999999987</v>
      </c>
      <c r="BB5" s="7">
        <v>286.73899999999958</v>
      </c>
      <c r="BC5" s="7">
        <v>338.92299999999886</v>
      </c>
      <c r="BD5" s="7">
        <v>450.3149999999996</v>
      </c>
      <c r="BE5" s="7">
        <v>-732.42299999999886</v>
      </c>
      <c r="BF5" s="7">
        <v>-641.28999999999905</v>
      </c>
      <c r="BG5" s="7">
        <v>-1156.4230000000007</v>
      </c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tabColor rgb="FF92D050"/>
  </sheetPr>
  <dimension ref="A1:BL19"/>
  <sheetViews>
    <sheetView showGridLines="0" zoomScaleNormal="100" workbookViewId="0">
      <pane xSplit="2" ySplit="2" topLeftCell="AZ3" activePane="bottomRight" state="frozen"/>
      <selection activeCell="AS38" sqref="AS38"/>
      <selection pane="topRight" activeCell="AS38" sqref="AS38"/>
      <selection pane="bottomLeft" activeCell="AS38" sqref="AS38"/>
      <selection pane="bottomRight" activeCell="BJ3" sqref="BJ3"/>
    </sheetView>
  </sheetViews>
  <sheetFormatPr defaultColWidth="9.140625" defaultRowHeight="12" x14ac:dyDescent="0.2"/>
  <cols>
    <col min="1" max="1" width="34.7109375" style="1" customWidth="1"/>
    <col min="2" max="2" width="33.5703125" style="1" bestFit="1" customWidth="1"/>
    <col min="3" max="28" width="9.85546875" style="1" bestFit="1" customWidth="1"/>
    <col min="29" max="30" width="9.140625" style="1"/>
    <col min="31" max="31" width="11.5703125" style="1" bestFit="1" customWidth="1"/>
    <col min="32" max="16384" width="9.140625" style="1"/>
  </cols>
  <sheetData>
    <row r="1" spans="1:64" x14ac:dyDescent="0.2">
      <c r="A1" s="45" t="s">
        <v>210</v>
      </c>
      <c r="C1" s="1" t="s">
        <v>4</v>
      </c>
      <c r="D1" s="1" t="s">
        <v>5</v>
      </c>
      <c r="E1" s="1" t="s">
        <v>6</v>
      </c>
      <c r="F1" s="1" t="str">
        <f>'1. adat'!F1</f>
        <v>2008. I.</v>
      </c>
      <c r="G1" s="1" t="str">
        <f>'1. adat'!G1</f>
        <v>II.</v>
      </c>
      <c r="H1" s="1" t="str">
        <f>'1. adat'!H1</f>
        <v>III.</v>
      </c>
      <c r="I1" s="1" t="str">
        <f>'1. adat'!I1</f>
        <v>IV.</v>
      </c>
      <c r="J1" s="1" t="str">
        <f>'1. adat'!J1</f>
        <v>2009. I.</v>
      </c>
      <c r="K1" s="1" t="str">
        <f>'1. adat'!K1</f>
        <v>II.</v>
      </c>
      <c r="L1" s="1" t="str">
        <f>'1. adat'!L1</f>
        <v>III.</v>
      </c>
      <c r="M1" s="1" t="str">
        <f>'1. adat'!M1</f>
        <v>IV.</v>
      </c>
      <c r="N1" s="1" t="str">
        <f>'1. adat'!N1</f>
        <v>2010. I.</v>
      </c>
      <c r="O1" s="1" t="str">
        <f>'1. adat'!O1</f>
        <v>II.</v>
      </c>
      <c r="P1" s="1" t="str">
        <f>'1. adat'!P1</f>
        <v>III.</v>
      </c>
      <c r="Q1" s="1" t="str">
        <f>'1. adat'!Q1</f>
        <v>IV.</v>
      </c>
      <c r="R1" s="1" t="str">
        <f>'1. adat'!R1</f>
        <v>2011. I.</v>
      </c>
      <c r="S1" s="1" t="str">
        <f>'1. adat'!S1</f>
        <v>II.</v>
      </c>
      <c r="T1" s="1" t="str">
        <f>'1. adat'!T1</f>
        <v>III.</v>
      </c>
      <c r="U1" s="1" t="str">
        <f>'1. adat'!U1</f>
        <v>IV.</v>
      </c>
      <c r="V1" s="1" t="str">
        <f>'1. adat'!V1</f>
        <v>2012. I.</v>
      </c>
      <c r="W1" s="1" t="str">
        <f>'1. adat'!W1</f>
        <v>II.</v>
      </c>
      <c r="X1" s="1" t="str">
        <f>'1. adat'!X1</f>
        <v>III.</v>
      </c>
      <c r="Y1" s="1" t="str">
        <f>'1. adat'!Y1</f>
        <v>IV.</v>
      </c>
      <c r="Z1" s="1" t="str">
        <f>'1. adat'!Z1</f>
        <v>2013. I.</v>
      </c>
      <c r="AA1" s="1" t="str">
        <f>'1. adat'!AA1</f>
        <v>II.</v>
      </c>
      <c r="AB1" s="1" t="str">
        <f>'1. adat'!AB1</f>
        <v>III.</v>
      </c>
      <c r="AC1" s="1" t="str">
        <f>'1. adat'!AC1</f>
        <v>IV.</v>
      </c>
      <c r="AD1" s="1" t="str">
        <f>'1. adat'!AD1</f>
        <v>2014. I.</v>
      </c>
      <c r="AE1" s="1" t="str">
        <f>'1. adat'!AE1</f>
        <v>II.</v>
      </c>
      <c r="AF1" s="1" t="str">
        <f>'1. adat'!AF1</f>
        <v>III.</v>
      </c>
      <c r="AG1" s="1" t="str">
        <f>'1. adat'!AG1</f>
        <v>IV.</v>
      </c>
      <c r="AH1" s="1" t="str">
        <f>'1. adat'!AH1</f>
        <v>2015. I.</v>
      </c>
      <c r="AI1" s="1" t="str">
        <f>'1. adat'!AI1</f>
        <v>II.</v>
      </c>
      <c r="AJ1" s="1" t="str">
        <f>'1. adat'!AJ1</f>
        <v>III.</v>
      </c>
      <c r="AK1" s="1" t="str">
        <f>'1. adat'!AK1</f>
        <v>IV.</v>
      </c>
      <c r="AL1" s="1" t="str">
        <f>'1. adat'!AL1</f>
        <v>2016. I.</v>
      </c>
      <c r="AM1" s="1" t="str">
        <f>'1. adat'!AM1</f>
        <v>II.</v>
      </c>
      <c r="AN1" s="1" t="str">
        <f>'1. adat'!AN1</f>
        <v>III.</v>
      </c>
      <c r="AO1" s="1" t="str">
        <f>'1. adat'!AO1</f>
        <v>IV.</v>
      </c>
      <c r="AP1" s="1" t="str">
        <f>'1. adat'!AP1</f>
        <v>2017. I.</v>
      </c>
      <c r="AQ1" s="1" t="str">
        <f>'1. adat'!AQ1</f>
        <v>II.</v>
      </c>
      <c r="AR1" s="1" t="str">
        <f>'1. adat'!AR1</f>
        <v>III.</v>
      </c>
      <c r="AS1" s="1" t="str">
        <f>'1. adat'!AS1</f>
        <v>IV.</v>
      </c>
      <c r="AT1" s="1" t="str">
        <f>'1. adat'!AT1</f>
        <v>2018. I.</v>
      </c>
      <c r="AU1" s="1" t="str">
        <f>'1. adat'!AU1</f>
        <v>II.</v>
      </c>
      <c r="AV1" s="1" t="str">
        <f>'1. adat'!AV1</f>
        <v>III.</v>
      </c>
      <c r="AW1" s="1" t="str">
        <f>'1. adat'!AW1</f>
        <v>IV.</v>
      </c>
      <c r="AX1" s="1" t="str">
        <f>'1. adat'!AX1</f>
        <v>2019. I.</v>
      </c>
      <c r="AY1" s="1" t="str">
        <f>'1. adat'!AY1</f>
        <v>II.</v>
      </c>
      <c r="AZ1" s="1" t="str">
        <f>'1. adat'!AZ1</f>
        <v>III.</v>
      </c>
      <c r="BA1" s="1" t="str">
        <f>'1. adat'!BA1</f>
        <v>IV.</v>
      </c>
      <c r="BB1" s="1" t="str">
        <f>'1. adat'!BB1</f>
        <v>2020. I.</v>
      </c>
      <c r="BC1" s="1" t="str">
        <f>'1. adat'!BC1</f>
        <v>II.</v>
      </c>
      <c r="BD1" s="1" t="str">
        <f>'1. adat'!BD1</f>
        <v>III.</v>
      </c>
      <c r="BE1" s="1" t="str">
        <f>'1. adat'!BE1</f>
        <v>IV.</v>
      </c>
      <c r="BF1" s="1" t="str">
        <f>'1. adat'!BF1</f>
        <v>2021. I.</v>
      </c>
      <c r="BG1" s="1" t="str">
        <f>'1. adat'!BG1</f>
        <v>II.</v>
      </c>
      <c r="BH1" s="1" t="str">
        <f>'1. adat'!BH1</f>
        <v>III.</v>
      </c>
      <c r="BI1" s="1" t="str">
        <f>'1. adat'!BI1</f>
        <v>IV.</v>
      </c>
      <c r="BJ1" s="1" t="str">
        <f>'1. adat'!BJ1</f>
        <v>2022. I.</v>
      </c>
    </row>
    <row r="2" spans="1:64" x14ac:dyDescent="0.2">
      <c r="C2" s="1" t="s">
        <v>35</v>
      </c>
      <c r="D2" s="1" t="s">
        <v>36</v>
      </c>
      <c r="E2" s="1" t="s">
        <v>37</v>
      </c>
      <c r="F2" s="1" t="str">
        <f>'1. adat'!F2</f>
        <v>2008 Q1</v>
      </c>
      <c r="G2" s="1" t="str">
        <f>'1. adat'!G2</f>
        <v>Q2</v>
      </c>
      <c r="H2" s="1" t="str">
        <f>'1. adat'!H2</f>
        <v>Q3</v>
      </c>
      <c r="I2" s="1" t="str">
        <f>'1. adat'!I2</f>
        <v>Q4</v>
      </c>
      <c r="J2" s="1" t="str">
        <f>'1. adat'!J2</f>
        <v>2009 Q1</v>
      </c>
      <c r="K2" s="1" t="str">
        <f>'1. adat'!K2</f>
        <v>Q2</v>
      </c>
      <c r="L2" s="1" t="str">
        <f>'1. adat'!L2</f>
        <v>Q3</v>
      </c>
      <c r="M2" s="1" t="str">
        <f>'1. adat'!M2</f>
        <v>Q4</v>
      </c>
      <c r="N2" s="1" t="str">
        <f>'1. adat'!N2</f>
        <v>2010 Q1</v>
      </c>
      <c r="O2" s="1" t="str">
        <f>'1. adat'!O2</f>
        <v>Q2</v>
      </c>
      <c r="P2" s="1" t="str">
        <f>'1. adat'!P2</f>
        <v>Q3</v>
      </c>
      <c r="Q2" s="1" t="str">
        <f>'1. adat'!Q2</f>
        <v>Q4</v>
      </c>
      <c r="R2" s="1" t="str">
        <f>'1. adat'!R2</f>
        <v>2011 Q1</v>
      </c>
      <c r="S2" s="1" t="str">
        <f>'1. adat'!S2</f>
        <v>Q2</v>
      </c>
      <c r="T2" s="1" t="str">
        <f>'1. adat'!T2</f>
        <v>Q3</v>
      </c>
      <c r="U2" s="1" t="str">
        <f>'1. adat'!U2</f>
        <v>Q4</v>
      </c>
      <c r="V2" s="1" t="str">
        <f>'1. adat'!V2</f>
        <v>2012 Q1</v>
      </c>
      <c r="W2" s="1" t="str">
        <f>'1. adat'!W2</f>
        <v>Q2</v>
      </c>
      <c r="X2" s="1" t="str">
        <f>'1. adat'!X2</f>
        <v>Q3</v>
      </c>
      <c r="Y2" s="1" t="str">
        <f>'1. adat'!Y2</f>
        <v>Q4</v>
      </c>
      <c r="Z2" s="1" t="str">
        <f>'1. adat'!Z2</f>
        <v>2013 Q1</v>
      </c>
      <c r="AA2" s="1" t="str">
        <f>'1. adat'!AA2</f>
        <v>Q2</v>
      </c>
      <c r="AB2" s="1" t="str">
        <f>'1. adat'!AB2</f>
        <v>Q3</v>
      </c>
      <c r="AC2" s="1" t="str">
        <f>'1. adat'!AC2</f>
        <v>Q4</v>
      </c>
      <c r="AD2" s="1" t="str">
        <f>'1. adat'!AD2</f>
        <v>2014 Q1</v>
      </c>
      <c r="AE2" s="1" t="str">
        <f>'1. adat'!AE2</f>
        <v>Q2</v>
      </c>
      <c r="AF2" s="1" t="str">
        <f>'1. adat'!AF2</f>
        <v>Q3</v>
      </c>
      <c r="AG2" s="1" t="str">
        <f>'1. adat'!AG2</f>
        <v>Q4</v>
      </c>
      <c r="AH2" s="1" t="str">
        <f>'1. adat'!AH2</f>
        <v>2015 Q1</v>
      </c>
      <c r="AI2" s="1" t="str">
        <f>'1. adat'!AI2</f>
        <v>Q2</v>
      </c>
      <c r="AJ2" s="1" t="str">
        <f>'1. adat'!AJ2</f>
        <v>Q3</v>
      </c>
      <c r="AK2" s="1" t="str">
        <f>'1. adat'!AK2</f>
        <v>Q4</v>
      </c>
      <c r="AL2" s="1" t="str">
        <f>'1. adat'!AL2</f>
        <v>2016 Q1</v>
      </c>
      <c r="AM2" s="1" t="str">
        <f>'1. adat'!AM2</f>
        <v>Q2</v>
      </c>
      <c r="AN2" s="1" t="str">
        <f>'1. adat'!AN2</f>
        <v>Q3</v>
      </c>
      <c r="AO2" s="1" t="str">
        <f>'1. adat'!AO2</f>
        <v>Q4</v>
      </c>
      <c r="AP2" s="1" t="str">
        <f>'1. adat'!AP2</f>
        <v>2017 Q1</v>
      </c>
      <c r="AQ2" s="1" t="str">
        <f>'1. adat'!AQ2</f>
        <v>Q2</v>
      </c>
      <c r="AR2" s="1" t="str">
        <f>'1. adat'!AR2</f>
        <v>Q3</v>
      </c>
      <c r="AS2" s="1" t="str">
        <f>'1. adat'!AS2</f>
        <v>Q4</v>
      </c>
      <c r="AT2" s="1" t="str">
        <f>'1. adat'!AT2</f>
        <v>2018 Q1</v>
      </c>
      <c r="AU2" s="1" t="str">
        <f>'1. adat'!AU2</f>
        <v>Q2</v>
      </c>
      <c r="AV2" s="1" t="str">
        <f>'1. adat'!AV2</f>
        <v>Q3</v>
      </c>
      <c r="AW2" s="1" t="str">
        <f>'1. adat'!AW2</f>
        <v>Q4</v>
      </c>
      <c r="AX2" s="1" t="str">
        <f>'1. adat'!AX2</f>
        <v>2019 Q1</v>
      </c>
      <c r="AY2" s="1" t="str">
        <f>'1. adat'!AY2</f>
        <v>Q2</v>
      </c>
      <c r="AZ2" s="1" t="str">
        <f>'1. adat'!AZ2</f>
        <v>Q3</v>
      </c>
      <c r="BA2" s="1" t="str">
        <f>'1. adat'!BA2</f>
        <v>Q4</v>
      </c>
      <c r="BB2" s="1" t="str">
        <f>'1. adat'!BB2</f>
        <v>2020 Q1</v>
      </c>
      <c r="BC2" s="1" t="str">
        <f>'1. adat'!BC2</f>
        <v>Q2</v>
      </c>
      <c r="BD2" s="1" t="str">
        <f>'1. adat'!BD2</f>
        <v>Q3</v>
      </c>
      <c r="BE2" s="1" t="str">
        <f>'1. adat'!BE2</f>
        <v>Q4</v>
      </c>
      <c r="BF2" s="1" t="str">
        <f>'1. adat'!BF2</f>
        <v>2021 Q1</v>
      </c>
      <c r="BG2" s="1" t="str">
        <f>'1. adat'!BG2</f>
        <v>Q2</v>
      </c>
      <c r="BH2" s="1" t="str">
        <f>'1. adat'!BH2</f>
        <v>Q3</v>
      </c>
      <c r="BI2" s="1" t="str">
        <f>'1. adat'!BI2</f>
        <v>Q4</v>
      </c>
      <c r="BJ2" s="1" t="str">
        <f>'1. adat'!BJ2</f>
        <v>2022 Q1</v>
      </c>
    </row>
    <row r="3" spans="1:64" x14ac:dyDescent="0.2">
      <c r="A3" s="1" t="s">
        <v>55</v>
      </c>
      <c r="B3" s="1" t="s">
        <v>118</v>
      </c>
      <c r="C3" s="12">
        <v>0</v>
      </c>
      <c r="D3" s="12">
        <v>0</v>
      </c>
      <c r="E3" s="12">
        <v>0</v>
      </c>
      <c r="F3" s="12">
        <v>1.2059824890309583E-2</v>
      </c>
      <c r="G3" s="12">
        <v>3.146323535871224E-2</v>
      </c>
      <c r="H3" s="12">
        <v>9.4715962143175098E-2</v>
      </c>
      <c r="I3" s="12">
        <v>0.1592008247486604</v>
      </c>
      <c r="J3" s="12">
        <v>0.23118975694089364</v>
      </c>
      <c r="K3" s="12">
        <v>0.33023203388066147</v>
      </c>
      <c r="L3" s="12">
        <v>0.38773876402155255</v>
      </c>
      <c r="M3" s="12">
        <v>0.48014320363091967</v>
      </c>
      <c r="N3" s="12">
        <v>0.54977370253434765</v>
      </c>
      <c r="O3" s="12">
        <v>0.62360576064402506</v>
      </c>
      <c r="P3" s="12">
        <v>0.69566493110504546</v>
      </c>
      <c r="Q3" s="12">
        <v>0.71894142788951065</v>
      </c>
      <c r="R3" s="12">
        <v>0.75789951353303986</v>
      </c>
      <c r="S3" s="12">
        <v>0.82334514474342091</v>
      </c>
      <c r="T3" s="12">
        <v>0.90131259589623403</v>
      </c>
      <c r="U3" s="12">
        <v>0.99236895317474305</v>
      </c>
      <c r="V3" s="12">
        <v>1.1671832170864709</v>
      </c>
      <c r="W3" s="12">
        <v>1.3028562906521499</v>
      </c>
      <c r="X3" s="12">
        <v>1.4882828977340345</v>
      </c>
      <c r="Y3" s="12">
        <v>1.6853052775546777</v>
      </c>
      <c r="Z3" s="12">
        <v>1.8437078889623162</v>
      </c>
      <c r="AA3" s="12">
        <v>2.0329701794460573</v>
      </c>
      <c r="AB3" s="12">
        <v>2.1660073099362918</v>
      </c>
      <c r="AC3" s="12">
        <v>2.240640756498073</v>
      </c>
      <c r="AD3" s="12">
        <v>2.2250339623854196</v>
      </c>
      <c r="AE3" s="12">
        <v>2.1588352442021495</v>
      </c>
      <c r="AF3" s="12">
        <v>2.1195487298228408</v>
      </c>
      <c r="AG3" s="12">
        <v>2.1939805431616066</v>
      </c>
      <c r="AH3" s="12">
        <v>2.2671626652143253</v>
      </c>
      <c r="AI3" s="12">
        <v>2.3490860360320069</v>
      </c>
      <c r="AJ3" s="12">
        <v>2.4379201622621056</v>
      </c>
      <c r="AK3" s="12">
        <v>2.4450839820896597</v>
      </c>
      <c r="AL3" s="12">
        <v>2.5048941199852655</v>
      </c>
      <c r="AM3" s="12">
        <v>2.5101651615233274</v>
      </c>
      <c r="AN3" s="12">
        <v>2.4647932704445852</v>
      </c>
      <c r="AO3" s="12">
        <v>2.4272442606412028</v>
      </c>
      <c r="AP3" s="12">
        <v>2.335042742700169</v>
      </c>
      <c r="AQ3" s="12">
        <v>2.2673557812679039</v>
      </c>
      <c r="AR3" s="12">
        <v>2.2035155810991514</v>
      </c>
      <c r="AS3" s="12">
        <v>2.0689710226537206</v>
      </c>
      <c r="AT3" s="12">
        <v>1.9430647423968581</v>
      </c>
      <c r="AU3" s="12">
        <v>1.8714593879026309</v>
      </c>
      <c r="AV3" s="12">
        <v>1.7941082815181211</v>
      </c>
      <c r="AW3" s="12">
        <v>1.7927829208017148</v>
      </c>
      <c r="AX3" s="12">
        <v>1.8049692546618319</v>
      </c>
      <c r="AY3" s="12">
        <v>1.803096575976795</v>
      </c>
      <c r="AZ3" s="12">
        <v>1.8250240942526375</v>
      </c>
      <c r="BA3" s="12">
        <v>1.8201429275987089</v>
      </c>
      <c r="BB3" s="12">
        <v>1.776702145392262</v>
      </c>
      <c r="BC3" s="12">
        <v>1.711364021070048</v>
      </c>
      <c r="BD3" s="12">
        <v>1.585157483138224</v>
      </c>
      <c r="BE3" s="12">
        <v>1.414239980283285</v>
      </c>
      <c r="BF3" s="12">
        <v>1.2227997026677886</v>
      </c>
      <c r="BG3" s="12">
        <v>1.0599105068165544</v>
      </c>
      <c r="BH3" s="12">
        <v>0.93530254839318838</v>
      </c>
      <c r="BI3" s="12">
        <v>0.8629163505223626</v>
      </c>
      <c r="BJ3" s="12">
        <v>0.85032901039627484</v>
      </c>
      <c r="BL3" s="49"/>
    </row>
    <row r="4" spans="1:64" x14ac:dyDescent="0.2">
      <c r="A4" s="1" t="s">
        <v>14</v>
      </c>
      <c r="B4" s="1" t="s">
        <v>121</v>
      </c>
      <c r="C4" s="12">
        <v>0</v>
      </c>
      <c r="D4" s="12">
        <v>0</v>
      </c>
      <c r="E4" s="12">
        <v>0</v>
      </c>
      <c r="F4" s="12">
        <v>-0.36498609414913757</v>
      </c>
      <c r="G4" s="12">
        <v>-0.41265214776444986</v>
      </c>
      <c r="H4" s="12">
        <v>-0.45748208696379511</v>
      </c>
      <c r="I4" s="12">
        <v>-0.5303964465765818</v>
      </c>
      <c r="J4" s="12">
        <v>-0.53212664793950581</v>
      </c>
      <c r="K4" s="12">
        <v>-0.56387686240677792</v>
      </c>
      <c r="L4" s="12">
        <v>-0.59940682487593777</v>
      </c>
      <c r="M4" s="12">
        <v>-0.72094787875863875</v>
      </c>
      <c r="N4" s="12">
        <v>-0.87471031152592738</v>
      </c>
      <c r="O4" s="12">
        <v>-0.99779754619730776</v>
      </c>
      <c r="P4" s="12">
        <v>-1.1291776267953135</v>
      </c>
      <c r="Q4" s="12">
        <v>-1.0805074413821394</v>
      </c>
      <c r="R4" s="12">
        <v>-1.0451035804681195</v>
      </c>
      <c r="S4" s="12">
        <v>-1.0192575021551626</v>
      </c>
      <c r="T4" s="12">
        <v>-0.95269841812402478</v>
      </c>
      <c r="U4" s="12">
        <v>-0.97304336802459079</v>
      </c>
      <c r="V4" s="12">
        <v>-0.98788300826753128</v>
      </c>
      <c r="W4" s="12">
        <v>-0.98957274436715981</v>
      </c>
      <c r="X4" s="12">
        <v>-1.0236582045383935</v>
      </c>
      <c r="Y4" s="12">
        <v>-1.0413122102283066</v>
      </c>
      <c r="Z4" s="12">
        <v>-0.94732130016540372</v>
      </c>
      <c r="AA4" s="12">
        <v>-0.83889376537684346</v>
      </c>
      <c r="AB4" s="12">
        <v>-0.72390025479360254</v>
      </c>
      <c r="AC4" s="12">
        <v>-0.6067682963614367</v>
      </c>
      <c r="AD4" s="12">
        <v>-0.58557494437357327</v>
      </c>
      <c r="AE4" s="12">
        <v>-0.57320728721579317</v>
      </c>
      <c r="AF4" s="12">
        <v>-0.56951672869004522</v>
      </c>
      <c r="AG4" s="12">
        <v>-0.56113881472311322</v>
      </c>
      <c r="AH4" s="12">
        <v>-0.56417361645446573</v>
      </c>
      <c r="AI4" s="12">
        <v>-0.56629292728542879</v>
      </c>
      <c r="AJ4" s="12">
        <v>-0.55388545414613399</v>
      </c>
      <c r="AK4" s="12">
        <v>-0.51606886243176397</v>
      </c>
      <c r="AL4" s="12">
        <v>-0.3807961761806668</v>
      </c>
      <c r="AM4" s="12">
        <v>-0.23507436412384028</v>
      </c>
      <c r="AN4" s="12">
        <v>-0.11768790218299208</v>
      </c>
      <c r="AO4" s="12">
        <v>-4.0893690682868321E-2</v>
      </c>
      <c r="AP4" s="12">
        <v>-9.1914727954091613E-2</v>
      </c>
      <c r="AQ4" s="12">
        <v>-0.15473570752588231</v>
      </c>
      <c r="AR4" s="12">
        <v>-0.17669956322729705</v>
      </c>
      <c r="AS4" s="12">
        <v>-0.18503977661337787</v>
      </c>
      <c r="AT4" s="12">
        <v>-0.15711878779466024</v>
      </c>
      <c r="AU4" s="12">
        <v>-0.13059513493975775</v>
      </c>
      <c r="AV4" s="12">
        <v>-0.12162123428165661</v>
      </c>
      <c r="AW4" s="12">
        <v>-0.11084358851533951</v>
      </c>
      <c r="AX4" s="12">
        <v>-8.9290823579586037E-2</v>
      </c>
      <c r="AY4" s="12">
        <v>-5.9046471363766131E-2</v>
      </c>
      <c r="AZ4" s="12">
        <v>-3.5477054273569911E-2</v>
      </c>
      <c r="BA4" s="12">
        <v>-2.9447155246162617E-2</v>
      </c>
      <c r="BB4" s="12">
        <v>-3.5696656356226403E-2</v>
      </c>
      <c r="BC4" s="12">
        <v>-6.0742779592522646E-2</v>
      </c>
      <c r="BD4" s="12">
        <v>-9.8777904837226191E-2</v>
      </c>
      <c r="BE4" s="12">
        <v>-0.11943960745966196</v>
      </c>
      <c r="BF4" s="12">
        <v>-0.14855361421541691</v>
      </c>
      <c r="BG4" s="12">
        <v>-0.15960022687353875</v>
      </c>
      <c r="BH4" s="12">
        <v>-0.16864104695915677</v>
      </c>
      <c r="BI4" s="12">
        <v>-0.16727750322976609</v>
      </c>
      <c r="BJ4" s="12">
        <v>-0.16570288781321205</v>
      </c>
      <c r="BL4" s="49"/>
    </row>
    <row r="5" spans="1:64" x14ac:dyDescent="0.2">
      <c r="A5" s="1" t="s">
        <v>59</v>
      </c>
      <c r="B5" s="1" t="s">
        <v>120</v>
      </c>
      <c r="C5" s="12">
        <v>0</v>
      </c>
      <c r="D5" s="12">
        <v>0</v>
      </c>
      <c r="E5" s="12">
        <v>0</v>
      </c>
      <c r="F5" s="12">
        <v>-5.1935544080602885</v>
      </c>
      <c r="G5" s="12">
        <v>-4.4200502396860619</v>
      </c>
      <c r="H5" s="12">
        <v>-4.4138356681415507</v>
      </c>
      <c r="I5" s="12">
        <v>-4.3726441194690739</v>
      </c>
      <c r="J5" s="12">
        <v>-4.2849917372047903</v>
      </c>
      <c r="K5" s="12">
        <v>-4.1610767753423659</v>
      </c>
      <c r="L5" s="12">
        <v>-3.554156858487715</v>
      </c>
      <c r="M5" s="12">
        <v>-2.8848042525543818</v>
      </c>
      <c r="N5" s="12">
        <v>-3.016859769593625</v>
      </c>
      <c r="O5" s="12">
        <v>-3.1095776330645077</v>
      </c>
      <c r="P5" s="12">
        <v>-3.1475988050536317</v>
      </c>
      <c r="Q5" s="12">
        <v>-3.1907253441564172</v>
      </c>
      <c r="R5" s="12">
        <v>-3.3158035968875406</v>
      </c>
      <c r="S5" s="12">
        <v>-3.4092503465326032</v>
      </c>
      <c r="T5" s="12">
        <v>-3.4905349863459736</v>
      </c>
      <c r="U5" s="12">
        <v>-3.6461599592763045</v>
      </c>
      <c r="V5" s="12">
        <v>-3.4972735574999572</v>
      </c>
      <c r="W5" s="12">
        <v>-3.4986144570382098</v>
      </c>
      <c r="X5" s="12">
        <v>-3.4197877927328402</v>
      </c>
      <c r="Y5" s="12">
        <v>-3.5688413047358218</v>
      </c>
      <c r="Z5" s="12">
        <v>-3.5456221037946807</v>
      </c>
      <c r="AA5" s="12">
        <v>-3.558456175531223</v>
      </c>
      <c r="AB5" s="12">
        <v>-3.5970306868059723</v>
      </c>
      <c r="AC5" s="12">
        <v>-3.5032753219953312</v>
      </c>
      <c r="AD5" s="12">
        <v>-3.9149151013881007</v>
      </c>
      <c r="AE5" s="12">
        <v>-4.3464654113936065</v>
      </c>
      <c r="AF5" s="12">
        <v>-4.7557241962258896</v>
      </c>
      <c r="AG5" s="12">
        <v>-5.1270777130204541</v>
      </c>
      <c r="AH5" s="12">
        <v>-4.9590019751749512</v>
      </c>
      <c r="AI5" s="12">
        <v>-5.0293060152869176</v>
      </c>
      <c r="AJ5" s="12">
        <v>-5.3007975510966805</v>
      </c>
      <c r="AK5" s="12">
        <v>-5.8649925490023893</v>
      </c>
      <c r="AL5" s="12">
        <v>-5.8348185900985481</v>
      </c>
      <c r="AM5" s="12">
        <v>-5.5869128294945671</v>
      </c>
      <c r="AN5" s="12">
        <v>-5.2171835717982473</v>
      </c>
      <c r="AO5" s="12">
        <v>-4.6409752723923896</v>
      </c>
      <c r="AP5" s="12">
        <v>-4.9949717713102055</v>
      </c>
      <c r="AQ5" s="12">
        <v>-5.3805978578080227</v>
      </c>
      <c r="AR5" s="12">
        <v>-5.5905219842139857</v>
      </c>
      <c r="AS5" s="12">
        <v>-5.733288472002859</v>
      </c>
      <c r="AT5" s="12">
        <v>-5.6007759177896963</v>
      </c>
      <c r="AU5" s="12">
        <v>-5.5241548914323539</v>
      </c>
      <c r="AV5" s="12">
        <v>-5.4809410650080057</v>
      </c>
      <c r="AW5" s="12">
        <v>-5.4640002085061372</v>
      </c>
      <c r="AX5" s="12">
        <v>-5.1516148402401303</v>
      </c>
      <c r="AY5" s="12">
        <v>-4.9417110242868061</v>
      </c>
      <c r="AZ5" s="12">
        <v>-4.6609152299548313</v>
      </c>
      <c r="BA5" s="12">
        <v>-4.4275675420393856</v>
      </c>
      <c r="BB5" s="12">
        <v>-4.5808002061399362</v>
      </c>
      <c r="BC5" s="12">
        <v>-4.381757044087613</v>
      </c>
      <c r="BD5" s="12">
        <v>-4.3713304729764353</v>
      </c>
      <c r="BE5" s="12">
        <v>-4.1888551443959976</v>
      </c>
      <c r="BF5" s="12">
        <v>-4.2671197302785133</v>
      </c>
      <c r="BG5" s="12">
        <v>-4.1446521388660864</v>
      </c>
      <c r="BH5" s="12">
        <v>-4.1440355925915062</v>
      </c>
      <c r="BI5" s="12">
        <v>-4.1057802289571592</v>
      </c>
      <c r="BJ5" s="12">
        <v>-3.6591643053165841</v>
      </c>
      <c r="BL5" s="49"/>
    </row>
    <row r="6" spans="1:64" x14ac:dyDescent="0.2">
      <c r="A6" s="1" t="s">
        <v>48</v>
      </c>
      <c r="B6" s="1" t="s">
        <v>119</v>
      </c>
      <c r="C6" s="12">
        <v>0</v>
      </c>
      <c r="D6" s="12">
        <v>0</v>
      </c>
      <c r="E6" s="12">
        <v>0</v>
      </c>
      <c r="F6" s="12">
        <v>-1.9641642909969086</v>
      </c>
      <c r="G6" s="12">
        <v>-2.1412973736846563</v>
      </c>
      <c r="H6" s="12">
        <v>-2.3927605961392131</v>
      </c>
      <c r="I6" s="12">
        <v>-2.5841209035015691</v>
      </c>
      <c r="J6" s="12">
        <v>-2.6107274722671483</v>
      </c>
      <c r="K6" s="12">
        <v>-2.6299350486341506</v>
      </c>
      <c r="L6" s="12">
        <v>-2.5421613176574964</v>
      </c>
      <c r="M6" s="12">
        <v>-2.3331470038527291</v>
      </c>
      <c r="N6" s="12">
        <v>-2.1980358517868588</v>
      </c>
      <c r="O6" s="12">
        <v>-2.0626342291108846</v>
      </c>
      <c r="P6" s="12">
        <v>-1.9862518975079784</v>
      </c>
      <c r="Q6" s="12">
        <v>-1.990544314435978</v>
      </c>
      <c r="R6" s="12">
        <v>-2.0602974772854732</v>
      </c>
      <c r="S6" s="12">
        <v>-2.1793446192180159</v>
      </c>
      <c r="T6" s="12">
        <v>-2.3250716855346356</v>
      </c>
      <c r="U6" s="12">
        <v>-2.4792416924150582</v>
      </c>
      <c r="V6" s="12">
        <v>-2.5644683709593576</v>
      </c>
      <c r="W6" s="12">
        <v>-2.621476762197136</v>
      </c>
      <c r="X6" s="12">
        <v>-2.6050188695557361</v>
      </c>
      <c r="Y6" s="12">
        <v>-2.5880807361994678</v>
      </c>
      <c r="Z6" s="12">
        <v>-2.550061501816336</v>
      </c>
      <c r="AA6" s="12">
        <v>-2.4885277921026834</v>
      </c>
      <c r="AB6" s="12">
        <v>-2.4326853642607529</v>
      </c>
      <c r="AC6" s="12">
        <v>-2.3586213230707105</v>
      </c>
      <c r="AD6" s="12">
        <v>-2.2888337697914931</v>
      </c>
      <c r="AE6" s="12">
        <v>-2.2144636367326287</v>
      </c>
      <c r="AF6" s="12">
        <v>-2.1566265721150937</v>
      </c>
      <c r="AG6" s="12">
        <v>-2.1024967155190204</v>
      </c>
      <c r="AH6" s="12">
        <v>-2.0511771772282308</v>
      </c>
      <c r="AI6" s="12">
        <v>-1.9681517155641501</v>
      </c>
      <c r="AJ6" s="12">
        <v>-1.8650670954981186</v>
      </c>
      <c r="AK6" s="12">
        <v>-1.755740528661216</v>
      </c>
      <c r="AL6" s="12">
        <v>-1.6651361373072788</v>
      </c>
      <c r="AM6" s="12">
        <v>-1.557033757994281</v>
      </c>
      <c r="AN6" s="12">
        <v>-1.4574843333049692</v>
      </c>
      <c r="AO6" s="12">
        <v>-1.3856523342093661</v>
      </c>
      <c r="AP6" s="12">
        <v>-1.3012663098531168</v>
      </c>
      <c r="AQ6" s="12">
        <v>-1.2388254590219971</v>
      </c>
      <c r="AR6" s="12">
        <v>-1.1604564287254568</v>
      </c>
      <c r="AS6" s="12">
        <v>-1.0662850739624374</v>
      </c>
      <c r="AT6" s="12">
        <v>-0.97815144899022988</v>
      </c>
      <c r="AU6" s="12">
        <v>-0.90460939679975261</v>
      </c>
      <c r="AV6" s="12">
        <v>-0.85371224016600744</v>
      </c>
      <c r="AW6" s="12">
        <v>-0.80589739533852356</v>
      </c>
      <c r="AX6" s="12">
        <v>-0.77381242441680198</v>
      </c>
      <c r="AY6" s="12">
        <v>-0.7307394924794397</v>
      </c>
      <c r="AZ6" s="12">
        <v>-0.70031345028807024</v>
      </c>
      <c r="BA6" s="12">
        <v>-0.67211958207079436</v>
      </c>
      <c r="BB6" s="12">
        <v>-0.64063071242465774</v>
      </c>
      <c r="BC6" s="12">
        <v>-0.64607150000480273</v>
      </c>
      <c r="BD6" s="12">
        <v>-0.6374154597540953</v>
      </c>
      <c r="BE6" s="12">
        <v>-0.61721550259262914</v>
      </c>
      <c r="BF6" s="12">
        <v>-0.62637078762585741</v>
      </c>
      <c r="BG6" s="12">
        <v>-0.57805356319964551</v>
      </c>
      <c r="BH6" s="12">
        <v>-0.54084504852607052</v>
      </c>
      <c r="BI6" s="12">
        <v>-0.53781389557283754</v>
      </c>
      <c r="BJ6" s="12">
        <v>-0.55166924731366174</v>
      </c>
      <c r="BL6" s="49"/>
    </row>
    <row r="7" spans="1:64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L7" s="49"/>
    </row>
    <row r="8" spans="1:64" x14ac:dyDescent="0.2">
      <c r="A8" s="1" t="s">
        <v>0</v>
      </c>
      <c r="B8" s="1" t="s">
        <v>107</v>
      </c>
      <c r="C8" s="12">
        <v>0</v>
      </c>
      <c r="D8" s="12">
        <v>0</v>
      </c>
      <c r="E8" s="12">
        <v>0</v>
      </c>
      <c r="F8" s="12">
        <v>-7.5106449683160239</v>
      </c>
      <c r="G8" s="12">
        <v>-6.9425365257764549</v>
      </c>
      <c r="H8" s="12">
        <v>-7.1693623891013845</v>
      </c>
      <c r="I8" s="12">
        <v>-7.3279606447985648</v>
      </c>
      <c r="J8" s="12">
        <v>-7.1966561004705509</v>
      </c>
      <c r="K8" s="12">
        <v>-7.0246566525026335</v>
      </c>
      <c r="L8" s="12">
        <v>-6.3079862369995965</v>
      </c>
      <c r="M8" s="12">
        <v>-5.4587559315348306</v>
      </c>
      <c r="N8" s="12">
        <v>-5.5398322303720633</v>
      </c>
      <c r="O8" s="12">
        <v>-5.5464036477286749</v>
      </c>
      <c r="P8" s="12">
        <v>-5.5673633982518771</v>
      </c>
      <c r="Q8" s="12">
        <v>-5.5428356720850243</v>
      </c>
      <c r="R8" s="12">
        <v>-5.6633051411080926</v>
      </c>
      <c r="S8" s="12">
        <v>-5.7845073231623614</v>
      </c>
      <c r="T8" s="12">
        <v>-5.8669924941083984</v>
      </c>
      <c r="U8" s="12">
        <v>-6.1060760665412106</v>
      </c>
      <c r="V8" s="12">
        <v>-5.8824417196403749</v>
      </c>
      <c r="W8" s="12">
        <v>-5.8068076729503568</v>
      </c>
      <c r="X8" s="12">
        <v>-5.5601819690929357</v>
      </c>
      <c r="Y8" s="12">
        <v>-5.5129289736089175</v>
      </c>
      <c r="Z8" s="12">
        <v>-5.1992970168141053</v>
      </c>
      <c r="AA8" s="12">
        <v>-4.8529075535646928</v>
      </c>
      <c r="AB8" s="12">
        <v>-4.5876089959240369</v>
      </c>
      <c r="AC8" s="12">
        <v>-4.2280241849294047</v>
      </c>
      <c r="AD8" s="12">
        <v>-4.5642898531677467</v>
      </c>
      <c r="AE8" s="12">
        <v>-4.9753010911398787</v>
      </c>
      <c r="AF8" s="12">
        <v>-5.3623187672081887</v>
      </c>
      <c r="AG8" s="12">
        <v>-5.5967327001009828</v>
      </c>
      <c r="AH8" s="12">
        <v>-5.3071901036433218</v>
      </c>
      <c r="AI8" s="12">
        <v>-5.2146646221044897</v>
      </c>
      <c r="AJ8" s="12">
        <v>-5.2818299384788272</v>
      </c>
      <c r="AK8" s="12">
        <v>-5.69171795800571</v>
      </c>
      <c r="AL8" s="12">
        <v>-5.3758567836012272</v>
      </c>
      <c r="AM8" s="12">
        <v>-4.868855790089361</v>
      </c>
      <c r="AN8" s="12">
        <v>-4.3275625368416222</v>
      </c>
      <c r="AO8" s="12">
        <v>-3.6402770366434218</v>
      </c>
      <c r="AP8" s="12">
        <v>-4.0531100664172444</v>
      </c>
      <c r="AQ8" s="12">
        <v>-4.5068032430879974</v>
      </c>
      <c r="AR8" s="12">
        <v>-4.7241623950675864</v>
      </c>
      <c r="AS8" s="12">
        <v>-4.9156422999249525</v>
      </c>
      <c r="AT8" s="12">
        <v>-4.7929814121777294</v>
      </c>
      <c r="AU8" s="12">
        <v>-4.6879000352692319</v>
      </c>
      <c r="AV8" s="12">
        <v>-4.6621662579375478</v>
      </c>
      <c r="AW8" s="12">
        <v>-4.5879582715582865</v>
      </c>
      <c r="AX8" s="12">
        <v>-4.209748833574686</v>
      </c>
      <c r="AY8" s="12">
        <v>-3.9284004121532177</v>
      </c>
      <c r="AZ8" s="12">
        <v>-3.5716816402638343</v>
      </c>
      <c r="BA8" s="12">
        <v>-3.3089913517576335</v>
      </c>
      <c r="BB8" s="12">
        <v>-3.4804254295285579</v>
      </c>
      <c r="BC8" s="12">
        <v>-3.3772073026148908</v>
      </c>
      <c r="BD8" s="6">
        <v>-3.5223663544295327</v>
      </c>
      <c r="BE8" s="6">
        <v>-3.5112702741650037</v>
      </c>
      <c r="BF8" s="6">
        <v>-3.8192444294519996</v>
      </c>
      <c r="BG8" s="6">
        <v>-3.8223954221227174</v>
      </c>
      <c r="BH8" s="6">
        <v>-3.9182191396835453</v>
      </c>
      <c r="BI8" s="6">
        <v>-3.9479552772374005</v>
      </c>
      <c r="BJ8" s="6">
        <v>-3.5262074300471826</v>
      </c>
      <c r="BL8" s="49"/>
    </row>
    <row r="9" spans="1:64" x14ac:dyDescent="0.2">
      <c r="BG9" s="35"/>
    </row>
    <row r="11" spans="1:64" x14ac:dyDescent="0.2">
      <c r="AV11" s="12"/>
    </row>
    <row r="12" spans="1:64" x14ac:dyDescent="0.2">
      <c r="AV12" s="12">
        <f>+AV3-AU3</f>
        <v>-7.7351106384509816E-2</v>
      </c>
      <c r="AW12" s="12">
        <f>+AW3-AV3</f>
        <v>-1.3253607164063208E-3</v>
      </c>
      <c r="AX12" s="12">
        <f>+AX3-AW3</f>
        <v>1.2186333860117138E-2</v>
      </c>
      <c r="AY12" s="6">
        <f>+AY3-AX3</f>
        <v>-1.8726786850369326E-3</v>
      </c>
    </row>
    <row r="13" spans="1:64" x14ac:dyDescent="0.2">
      <c r="AV13" s="12"/>
      <c r="AY13" s="12">
        <f>+AY4-AX4</f>
        <v>3.0244352215819906E-2</v>
      </c>
    </row>
    <row r="14" spans="1:64" x14ac:dyDescent="0.2">
      <c r="AV14" s="12"/>
      <c r="AY14" s="12">
        <f>+AY5-AX5</f>
        <v>0.20990381595332419</v>
      </c>
    </row>
    <row r="15" spans="1:64" x14ac:dyDescent="0.2">
      <c r="AV15" s="12"/>
      <c r="AY15" s="12">
        <f>+AY6-AX6</f>
        <v>4.307293193736228E-2</v>
      </c>
    </row>
    <row r="16" spans="1:64" x14ac:dyDescent="0.2">
      <c r="AV16" s="12"/>
      <c r="AY16" s="12"/>
    </row>
    <row r="17" spans="48:51" x14ac:dyDescent="0.2">
      <c r="AV17" s="12"/>
      <c r="AY17" s="12">
        <f>+AY8-AX8</f>
        <v>0.28134842142146832</v>
      </c>
    </row>
    <row r="18" spans="48:51" x14ac:dyDescent="0.2">
      <c r="AV18" s="12"/>
    </row>
    <row r="19" spans="48:51" x14ac:dyDescent="0.2">
      <c r="AV19" s="12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>
    <tabColor rgb="FF92D050"/>
  </sheetPr>
  <dimension ref="A1:BG19"/>
  <sheetViews>
    <sheetView showGridLines="0" zoomScaleNormal="100" workbookViewId="0">
      <pane xSplit="2" ySplit="2" topLeftCell="BB3" activePane="bottomRight" state="frozen"/>
      <selection activeCell="AS38" sqref="AS38"/>
      <selection pane="topRight" activeCell="AS38" sqref="AS38"/>
      <selection pane="bottomLeft" activeCell="AS38" sqref="AS38"/>
      <selection pane="bottomRight" activeCell="BB4" sqref="BB4"/>
    </sheetView>
  </sheetViews>
  <sheetFormatPr defaultColWidth="9.140625" defaultRowHeight="12" x14ac:dyDescent="0.2"/>
  <cols>
    <col min="1" max="2" width="26.7109375" style="1" customWidth="1"/>
    <col min="3" max="25" width="9.85546875" style="1" customWidth="1"/>
    <col min="26" max="16384" width="9.140625" style="1"/>
  </cols>
  <sheetData>
    <row r="1" spans="1:59" ht="12.75" x14ac:dyDescent="0.2">
      <c r="A1" s="51" t="s">
        <v>214</v>
      </c>
      <c r="C1" s="1" t="str">
        <f>'1. adat'!F1</f>
        <v>2008. I.</v>
      </c>
      <c r="D1" s="1" t="str">
        <f>'1. adat'!G1</f>
        <v>II.</v>
      </c>
      <c r="E1" s="1" t="str">
        <f>'1. adat'!H1</f>
        <v>III.</v>
      </c>
      <c r="F1" s="1" t="str">
        <f>'1. adat'!I1</f>
        <v>IV.</v>
      </c>
      <c r="G1" s="1" t="str">
        <f>'1. adat'!J1</f>
        <v>2009. I.</v>
      </c>
      <c r="H1" s="1" t="str">
        <f>'1. adat'!K1</f>
        <v>II.</v>
      </c>
      <c r="I1" s="1" t="str">
        <f>'1. adat'!L1</f>
        <v>III.</v>
      </c>
      <c r="J1" s="1" t="str">
        <f>'1. adat'!M1</f>
        <v>IV.</v>
      </c>
      <c r="K1" s="1" t="str">
        <f>'1. adat'!N1</f>
        <v>2010. I.</v>
      </c>
      <c r="L1" s="1" t="str">
        <f>'1. adat'!O1</f>
        <v>II.</v>
      </c>
      <c r="M1" s="1" t="str">
        <f>'1. adat'!P1</f>
        <v>III.</v>
      </c>
      <c r="N1" s="1" t="str">
        <f>'1. adat'!Q1</f>
        <v>IV.</v>
      </c>
      <c r="O1" s="1" t="str">
        <f>'1. adat'!R1</f>
        <v>2011. I.</v>
      </c>
      <c r="P1" s="1" t="str">
        <f>'1. adat'!S1</f>
        <v>II.</v>
      </c>
      <c r="Q1" s="1" t="str">
        <f>'1. adat'!T1</f>
        <v>III.</v>
      </c>
      <c r="R1" s="1" t="str">
        <f>'1. adat'!U1</f>
        <v>IV.</v>
      </c>
      <c r="S1" s="1" t="str">
        <f>'1. adat'!V1</f>
        <v>2012. I.</v>
      </c>
      <c r="T1" s="1" t="str">
        <f>'1. adat'!W1</f>
        <v>II.</v>
      </c>
      <c r="U1" s="1" t="str">
        <f>'1. adat'!X1</f>
        <v>III.</v>
      </c>
      <c r="V1" s="1" t="str">
        <f>'1. adat'!Y1</f>
        <v>IV.</v>
      </c>
      <c r="W1" s="1" t="str">
        <f>'1. adat'!Z1</f>
        <v>2013. I.</v>
      </c>
      <c r="X1" s="1" t="str">
        <f>'1. adat'!AA1</f>
        <v>II.</v>
      </c>
      <c r="Y1" s="1" t="str">
        <f>'1. adat'!AB1</f>
        <v>III.</v>
      </c>
      <c r="Z1" s="1" t="str">
        <f>'1. adat'!AC1</f>
        <v>IV.</v>
      </c>
      <c r="AA1" s="1" t="str">
        <f>'1. adat'!AD1</f>
        <v>2014. I.</v>
      </c>
      <c r="AB1" s="1" t="str">
        <f>'1. adat'!AE1</f>
        <v>II.</v>
      </c>
      <c r="AC1" s="1" t="str">
        <f>'1. adat'!AF1</f>
        <v>III.</v>
      </c>
      <c r="AD1" s="1" t="str">
        <f>'1. adat'!AG1</f>
        <v>IV.</v>
      </c>
      <c r="AE1" s="1" t="str">
        <f>'1. adat'!AH1</f>
        <v>2015. I.</v>
      </c>
      <c r="AF1" s="1" t="str">
        <f>'1. adat'!AI1</f>
        <v>II.</v>
      </c>
      <c r="AG1" s="1" t="str">
        <f>'1. adat'!AJ1</f>
        <v>III.</v>
      </c>
      <c r="AH1" s="1" t="str">
        <f>'1. adat'!AK1</f>
        <v>IV.</v>
      </c>
      <c r="AI1" s="1" t="str">
        <f>'1. adat'!AL1</f>
        <v>2016. I.</v>
      </c>
      <c r="AJ1" s="1" t="str">
        <f>'1. adat'!AM1</f>
        <v>II.</v>
      </c>
      <c r="AK1" s="1" t="str">
        <f>'1. adat'!AN1</f>
        <v>III.</v>
      </c>
      <c r="AL1" s="1" t="str">
        <f>'1. adat'!AO1</f>
        <v>IV.</v>
      </c>
      <c r="AM1" s="1" t="str">
        <f>'1. adat'!AP1</f>
        <v>2017. I.</v>
      </c>
      <c r="AN1" s="1" t="str">
        <f>'1. adat'!AQ1</f>
        <v>II.</v>
      </c>
      <c r="AO1" s="1" t="str">
        <f>'1. adat'!AR1</f>
        <v>III.</v>
      </c>
      <c r="AP1" s="1" t="str">
        <f>'1. adat'!AS1</f>
        <v>IV.</v>
      </c>
      <c r="AQ1" s="1" t="str">
        <f>'1. adat'!AT1</f>
        <v>2018. I.</v>
      </c>
      <c r="AR1" s="1" t="str">
        <f>'1. adat'!AU1</f>
        <v>II.</v>
      </c>
      <c r="AS1" s="1" t="str">
        <f>'1. adat'!AV1</f>
        <v>III.</v>
      </c>
      <c r="AT1" s="1" t="str">
        <f>'1. adat'!AW1</f>
        <v>IV.</v>
      </c>
      <c r="AU1" s="1" t="str">
        <f>'1. adat'!AX1</f>
        <v>2019. I.</v>
      </c>
      <c r="AV1" s="1" t="str">
        <f>'1. adat'!AY1</f>
        <v>II.</v>
      </c>
      <c r="AW1" s="1" t="str">
        <f>'1. adat'!AZ1</f>
        <v>III.</v>
      </c>
      <c r="AX1" s="1" t="str">
        <f>'1. adat'!BA1</f>
        <v>IV.</v>
      </c>
      <c r="AY1" s="1" t="str">
        <f>'1. adat'!BB1</f>
        <v>2020. I.</v>
      </c>
      <c r="AZ1" s="1" t="str">
        <f>'1. adat'!BC1</f>
        <v>II.</v>
      </c>
      <c r="BA1" s="1" t="str">
        <f>'1. adat'!BD1</f>
        <v>III.</v>
      </c>
      <c r="BB1" s="1" t="str">
        <f>'1. adat'!BE1</f>
        <v>IV.</v>
      </c>
      <c r="BC1" s="1" t="str">
        <f>'1. adat'!BF1</f>
        <v>2021. I.</v>
      </c>
      <c r="BD1" s="1" t="str">
        <f>'1. adat'!BG1</f>
        <v>II.</v>
      </c>
      <c r="BE1" s="1" t="str">
        <f>'1. adat'!BH1</f>
        <v>III.</v>
      </c>
      <c r="BF1" s="1" t="str">
        <f>'1. adat'!BI1</f>
        <v>IV.</v>
      </c>
      <c r="BG1" s="1" t="str">
        <f>'1. adat'!BJ1</f>
        <v>2022. I.</v>
      </c>
    </row>
    <row r="2" spans="1:59" x14ac:dyDescent="0.2">
      <c r="C2" s="1" t="str">
        <f>'1. adat'!F2</f>
        <v>2008 Q1</v>
      </c>
      <c r="D2" s="1" t="str">
        <f>'1. adat'!G2</f>
        <v>Q2</v>
      </c>
      <c r="E2" s="1" t="str">
        <f>'1. adat'!H2</f>
        <v>Q3</v>
      </c>
      <c r="F2" s="1" t="str">
        <f>'1. adat'!I2</f>
        <v>Q4</v>
      </c>
      <c r="G2" s="1" t="str">
        <f>'1. adat'!J2</f>
        <v>2009 Q1</v>
      </c>
      <c r="H2" s="1" t="str">
        <f>'1. adat'!K2</f>
        <v>Q2</v>
      </c>
      <c r="I2" s="1" t="str">
        <f>'1. adat'!L2</f>
        <v>Q3</v>
      </c>
      <c r="J2" s="1" t="str">
        <f>'1. adat'!M2</f>
        <v>Q4</v>
      </c>
      <c r="K2" s="1" t="str">
        <f>'1. adat'!N2</f>
        <v>2010 Q1</v>
      </c>
      <c r="L2" s="1" t="str">
        <f>'1. adat'!O2</f>
        <v>Q2</v>
      </c>
      <c r="M2" s="1" t="str">
        <f>'1. adat'!P2</f>
        <v>Q3</v>
      </c>
      <c r="N2" s="1" t="str">
        <f>'1. adat'!Q2</f>
        <v>Q4</v>
      </c>
      <c r="O2" s="1" t="str">
        <f>'1. adat'!R2</f>
        <v>2011 Q1</v>
      </c>
      <c r="P2" s="1" t="str">
        <f>'1. adat'!S2</f>
        <v>Q2</v>
      </c>
      <c r="Q2" s="1" t="str">
        <f>'1. adat'!T2</f>
        <v>Q3</v>
      </c>
      <c r="R2" s="1" t="str">
        <f>'1. adat'!U2</f>
        <v>Q4</v>
      </c>
      <c r="S2" s="1" t="str">
        <f>'1. adat'!V2</f>
        <v>2012 Q1</v>
      </c>
      <c r="T2" s="1" t="str">
        <f>'1. adat'!W2</f>
        <v>Q2</v>
      </c>
      <c r="U2" s="1" t="str">
        <f>'1. adat'!X2</f>
        <v>Q3</v>
      </c>
      <c r="V2" s="1" t="str">
        <f>'1. adat'!Y2</f>
        <v>Q4</v>
      </c>
      <c r="W2" s="1" t="str">
        <f>'1. adat'!Z2</f>
        <v>2013 Q1</v>
      </c>
      <c r="X2" s="1" t="str">
        <f>'1. adat'!AA2</f>
        <v>Q2</v>
      </c>
      <c r="Y2" s="1" t="str">
        <f>'1. adat'!AB2</f>
        <v>Q3</v>
      </c>
      <c r="Z2" s="1" t="str">
        <f>'1. adat'!AC2</f>
        <v>Q4</v>
      </c>
      <c r="AA2" s="1" t="str">
        <f>'1. adat'!AD2</f>
        <v>2014 Q1</v>
      </c>
      <c r="AB2" s="1" t="str">
        <f>'1. adat'!AE2</f>
        <v>Q2</v>
      </c>
      <c r="AC2" s="1" t="str">
        <f>'1. adat'!AF2</f>
        <v>Q3</v>
      </c>
      <c r="AD2" s="1" t="str">
        <f>'1. adat'!AG2</f>
        <v>Q4</v>
      </c>
      <c r="AE2" s="1" t="str">
        <f>'1. adat'!AH2</f>
        <v>2015 Q1</v>
      </c>
      <c r="AF2" s="1" t="str">
        <f>'1. adat'!AI2</f>
        <v>Q2</v>
      </c>
      <c r="AG2" s="1" t="str">
        <f>'1. adat'!AJ2</f>
        <v>Q3</v>
      </c>
      <c r="AH2" s="1" t="str">
        <f>'1. adat'!AK2</f>
        <v>Q4</v>
      </c>
      <c r="AI2" s="1" t="str">
        <f>'1. adat'!AL2</f>
        <v>2016 Q1</v>
      </c>
      <c r="AJ2" s="1" t="str">
        <f>'1. adat'!AM2</f>
        <v>Q2</v>
      </c>
      <c r="AK2" s="1" t="str">
        <f>'1. adat'!AN2</f>
        <v>Q3</v>
      </c>
      <c r="AL2" s="1" t="str">
        <f>'1. adat'!AO2</f>
        <v>Q4</v>
      </c>
      <c r="AM2" s="1" t="str">
        <f>'1. adat'!AP2</f>
        <v>2017 Q1</v>
      </c>
      <c r="AN2" s="1" t="str">
        <f>'1. adat'!AQ2</f>
        <v>Q2</v>
      </c>
      <c r="AO2" s="1" t="str">
        <f>'1. adat'!AR2</f>
        <v>Q3</v>
      </c>
      <c r="AP2" s="1" t="str">
        <f>'1. adat'!AS2</f>
        <v>Q4</v>
      </c>
      <c r="AQ2" s="1" t="str">
        <f>'1. adat'!AT2</f>
        <v>2018 Q1</v>
      </c>
      <c r="AR2" s="1" t="str">
        <f>'1. adat'!AU2</f>
        <v>Q2</v>
      </c>
      <c r="AS2" s="1" t="str">
        <f>'1. adat'!AV2</f>
        <v>Q3</v>
      </c>
      <c r="AT2" s="1" t="str">
        <f>'1. adat'!AW2</f>
        <v>Q4</v>
      </c>
      <c r="AU2" s="1" t="str">
        <f>'1. adat'!AX2</f>
        <v>2019 Q1</v>
      </c>
      <c r="AV2" s="1" t="str">
        <f>'1. adat'!AY2</f>
        <v>Q2</v>
      </c>
      <c r="AW2" s="1" t="str">
        <f>'1. adat'!AZ2</f>
        <v>Q3</v>
      </c>
      <c r="AX2" s="1" t="str">
        <f>'1. adat'!BA2</f>
        <v>Q4</v>
      </c>
      <c r="AY2" s="1" t="str">
        <f>'1. adat'!BB2</f>
        <v>2020 Q1</v>
      </c>
      <c r="AZ2" s="1" t="str">
        <f>'1. adat'!BC2</f>
        <v>Q2</v>
      </c>
      <c r="BA2" s="1" t="str">
        <f>'1. adat'!BD2</f>
        <v>Q3</v>
      </c>
      <c r="BB2" s="1" t="str">
        <f>'1. adat'!BE2</f>
        <v>Q4</v>
      </c>
      <c r="BC2" s="1" t="str">
        <f>'1. adat'!BF2</f>
        <v>2021 Q1</v>
      </c>
      <c r="BD2" s="1" t="str">
        <f>'1. adat'!BG2</f>
        <v>Q2</v>
      </c>
      <c r="BE2" s="1" t="str">
        <f>'1. adat'!BH2</f>
        <v>Q3</v>
      </c>
      <c r="BF2" s="1" t="str">
        <f>'1. adat'!BI2</f>
        <v>Q4</v>
      </c>
      <c r="BG2" s="1" t="str">
        <f>'1. adat'!BJ2</f>
        <v>2022 Q1</v>
      </c>
    </row>
    <row r="3" spans="1:59" x14ac:dyDescent="0.2">
      <c r="A3" s="1" t="s">
        <v>97</v>
      </c>
      <c r="B3" s="1" t="s">
        <v>122</v>
      </c>
      <c r="C3" s="6">
        <v>0.74979785551773981</v>
      </c>
      <c r="D3" s="6">
        <v>0.74236736338556997</v>
      </c>
      <c r="E3" s="6">
        <v>0.76583729161114744</v>
      </c>
      <c r="F3" s="6">
        <v>1.1820782052545329</v>
      </c>
      <c r="G3" s="6">
        <v>1.6545009158667912</v>
      </c>
      <c r="H3" s="6">
        <v>2.0754899758607759</v>
      </c>
      <c r="I3" s="6">
        <v>2.6179782028610283</v>
      </c>
      <c r="J3" s="6">
        <v>2.8027203423444029</v>
      </c>
      <c r="K3" s="6">
        <v>3.1007120399749519</v>
      </c>
      <c r="L3" s="6">
        <v>3.2915171879094469</v>
      </c>
      <c r="M3" s="6">
        <v>3.4469886098909872</v>
      </c>
      <c r="N3" s="6">
        <v>3.2656219017930024</v>
      </c>
      <c r="O3" s="6">
        <v>3.1509295294251909</v>
      </c>
      <c r="P3" s="6">
        <v>2.9560716053948051</v>
      </c>
      <c r="Q3" s="6">
        <v>3.1661363566272867</v>
      </c>
      <c r="R3" s="6">
        <v>3.5828990796401921</v>
      </c>
      <c r="S3" s="6">
        <v>3.3947391408976006</v>
      </c>
      <c r="T3" s="6">
        <v>3.4529156562814673</v>
      </c>
      <c r="U3" s="6">
        <v>3.1486044875653638</v>
      </c>
      <c r="V3" s="6">
        <v>3.8456631157911834</v>
      </c>
      <c r="W3" s="6">
        <v>4.2642497813380134</v>
      </c>
      <c r="X3" s="6">
        <v>4.8361301831416377</v>
      </c>
      <c r="Y3" s="6">
        <v>5.045866847053281</v>
      </c>
      <c r="Z3" s="6">
        <v>5.5804247578177995</v>
      </c>
      <c r="AA3" s="6">
        <v>5.3108401310881126</v>
      </c>
      <c r="AB3" s="6">
        <v>4.9031502807710385</v>
      </c>
      <c r="AC3" s="6">
        <v>5.2947609067984835</v>
      </c>
      <c r="AD3" s="6">
        <v>5.2332374971128175</v>
      </c>
      <c r="AE3" s="6">
        <v>5.4540874722003982</v>
      </c>
      <c r="AF3" s="6">
        <v>6.0815210018319572</v>
      </c>
      <c r="AG3" s="6">
        <v>5.5734054247909803</v>
      </c>
      <c r="AH3" s="6">
        <v>5.9588871917561663</v>
      </c>
      <c r="AI3" s="6">
        <v>5.2978821381871786</v>
      </c>
      <c r="AJ3" s="6">
        <v>3.8849271251346997</v>
      </c>
      <c r="AK3" s="6">
        <v>3.2286345250506181</v>
      </c>
      <c r="AL3" s="6">
        <v>0.87138489632558447</v>
      </c>
      <c r="AM3" s="6">
        <v>1.1081192671292799</v>
      </c>
      <c r="AN3" s="6">
        <v>1.7059444384756408</v>
      </c>
      <c r="AO3" s="6">
        <v>1.7270577309793891</v>
      </c>
      <c r="AP3" s="6">
        <v>2.1089379491351843</v>
      </c>
      <c r="AQ3" s="6">
        <v>2.4503491662237016</v>
      </c>
      <c r="AR3" s="6">
        <v>2.5268132149489579</v>
      </c>
      <c r="AS3" s="6">
        <v>3.0738879495474545</v>
      </c>
      <c r="AT3" s="6">
        <v>2.9596598357467205</v>
      </c>
      <c r="AU3" s="6">
        <v>2.4323821771699428</v>
      </c>
      <c r="AV3" s="6">
        <v>2.2965690148888616</v>
      </c>
      <c r="AW3" s="6">
        <v>1.8539364394629079</v>
      </c>
      <c r="AX3" s="6">
        <v>2.8936673737658714</v>
      </c>
      <c r="AY3" s="6">
        <v>3.1240801020682296</v>
      </c>
      <c r="AZ3" s="6">
        <v>3.2149537422402896</v>
      </c>
      <c r="BA3" s="6">
        <v>3.6208610033110169</v>
      </c>
      <c r="BB3" s="6">
        <v>3.2610268828704028</v>
      </c>
      <c r="BC3" s="6">
        <v>3.3024969906498272</v>
      </c>
      <c r="BD3" s="6">
        <v>2.7761349431997617</v>
      </c>
      <c r="BE3" s="6">
        <v>2.6020271606642158</v>
      </c>
      <c r="BF3" s="6">
        <v>3.0982358508337691</v>
      </c>
      <c r="BG3" s="6">
        <v>3.7421274414970243</v>
      </c>
    </row>
    <row r="4" spans="1:59" x14ac:dyDescent="0.2">
      <c r="A4" s="1" t="s">
        <v>98</v>
      </c>
      <c r="B4" s="1" t="s">
        <v>123</v>
      </c>
      <c r="C4" s="6">
        <v>-2.4120029203256559E-2</v>
      </c>
      <c r="D4" s="6">
        <v>-0.18447229952997779</v>
      </c>
      <c r="E4" s="6">
        <v>-0.27932821264844154</v>
      </c>
      <c r="F4" s="6">
        <v>-0.49127851779712162</v>
      </c>
      <c r="G4" s="6">
        <v>-0.50695841484720883</v>
      </c>
      <c r="H4" s="6">
        <v>-0.47763683019906111</v>
      </c>
      <c r="I4" s="6">
        <v>-0.45333703669779202</v>
      </c>
      <c r="J4" s="6">
        <v>-0.38220143440378013</v>
      </c>
      <c r="K4" s="6">
        <v>-0.43198908097219257</v>
      </c>
      <c r="L4" s="6">
        <v>-0.49790743467490589</v>
      </c>
      <c r="M4" s="6">
        <v>-0.51557125891001743</v>
      </c>
      <c r="N4" s="6">
        <v>-0.52942722388173957</v>
      </c>
      <c r="O4" s="6">
        <v>-0.54327364243121468</v>
      </c>
      <c r="P4" s="6">
        <v>-0.5820005933341732</v>
      </c>
      <c r="Q4" s="6">
        <v>-0.65597222957090717</v>
      </c>
      <c r="R4" s="6">
        <v>-0.68576710268177277</v>
      </c>
      <c r="S4" s="6">
        <v>-0.82523357671529973</v>
      </c>
      <c r="T4" s="6">
        <v>-0.83459013396059833</v>
      </c>
      <c r="U4" s="6">
        <v>-0.91122107645133976</v>
      </c>
      <c r="V4" s="6">
        <v>-1.0157120425344974</v>
      </c>
      <c r="W4" s="6">
        <v>-0.99154912986453725</v>
      </c>
      <c r="X4" s="6">
        <v>-1.0581315378751546</v>
      </c>
      <c r="Y4" s="6">
        <v>-1.0946987800766592</v>
      </c>
      <c r="Z4" s="6">
        <v>-1.093933893941252</v>
      </c>
      <c r="AA4" s="6">
        <v>-1.0964896490480094</v>
      </c>
      <c r="AB4" s="6">
        <v>-1.05427780505122</v>
      </c>
      <c r="AC4" s="6">
        <v>-1.0214591784629694</v>
      </c>
      <c r="AD4" s="6">
        <v>-1.0706939435004854</v>
      </c>
      <c r="AE4" s="6">
        <v>-1.0761531588095283</v>
      </c>
      <c r="AF4" s="6">
        <v>-1.1053542956118645</v>
      </c>
      <c r="AG4" s="6">
        <v>-1.1556254237569028</v>
      </c>
      <c r="AH4" s="6">
        <v>-1.1891921622904633</v>
      </c>
      <c r="AI4" s="6">
        <v>-1.2052554802314188</v>
      </c>
      <c r="AJ4" s="6">
        <v>-1.199183226635822</v>
      </c>
      <c r="AK4" s="6">
        <v>-1.1619981885046748</v>
      </c>
      <c r="AL4" s="6">
        <v>-1.1101626712239934</v>
      </c>
      <c r="AM4" s="6">
        <v>-1.0424212005889963</v>
      </c>
      <c r="AN4" s="6">
        <v>-1.0220591623564532</v>
      </c>
      <c r="AO4" s="6">
        <v>-1.0022963172143369</v>
      </c>
      <c r="AP4" s="6">
        <v>-0.94925730768239147</v>
      </c>
      <c r="AQ4" s="6">
        <v>-0.90306420914615682</v>
      </c>
      <c r="AR4" s="6">
        <v>-0.8622449204449687</v>
      </c>
      <c r="AS4" s="6">
        <v>-0.82132517020511342</v>
      </c>
      <c r="AT4" s="6">
        <v>-0.83542095013425954</v>
      </c>
      <c r="AU4" s="6">
        <v>-0.83511867062792922</v>
      </c>
      <c r="AV4" s="6">
        <v>-0.78716243075132641</v>
      </c>
      <c r="AW4" s="6">
        <v>-0.76268421959045551</v>
      </c>
      <c r="AX4" s="6">
        <v>-0.70417384424386142</v>
      </c>
      <c r="AY4" s="6">
        <v>-0.70161414694369206</v>
      </c>
      <c r="AZ4" s="6">
        <v>-0.7014670348371852</v>
      </c>
      <c r="BA4" s="6">
        <v>-0.67035153937393688</v>
      </c>
      <c r="BB4" s="6">
        <v>-0.69089148016602664</v>
      </c>
      <c r="BC4" s="6">
        <v>-0.59985392625254963</v>
      </c>
      <c r="BD4" s="6">
        <v>-0.55755313560025332</v>
      </c>
      <c r="BE4" s="6">
        <v>-0.52026241536743945</v>
      </c>
      <c r="BF4" s="6">
        <v>-0.5193692300395879</v>
      </c>
      <c r="BG4" s="6">
        <v>-0.5560859392006452</v>
      </c>
    </row>
    <row r="5" spans="1:59" x14ac:dyDescent="0.2">
      <c r="A5" s="1" t="s">
        <v>99</v>
      </c>
      <c r="B5" s="1" t="s">
        <v>124</v>
      </c>
      <c r="C5" s="6">
        <v>-9.6601475697116565E-2</v>
      </c>
      <c r="D5" s="6">
        <v>-8.1522170082537745E-2</v>
      </c>
      <c r="E5" s="6">
        <v>-1.3164771683675911E-2</v>
      </c>
      <c r="F5" s="6">
        <v>0.10237402221877472</v>
      </c>
      <c r="G5" s="6">
        <v>0.10402265029908135</v>
      </c>
      <c r="H5" s="6">
        <v>0.10363872204461147</v>
      </c>
      <c r="I5" s="6">
        <v>0.15358396639898342</v>
      </c>
      <c r="J5" s="6">
        <v>5.3797351163406323E-2</v>
      </c>
      <c r="K5" s="6">
        <v>2.6064236021346297E-2</v>
      </c>
      <c r="L5" s="6">
        <v>2.7538619723499989E-2</v>
      </c>
      <c r="M5" s="6">
        <v>-5.1397594664902582E-2</v>
      </c>
      <c r="N5" s="6">
        <v>-0.3670810860885067</v>
      </c>
      <c r="O5" s="6">
        <v>-0.37925179290249261</v>
      </c>
      <c r="P5" s="6">
        <v>-0.36470255149807834</v>
      </c>
      <c r="Q5" s="6">
        <v>-0.34575428390021462</v>
      </c>
      <c r="R5" s="6">
        <v>6.5246237581851156E-3</v>
      </c>
      <c r="S5" s="6">
        <v>5.0899035946515209E-2</v>
      </c>
      <c r="T5" s="6">
        <v>4.4442469568439336E-2</v>
      </c>
      <c r="U5" s="6">
        <v>5.2875643568811546E-2</v>
      </c>
      <c r="V5" s="6">
        <v>6.3990460704580504E-2</v>
      </c>
      <c r="W5" s="6">
        <v>7.8310863563924776E-2</v>
      </c>
      <c r="X5" s="6">
        <v>9.8850378954017729E-2</v>
      </c>
      <c r="Y5" s="6">
        <v>8.1209134563946184E-2</v>
      </c>
      <c r="Z5" s="6">
        <v>3.358050693734306E-2</v>
      </c>
      <c r="AA5" s="6">
        <v>4.3902097388504958E-2</v>
      </c>
      <c r="AB5" s="6">
        <v>2.1174691532836892E-2</v>
      </c>
      <c r="AC5" s="6">
        <v>4.1858771194209371E-4</v>
      </c>
      <c r="AD5" s="6">
        <v>-1.8645196675962726E-2</v>
      </c>
      <c r="AE5" s="6">
        <v>-2.9409622322372344E-2</v>
      </c>
      <c r="AF5" s="6">
        <v>-0.13546536311498086</v>
      </c>
      <c r="AG5" s="6">
        <v>-9.9402299926149434E-2</v>
      </c>
      <c r="AH5" s="6">
        <v>-9.8532108613560376E-2</v>
      </c>
      <c r="AI5" s="6">
        <v>-9.152045311791962E-2</v>
      </c>
      <c r="AJ5" s="6">
        <v>3.6565389253047621E-2</v>
      </c>
      <c r="AK5" s="6">
        <v>-0.20100184175472921</v>
      </c>
      <c r="AL5" s="6">
        <v>-0.33040091563567969</v>
      </c>
      <c r="AM5" s="6">
        <v>-0.34961191478041515</v>
      </c>
      <c r="AN5" s="6">
        <v>-0.3804648745537958</v>
      </c>
      <c r="AO5" s="6">
        <v>-0.22283316364057459</v>
      </c>
      <c r="AP5" s="6">
        <v>-0.21885214939879241</v>
      </c>
      <c r="AQ5" s="6">
        <v>-0.18982938825960771</v>
      </c>
      <c r="AR5" s="6">
        <v>-0.1580898063694709</v>
      </c>
      <c r="AS5" s="6">
        <v>-0.11419995928435039</v>
      </c>
      <c r="AT5" s="6">
        <v>0.60924101591735025</v>
      </c>
      <c r="AU5" s="6">
        <v>0.57805430703595284</v>
      </c>
      <c r="AV5" s="6">
        <v>0.56908441820287836</v>
      </c>
      <c r="AW5" s="6">
        <v>0.59740259086725234</v>
      </c>
      <c r="AX5" s="12">
        <v>-5.9456657361780747E-2</v>
      </c>
      <c r="AY5" s="12">
        <v>-5.0765597546794827E-2</v>
      </c>
      <c r="AZ5" s="12">
        <v>-7.3092303176599746E-2</v>
      </c>
      <c r="BA5" s="12">
        <v>-6.883904230828404E-2</v>
      </c>
      <c r="BB5" s="12">
        <v>-0.2493309588519346</v>
      </c>
      <c r="BC5" s="12">
        <v>-0.23310832143005883</v>
      </c>
      <c r="BD5" s="12">
        <v>-9.2506474765082308E-2</v>
      </c>
      <c r="BE5" s="12">
        <v>-9.1464406857614172E-2</v>
      </c>
      <c r="BF5" s="12">
        <v>-4.0313534174756367E-2</v>
      </c>
      <c r="BG5" s="12">
        <v>-4.8519499615519275E-2</v>
      </c>
    </row>
    <row r="6" spans="1:59" x14ac:dyDescent="0.2">
      <c r="A6" s="50" t="s">
        <v>2</v>
      </c>
      <c r="B6" s="1" t="s">
        <v>108</v>
      </c>
      <c r="C6" s="6">
        <f t="shared" ref="C6:AM6" si="0">+C3+C4+C5</f>
        <v>0.62907635061736678</v>
      </c>
      <c r="D6" s="6">
        <f t="shared" si="0"/>
        <v>0.47637289377305442</v>
      </c>
      <c r="E6" s="6">
        <f t="shared" si="0"/>
        <v>0.47334430727902999</v>
      </c>
      <c r="F6" s="6">
        <f t="shared" si="0"/>
        <v>0.79317370967618595</v>
      </c>
      <c r="G6" s="6">
        <f t="shared" si="0"/>
        <v>1.2515651513186636</v>
      </c>
      <c r="H6" s="6">
        <f t="shared" si="0"/>
        <v>1.7014918677063264</v>
      </c>
      <c r="I6" s="6">
        <f t="shared" si="0"/>
        <v>2.3182251325622198</v>
      </c>
      <c r="J6" s="6">
        <f t="shared" si="0"/>
        <v>2.4743162591040289</v>
      </c>
      <c r="K6" s="6">
        <f t="shared" si="0"/>
        <v>2.6947871950241056</v>
      </c>
      <c r="L6" s="6">
        <f t="shared" si="0"/>
        <v>2.8211483729580409</v>
      </c>
      <c r="M6" s="6">
        <f t="shared" si="0"/>
        <v>2.880019756316067</v>
      </c>
      <c r="N6" s="6">
        <f t="shared" si="0"/>
        <v>2.3691135918227562</v>
      </c>
      <c r="O6" s="6">
        <f t="shared" si="0"/>
        <v>2.2284040940914838</v>
      </c>
      <c r="P6" s="6">
        <f t="shared" si="0"/>
        <v>2.0093684605625537</v>
      </c>
      <c r="Q6" s="6">
        <f t="shared" si="0"/>
        <v>2.1644098431561645</v>
      </c>
      <c r="R6" s="6">
        <f t="shared" si="0"/>
        <v>2.9036566007166047</v>
      </c>
      <c r="S6" s="6">
        <f t="shared" si="0"/>
        <v>2.6204046001288162</v>
      </c>
      <c r="T6" s="6">
        <f t="shared" si="0"/>
        <v>2.6627679918893081</v>
      </c>
      <c r="U6" s="6">
        <f t="shared" si="0"/>
        <v>2.2902590546828354</v>
      </c>
      <c r="V6" s="6">
        <f t="shared" si="0"/>
        <v>2.8939415339612666</v>
      </c>
      <c r="W6" s="6">
        <f t="shared" si="0"/>
        <v>3.3510115150374009</v>
      </c>
      <c r="X6" s="6">
        <f t="shared" si="0"/>
        <v>3.8768490242205007</v>
      </c>
      <c r="Y6" s="6">
        <f t="shared" si="0"/>
        <v>4.0323772015405677</v>
      </c>
      <c r="Z6" s="6">
        <f t="shared" si="0"/>
        <v>4.5200713708138904</v>
      </c>
      <c r="AA6" s="6">
        <f t="shared" si="0"/>
        <v>4.2582525794286088</v>
      </c>
      <c r="AB6" s="6">
        <f t="shared" si="0"/>
        <v>3.8700471672526553</v>
      </c>
      <c r="AC6" s="6">
        <f t="shared" si="0"/>
        <v>4.2737203160474566</v>
      </c>
      <c r="AD6" s="6">
        <f t="shared" si="0"/>
        <v>4.1438983569363694</v>
      </c>
      <c r="AE6" s="6">
        <f t="shared" si="0"/>
        <v>4.3485246910684978</v>
      </c>
      <c r="AF6" s="6">
        <f t="shared" si="0"/>
        <v>4.8407013431051125</v>
      </c>
      <c r="AG6" s="6">
        <f t="shared" si="0"/>
        <v>4.3183777011079281</v>
      </c>
      <c r="AH6" s="6">
        <f t="shared" si="0"/>
        <v>4.6711629208521428</v>
      </c>
      <c r="AI6" s="6">
        <f t="shared" si="0"/>
        <v>4.001106204837841</v>
      </c>
      <c r="AJ6" s="6">
        <f t="shared" si="0"/>
        <v>2.722309287751925</v>
      </c>
      <c r="AK6" s="6">
        <f t="shared" si="0"/>
        <v>1.8656344947912138</v>
      </c>
      <c r="AL6" s="6">
        <f t="shared" si="0"/>
        <v>-0.56917869053408854</v>
      </c>
      <c r="AM6" s="6">
        <f t="shared" si="0"/>
        <v>-0.28391384824013161</v>
      </c>
      <c r="AN6" s="6">
        <f t="shared" ref="AN6:AZ6" si="1">+AN3+AN4+AN5</f>
        <v>0.3034204015653918</v>
      </c>
      <c r="AO6" s="6">
        <f t="shared" si="1"/>
        <v>0.50192825012447762</v>
      </c>
      <c r="AP6" s="6">
        <f t="shared" si="1"/>
        <v>0.94082849205400054</v>
      </c>
      <c r="AQ6" s="6">
        <f t="shared" si="1"/>
        <v>1.3574555688179371</v>
      </c>
      <c r="AR6" s="6">
        <f t="shared" si="1"/>
        <v>1.5064784881345183</v>
      </c>
      <c r="AS6" s="6">
        <f t="shared" si="1"/>
        <v>2.1383628200579907</v>
      </c>
      <c r="AT6" s="6">
        <f t="shared" si="1"/>
        <v>2.7334799015298108</v>
      </c>
      <c r="AU6" s="6">
        <f t="shared" si="1"/>
        <v>2.1753178135779665</v>
      </c>
      <c r="AV6" s="6">
        <f t="shared" si="1"/>
        <v>2.0784910023404133</v>
      </c>
      <c r="AW6" s="6">
        <f t="shared" si="1"/>
        <v>1.6886548107397048</v>
      </c>
      <c r="AX6" s="6">
        <f t="shared" si="1"/>
        <v>2.130036872160229</v>
      </c>
      <c r="AY6" s="6">
        <f t="shared" si="1"/>
        <v>2.3717003575777427</v>
      </c>
      <c r="AZ6" s="6">
        <f t="shared" si="1"/>
        <v>2.4403944042265047</v>
      </c>
      <c r="BA6" s="6">
        <f t="shared" ref="BA6:BB6" si="2">+BA3+BA4+BA5</f>
        <v>2.8816704216287961</v>
      </c>
      <c r="BB6" s="6">
        <f t="shared" si="2"/>
        <v>2.3208044438524413</v>
      </c>
      <c r="BC6" s="6">
        <f t="shared" ref="BC6:BE6" si="3">+BC3+BC4+BC5</f>
        <v>2.4695347429672188</v>
      </c>
      <c r="BD6" s="6">
        <f t="shared" ref="BD6" si="4">+BD3+BD4+BD5</f>
        <v>2.1260753328344264</v>
      </c>
      <c r="BE6" s="6">
        <f t="shared" si="3"/>
        <v>1.9903003384391622</v>
      </c>
      <c r="BF6" s="6">
        <f t="shared" ref="BF6:BG6" si="5">+BF3+BF4+BF5</f>
        <v>2.5385530866194248</v>
      </c>
      <c r="BG6" s="6">
        <f t="shared" si="5"/>
        <v>3.1375220026808597</v>
      </c>
    </row>
    <row r="9" spans="1:59" x14ac:dyDescent="0.2">
      <c r="AN9" s="6">
        <f t="shared" ref="AN9:AR12" si="6">AN3-AM3</f>
        <v>0.59782517134636093</v>
      </c>
      <c r="AO9" s="6">
        <f t="shared" si="6"/>
        <v>2.1113292503748271E-2</v>
      </c>
      <c r="AP9" s="6">
        <f t="shared" si="6"/>
        <v>0.3818802181557952</v>
      </c>
      <c r="AQ9" s="6">
        <f t="shared" si="6"/>
        <v>0.34141121708851729</v>
      </c>
      <c r="AR9" s="6">
        <f t="shared" si="6"/>
        <v>7.6464048725256362E-2</v>
      </c>
      <c r="AS9" s="6">
        <f>AS3-AR3</f>
        <v>0.54707473459849654</v>
      </c>
      <c r="AT9" s="6">
        <f t="shared" ref="AT9:AW12" si="7">AT3-AS3</f>
        <v>-0.11422811380073394</v>
      </c>
      <c r="AU9" s="6">
        <f t="shared" si="7"/>
        <v>-0.52727765857677777</v>
      </c>
      <c r="AV9" s="6">
        <f t="shared" si="7"/>
        <v>-0.1358131622810812</v>
      </c>
      <c r="AW9" s="6">
        <f t="shared" si="7"/>
        <v>-0.44263257542595369</v>
      </c>
      <c r="AX9" s="6">
        <f>AX3-AW3</f>
        <v>1.0397309343029635</v>
      </c>
      <c r="AY9" s="6">
        <f t="shared" ref="AY9:BE12" si="8">AY3-AX3</f>
        <v>0.23041272830235826</v>
      </c>
      <c r="AZ9" s="6">
        <f t="shared" si="8"/>
        <v>9.0873640172060011E-2</v>
      </c>
      <c r="BA9" s="6">
        <f t="shared" si="8"/>
        <v>0.40590726107072728</v>
      </c>
      <c r="BB9" s="6">
        <f t="shared" si="8"/>
        <v>-0.35983412044061414</v>
      </c>
      <c r="BC9" s="6">
        <f t="shared" si="8"/>
        <v>4.1470107779424392E-2</v>
      </c>
      <c r="BD9" s="6">
        <f t="shared" si="8"/>
        <v>-0.52636204745006543</v>
      </c>
      <c r="BE9" s="6">
        <f t="shared" si="8"/>
        <v>-0.17410778253554593</v>
      </c>
      <c r="BF9" s="6">
        <f t="shared" ref="BF9:BF12" si="9">BF3-BE3</f>
        <v>0.49620869016955327</v>
      </c>
      <c r="BG9" s="6">
        <f t="shared" ref="BG9:BG12" si="10">BG3-BF3</f>
        <v>0.64389159066325519</v>
      </c>
    </row>
    <row r="10" spans="1:59" x14ac:dyDescent="0.2">
      <c r="AN10" s="6">
        <f t="shared" si="6"/>
        <v>2.0362038232543123E-2</v>
      </c>
      <c r="AO10" s="6">
        <f t="shared" si="6"/>
        <v>1.9762845142116348E-2</v>
      </c>
      <c r="AP10" s="6">
        <f t="shared" si="6"/>
        <v>5.3039009531945402E-2</v>
      </c>
      <c r="AQ10" s="6">
        <f t="shared" si="6"/>
        <v>4.6193098536234656E-2</v>
      </c>
      <c r="AR10" s="6">
        <f t="shared" si="6"/>
        <v>4.0819288701188117E-2</v>
      </c>
      <c r="AS10" s="6">
        <f>AS4-AR4</f>
        <v>4.0919750239855279E-2</v>
      </c>
      <c r="AT10" s="6">
        <f t="shared" si="7"/>
        <v>-1.4095779929146124E-2</v>
      </c>
      <c r="AU10" s="6">
        <f t="shared" si="7"/>
        <v>3.0227950633032741E-4</v>
      </c>
      <c r="AV10" s="6">
        <f t="shared" si="7"/>
        <v>4.7956239876602802E-2</v>
      </c>
      <c r="AW10" s="6">
        <f t="shared" si="7"/>
        <v>2.44782111608709E-2</v>
      </c>
      <c r="AX10" s="6">
        <f>AX4-AW4</f>
        <v>5.851037534659409E-2</v>
      </c>
      <c r="AY10" s="6">
        <f t="shared" si="8"/>
        <v>2.5596973001693613E-3</v>
      </c>
      <c r="AZ10" s="6">
        <f t="shared" si="8"/>
        <v>1.4711210650686368E-4</v>
      </c>
      <c r="BA10" s="6">
        <f t="shared" si="8"/>
        <v>3.1115495463248322E-2</v>
      </c>
      <c r="BB10" s="6">
        <f t="shared" si="8"/>
        <v>-2.0539940792089761E-2</v>
      </c>
      <c r="BC10" s="6">
        <f t="shared" si="8"/>
        <v>9.103755391347701E-2</v>
      </c>
      <c r="BD10" s="6">
        <f t="shared" si="8"/>
        <v>4.2300790652296305E-2</v>
      </c>
      <c r="BE10" s="6">
        <f t="shared" si="8"/>
        <v>3.7290720232813879E-2</v>
      </c>
      <c r="BF10" s="6">
        <f t="shared" si="9"/>
        <v>8.9318532785154225E-4</v>
      </c>
      <c r="BG10" s="6">
        <f t="shared" si="10"/>
        <v>-3.6716709161057293E-2</v>
      </c>
    </row>
    <row r="11" spans="1:59" x14ac:dyDescent="0.2">
      <c r="AN11" s="6">
        <f t="shared" si="6"/>
        <v>-3.085295977338065E-2</v>
      </c>
      <c r="AO11" s="6">
        <f t="shared" si="6"/>
        <v>0.1576317109132212</v>
      </c>
      <c r="AP11" s="6">
        <f t="shared" si="6"/>
        <v>3.9810142417821826E-3</v>
      </c>
      <c r="AQ11" s="6">
        <f t="shared" si="6"/>
        <v>2.90227611391847E-2</v>
      </c>
      <c r="AR11" s="6">
        <f t="shared" si="6"/>
        <v>3.1739581890136814E-2</v>
      </c>
      <c r="AS11" s="6">
        <f>AS5-AR5</f>
        <v>4.3889847085120504E-2</v>
      </c>
      <c r="AT11" s="6">
        <f t="shared" si="7"/>
        <v>0.72344097520170059</v>
      </c>
      <c r="AU11" s="6">
        <f t="shared" si="7"/>
        <v>-3.1186708881397407E-2</v>
      </c>
      <c r="AV11" s="6">
        <f t="shared" si="7"/>
        <v>-8.9698888330744797E-3</v>
      </c>
      <c r="AW11" s="6">
        <f t="shared" si="7"/>
        <v>2.8318172664373975E-2</v>
      </c>
      <c r="AX11" s="6">
        <f>AX5-AW5</f>
        <v>-0.65685924822903308</v>
      </c>
      <c r="AY11" s="6">
        <f t="shared" si="8"/>
        <v>8.69105981498592E-3</v>
      </c>
      <c r="AZ11" s="6">
        <f t="shared" si="8"/>
        <v>-2.2326705629804919E-2</v>
      </c>
      <c r="BA11" s="6">
        <f t="shared" si="8"/>
        <v>4.2532608683157058E-3</v>
      </c>
      <c r="BB11" s="6">
        <f t="shared" si="8"/>
        <v>-0.18049191654365054</v>
      </c>
      <c r="BC11" s="6">
        <f t="shared" si="8"/>
        <v>1.6222637421875769E-2</v>
      </c>
      <c r="BD11" s="6">
        <f t="shared" si="8"/>
        <v>0.14060184666497652</v>
      </c>
      <c r="BE11" s="6">
        <f t="shared" si="8"/>
        <v>1.042067907468136E-3</v>
      </c>
      <c r="BF11" s="6">
        <f t="shared" si="9"/>
        <v>5.1150872682857805E-2</v>
      </c>
      <c r="BG11" s="6">
        <f t="shared" si="10"/>
        <v>-8.2059654407629079E-3</v>
      </c>
    </row>
    <row r="12" spans="1:59" x14ac:dyDescent="0.2">
      <c r="AN12" s="6">
        <f t="shared" si="6"/>
        <v>0.5873342498055234</v>
      </c>
      <c r="AO12" s="6">
        <f t="shared" si="6"/>
        <v>0.19850784855908582</v>
      </c>
      <c r="AP12" s="6">
        <f t="shared" si="6"/>
        <v>0.43890024192952293</v>
      </c>
      <c r="AQ12" s="6">
        <f t="shared" si="6"/>
        <v>0.41662707676393651</v>
      </c>
      <c r="AR12" s="6">
        <f t="shared" si="6"/>
        <v>0.14902291931658129</v>
      </c>
      <c r="AS12" s="6">
        <f>AS6-AR6</f>
        <v>0.63188433192347238</v>
      </c>
      <c r="AT12" s="6">
        <f t="shared" si="7"/>
        <v>0.59511708147182008</v>
      </c>
      <c r="AU12" s="6">
        <f t="shared" si="7"/>
        <v>-0.5581620879518443</v>
      </c>
      <c r="AV12" s="6">
        <f t="shared" si="7"/>
        <v>-9.6826811237553212E-2</v>
      </c>
      <c r="AW12" s="6">
        <f t="shared" si="7"/>
        <v>-0.38983619160070848</v>
      </c>
      <c r="AX12" s="6">
        <f>AX6-AW6</f>
        <v>0.44138206142052416</v>
      </c>
      <c r="AY12" s="6">
        <f t="shared" si="8"/>
        <v>0.2416634854175137</v>
      </c>
      <c r="AZ12" s="6">
        <f t="shared" si="8"/>
        <v>6.8694046648761997E-2</v>
      </c>
      <c r="BA12" s="6">
        <f t="shared" si="8"/>
        <v>0.44127601740229139</v>
      </c>
      <c r="BB12" s="6">
        <f t="shared" si="8"/>
        <v>-0.56086597777635472</v>
      </c>
      <c r="BC12" s="6">
        <f t="shared" si="8"/>
        <v>0.14873029911477742</v>
      </c>
      <c r="BD12" s="6">
        <f t="shared" si="8"/>
        <v>-0.34345941013279235</v>
      </c>
      <c r="BE12" s="6">
        <f t="shared" si="8"/>
        <v>-0.13577499439526419</v>
      </c>
      <c r="BF12" s="6">
        <f t="shared" si="9"/>
        <v>0.54825274818026259</v>
      </c>
      <c r="BG12" s="6">
        <f t="shared" si="10"/>
        <v>0.59896891606143488</v>
      </c>
    </row>
    <row r="13" spans="1:59" x14ac:dyDescent="0.2">
      <c r="AS13" s="6"/>
      <c r="BD13" s="35"/>
    </row>
    <row r="14" spans="1:59" x14ac:dyDescent="0.2">
      <c r="BD14" s="35"/>
    </row>
    <row r="15" spans="1:59" x14ac:dyDescent="0.2">
      <c r="AV15" s="6">
        <f>+AV3-AU3</f>
        <v>-0.1358131622810812</v>
      </c>
    </row>
    <row r="16" spans="1:59" x14ac:dyDescent="0.2">
      <c r="AV16" s="6">
        <f>+AV4-AU4</f>
        <v>4.7956239876602802E-2</v>
      </c>
    </row>
    <row r="17" spans="48:48" x14ac:dyDescent="0.2">
      <c r="AV17" s="6">
        <f>+AV5-AU5</f>
        <v>-8.9698888330744797E-3</v>
      </c>
    </row>
    <row r="18" spans="48:48" x14ac:dyDescent="0.2">
      <c r="AV18" s="6">
        <f>+AV6-AU6</f>
        <v>-9.6826811237553212E-2</v>
      </c>
    </row>
    <row r="19" spans="48:48" x14ac:dyDescent="0.2">
      <c r="AV19" s="6">
        <f>+AV7-AU7</f>
        <v>0</v>
      </c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>
    <tabColor rgb="FF92D050"/>
  </sheetPr>
  <dimension ref="A1:FF47"/>
  <sheetViews>
    <sheetView showGridLines="0" zoomScaleNormal="100" workbookViewId="0">
      <pane xSplit="2" ySplit="4" topLeftCell="ES5" activePane="bottomRight" state="frozen"/>
      <selection activeCell="AS38" sqref="AS38"/>
      <selection pane="topRight" activeCell="AS38" sqref="AS38"/>
      <selection pane="bottomLeft" activeCell="AS38" sqref="AS38"/>
      <selection pane="bottomRight" activeCell="EX6" sqref="EX6"/>
    </sheetView>
  </sheetViews>
  <sheetFormatPr defaultColWidth="9.140625" defaultRowHeight="12" x14ac:dyDescent="0.2"/>
  <cols>
    <col min="1" max="1" width="25.140625" style="15" bestFit="1" customWidth="1"/>
    <col min="2" max="2" width="25.28515625" style="15" bestFit="1" customWidth="1"/>
    <col min="3" max="46" width="9.140625" style="15" customWidth="1"/>
    <col min="47" max="47" width="11.85546875" style="15" bestFit="1" customWidth="1"/>
    <col min="48" max="64" width="11.85546875" style="15" customWidth="1"/>
    <col min="65" max="194" width="9.140625" style="15" customWidth="1"/>
    <col min="195" max="16384" width="9.140625" style="15"/>
  </cols>
  <sheetData>
    <row r="1" spans="1:162" x14ac:dyDescent="0.2">
      <c r="C1" s="15" t="s">
        <v>89</v>
      </c>
      <c r="AH1" s="15" t="s">
        <v>164</v>
      </c>
      <c r="BM1" s="15" t="s">
        <v>90</v>
      </c>
      <c r="CR1" s="15" t="s">
        <v>91</v>
      </c>
      <c r="DW1" s="15" t="s">
        <v>163</v>
      </c>
    </row>
    <row r="2" spans="1:162" x14ac:dyDescent="0.2">
      <c r="A2" s="16"/>
      <c r="B2" s="16"/>
      <c r="C2" s="15">
        <v>2015</v>
      </c>
      <c r="G2" s="15">
        <v>2016</v>
      </c>
      <c r="K2" s="15">
        <v>2017</v>
      </c>
      <c r="O2" s="15">
        <v>2018</v>
      </c>
      <c r="S2" s="15">
        <v>2019</v>
      </c>
      <c r="W2" s="15">
        <v>2020</v>
      </c>
      <c r="AA2" s="15">
        <v>2021</v>
      </c>
      <c r="AE2" s="15">
        <v>2022</v>
      </c>
      <c r="AH2" s="15">
        <v>2015</v>
      </c>
      <c r="AL2" s="15">
        <v>2016</v>
      </c>
      <c r="AP2" s="15">
        <v>2017</v>
      </c>
      <c r="AT2" s="15">
        <v>2018</v>
      </c>
      <c r="AX2" s="15">
        <v>2019</v>
      </c>
      <c r="BB2" s="15">
        <v>2020</v>
      </c>
      <c r="BF2" s="15">
        <v>2021</v>
      </c>
      <c r="BJ2" s="15">
        <v>2022</v>
      </c>
      <c r="BM2" s="15">
        <v>2015</v>
      </c>
      <c r="BQ2" s="15">
        <v>2016</v>
      </c>
      <c r="BU2" s="15">
        <v>2017</v>
      </c>
      <c r="BY2" s="15">
        <v>2018</v>
      </c>
      <c r="CC2" s="15">
        <v>2019</v>
      </c>
      <c r="CG2" s="15">
        <v>2020</v>
      </c>
      <c r="CK2" s="15">
        <v>2021</v>
      </c>
      <c r="CO2" s="15">
        <v>2022</v>
      </c>
      <c r="CR2" s="15">
        <v>2015</v>
      </c>
      <c r="CV2" s="15">
        <v>2016</v>
      </c>
      <c r="CZ2" s="15">
        <v>2017</v>
      </c>
      <c r="DD2" s="15">
        <v>2018</v>
      </c>
      <c r="DH2" s="15">
        <v>2019</v>
      </c>
      <c r="DL2" s="15">
        <v>2020</v>
      </c>
      <c r="DP2" s="15">
        <v>2021</v>
      </c>
      <c r="DT2" s="15">
        <v>2022</v>
      </c>
      <c r="DW2" s="15">
        <v>2015</v>
      </c>
      <c r="EA2" s="15">
        <v>2016</v>
      </c>
      <c r="EE2" s="15">
        <v>2017</v>
      </c>
      <c r="EI2" s="15">
        <v>2018</v>
      </c>
      <c r="EM2" s="15">
        <v>2019</v>
      </c>
      <c r="EQ2" s="15">
        <v>2020</v>
      </c>
      <c r="EU2" s="15">
        <v>2021</v>
      </c>
      <c r="EY2" s="15">
        <v>2022</v>
      </c>
    </row>
    <row r="3" spans="1:162" ht="13.5" customHeight="1" x14ac:dyDescent="0.2">
      <c r="A3" s="16"/>
      <c r="B3" s="16"/>
      <c r="C3" s="15" t="s">
        <v>92</v>
      </c>
      <c r="AH3" s="15" t="s">
        <v>93</v>
      </c>
      <c r="BM3" s="15" t="s">
        <v>94</v>
      </c>
      <c r="CR3" s="15" t="s">
        <v>95</v>
      </c>
      <c r="DW3" s="15" t="s">
        <v>162</v>
      </c>
    </row>
    <row r="4" spans="1:162" x14ac:dyDescent="0.2">
      <c r="A4" s="16"/>
      <c r="B4" s="16"/>
      <c r="C4" s="15">
        <v>2015</v>
      </c>
      <c r="G4" s="15">
        <v>2016</v>
      </c>
      <c r="K4" s="15">
        <v>2017</v>
      </c>
      <c r="O4" s="15">
        <v>2018</v>
      </c>
      <c r="S4" s="15">
        <v>2019</v>
      </c>
      <c r="W4" s="15">
        <v>2020</v>
      </c>
      <c r="AA4" s="15">
        <v>2021</v>
      </c>
      <c r="AE4" s="15">
        <v>2022</v>
      </c>
      <c r="AH4" s="15">
        <v>2015</v>
      </c>
      <c r="AL4" s="15">
        <v>2016</v>
      </c>
      <c r="AP4" s="15">
        <v>2017</v>
      </c>
      <c r="AT4" s="15">
        <v>2018</v>
      </c>
      <c r="AX4" s="15">
        <v>2019</v>
      </c>
      <c r="BB4" s="15">
        <v>2020</v>
      </c>
      <c r="BF4" s="15">
        <v>2021</v>
      </c>
      <c r="BJ4" s="15">
        <v>2022</v>
      </c>
      <c r="BM4" s="15">
        <v>2015</v>
      </c>
      <c r="BQ4" s="15">
        <v>2016</v>
      </c>
      <c r="BU4" s="15">
        <v>2017</v>
      </c>
      <c r="BY4" s="15">
        <v>2018</v>
      </c>
      <c r="CC4" s="15">
        <v>2019</v>
      </c>
      <c r="CG4" s="15">
        <v>2020</v>
      </c>
      <c r="CK4" s="15">
        <v>2021</v>
      </c>
      <c r="CO4" s="15">
        <v>2022</v>
      </c>
      <c r="CR4" s="15">
        <v>2015</v>
      </c>
      <c r="CV4" s="15">
        <v>2016</v>
      </c>
      <c r="CZ4" s="15">
        <v>2017</v>
      </c>
      <c r="DD4" s="15">
        <v>2018</v>
      </c>
      <c r="DH4" s="15">
        <v>2019</v>
      </c>
      <c r="DL4" s="15">
        <v>2020</v>
      </c>
      <c r="DP4" s="15">
        <v>2021</v>
      </c>
      <c r="DT4" s="15">
        <v>2022</v>
      </c>
      <c r="DW4" s="15">
        <v>2015</v>
      </c>
      <c r="EA4" s="15">
        <v>2016</v>
      </c>
      <c r="EE4" s="15">
        <v>2017</v>
      </c>
      <c r="EI4" s="15">
        <v>2018</v>
      </c>
      <c r="EM4" s="15">
        <v>2019</v>
      </c>
      <c r="EQ4" s="15">
        <v>2020</v>
      </c>
      <c r="EU4" s="15">
        <v>2021</v>
      </c>
      <c r="EY4" s="15">
        <v>2022</v>
      </c>
    </row>
    <row r="5" spans="1:162" s="17" customFormat="1" x14ac:dyDescent="0.2">
      <c r="A5" s="15" t="s">
        <v>96</v>
      </c>
      <c r="B5" s="17" t="s">
        <v>88</v>
      </c>
      <c r="C5" s="33">
        <v>1.8303399050141307</v>
      </c>
      <c r="D5" s="33">
        <v>2.2970885038627351</v>
      </c>
      <c r="E5" s="33">
        <v>2.1831736469959124</v>
      </c>
      <c r="F5" s="33">
        <v>2.3472406314625576</v>
      </c>
      <c r="G5" s="33">
        <v>2.4502761618772304</v>
      </c>
      <c r="H5" s="33">
        <v>3.5280278876239213</v>
      </c>
      <c r="I5" s="33">
        <v>4.3475951017632246</v>
      </c>
      <c r="J5" s="33">
        <v>4.4792341140577392</v>
      </c>
      <c r="K5" s="33">
        <v>3.6554916879117534</v>
      </c>
      <c r="L5" s="33">
        <v>3.2741571011911317</v>
      </c>
      <c r="M5" s="33">
        <v>2.3899297092627099</v>
      </c>
      <c r="N5" s="33">
        <v>1.9970857977658434</v>
      </c>
      <c r="O5" s="33">
        <v>2.0488905116005656</v>
      </c>
      <c r="P5" s="33">
        <v>1.4679557763063251</v>
      </c>
      <c r="Q5" s="33">
        <v>0.71050532904170616</v>
      </c>
      <c r="R5" s="33">
        <v>0.15882612494653589</v>
      </c>
      <c r="S5" s="33">
        <v>-0.25806466598513828</v>
      </c>
      <c r="T5" s="33">
        <v>-0.41810114994843101</v>
      </c>
      <c r="U5" s="33">
        <v>-0.57999467321773646</v>
      </c>
      <c r="V5" s="33">
        <v>-0.69763497986393475</v>
      </c>
      <c r="W5" s="33">
        <v>-0.88052176230772072</v>
      </c>
      <c r="X5" s="33">
        <v>-2.1428729447130506</v>
      </c>
      <c r="Y5" s="33">
        <v>-1.6038081528541803</v>
      </c>
      <c r="Z5" s="33">
        <v>-1.1349750727767225</v>
      </c>
      <c r="AA5" s="33">
        <v>-0.69894976022708977</v>
      </c>
      <c r="AB5" s="33">
        <v>-0.1859501001450673</v>
      </c>
      <c r="AC5" s="33">
        <v>-1.8364494899409292</v>
      </c>
      <c r="AD5" s="33">
        <v>-3.1691537359032926</v>
      </c>
      <c r="AE5" s="33">
        <v>-4.7679180150231373</v>
      </c>
      <c r="AF5" s="33"/>
      <c r="AG5" s="33"/>
      <c r="AH5" s="33">
        <v>0.46820878588101233</v>
      </c>
      <c r="AI5" s="33">
        <v>0.28708039970235966</v>
      </c>
      <c r="AJ5" s="33">
        <v>9.3024823066304982E-2</v>
      </c>
      <c r="AK5" s="33">
        <v>0.42186107062502642</v>
      </c>
      <c r="AL5" s="33">
        <v>1.0321734808580214</v>
      </c>
      <c r="AM5" s="33">
        <v>1.7922396583832971</v>
      </c>
      <c r="AN5" s="33">
        <v>2.4055556976304744</v>
      </c>
      <c r="AO5" s="33">
        <v>1.775059556584532</v>
      </c>
      <c r="AP5" s="33">
        <v>1.5011822109434338</v>
      </c>
      <c r="AQ5" s="33">
        <v>1.5718201619537204</v>
      </c>
      <c r="AR5" s="33">
        <v>1.2166444278451325</v>
      </c>
      <c r="AS5" s="33">
        <v>1.4872601751176202</v>
      </c>
      <c r="AT5" s="33">
        <v>0.5775567671200047</v>
      </c>
      <c r="AU5" s="33">
        <v>0.70503045991173097</v>
      </c>
      <c r="AV5" s="33">
        <v>0.17786096513329991</v>
      </c>
      <c r="AW5" s="33">
        <v>0.45618079934067179</v>
      </c>
      <c r="AX5" s="33">
        <v>0.30057756941643127</v>
      </c>
      <c r="AY5" s="33">
        <v>0.82248964459971408</v>
      </c>
      <c r="AZ5" s="33">
        <v>0.92934249086566878</v>
      </c>
      <c r="BA5" s="33">
        <v>0.33128054359621789</v>
      </c>
      <c r="BB5" s="33">
        <v>0.6526393743679112</v>
      </c>
      <c r="BC5" s="33">
        <v>-8.7489460672149341E-2</v>
      </c>
      <c r="BD5" s="33">
        <v>2.0529231401576942</v>
      </c>
      <c r="BE5" s="33">
        <v>2.0405328695484131</v>
      </c>
      <c r="BF5" s="33">
        <v>1.9633510288050535</v>
      </c>
      <c r="BG5" s="33">
        <v>2.3789529748563059</v>
      </c>
      <c r="BH5" s="33">
        <v>-0.25831448397898299</v>
      </c>
      <c r="BI5" s="33">
        <v>-0.86846344234103678</v>
      </c>
      <c r="BJ5" s="33">
        <v>-2.1176109364366158</v>
      </c>
      <c r="BK5" s="33"/>
      <c r="BL5" s="33"/>
      <c r="BM5" s="33">
        <v>-1.9176957243205266</v>
      </c>
      <c r="BN5" s="33">
        <v>-1.0937640073319739</v>
      </c>
      <c r="BO5" s="33">
        <v>-1.0712784976874472</v>
      </c>
      <c r="BP5" s="33">
        <v>-0.91059946985106144</v>
      </c>
      <c r="BQ5" s="33">
        <v>-0.98087483607317982</v>
      </c>
      <c r="BR5" s="33">
        <v>-0.70300630779953266</v>
      </c>
      <c r="BS5" s="33">
        <v>-0.85561539943641851</v>
      </c>
      <c r="BT5" s="33">
        <v>-0.79177162618899799</v>
      </c>
      <c r="BU5" s="33">
        <v>-0.17377306140180931</v>
      </c>
      <c r="BV5" s="33">
        <v>-0.73820408902299661</v>
      </c>
      <c r="BW5" s="33">
        <v>-0.11545496038110017</v>
      </c>
      <c r="BX5" s="33">
        <v>-0.35155633645927631</v>
      </c>
      <c r="BY5" s="33">
        <v>-0.77557055189844626</v>
      </c>
      <c r="BZ5" s="33">
        <v>-0.71065826265724463</v>
      </c>
      <c r="CA5" s="33">
        <v>-1.2167091767117182</v>
      </c>
      <c r="CB5" s="33">
        <v>-1.3087632277923196</v>
      </c>
      <c r="CC5" s="33">
        <v>-0.99536152038061165</v>
      </c>
      <c r="CD5" s="33">
        <v>-0.78566765302543262</v>
      </c>
      <c r="CE5" s="33">
        <v>-0.31488182043309576</v>
      </c>
      <c r="CF5" s="33">
        <v>0.47210504698002675</v>
      </c>
      <c r="CG5" s="33">
        <v>0.9534593729692955</v>
      </c>
      <c r="CH5" s="33">
        <v>1.922057156372516</v>
      </c>
      <c r="CI5" s="33">
        <v>2.5295701034444242</v>
      </c>
      <c r="CJ5" s="33">
        <v>2.9054224914472355</v>
      </c>
      <c r="CK5" s="33">
        <v>2.7522123591189542</v>
      </c>
      <c r="CL5" s="33">
        <v>1.9472419969443018</v>
      </c>
      <c r="CM5" s="33">
        <v>0.86235813568712338</v>
      </c>
      <c r="CN5" s="33">
        <v>-0.61658455699531733</v>
      </c>
      <c r="CO5" s="33">
        <v>-2.2026312069252301</v>
      </c>
      <c r="CP5" s="33"/>
      <c r="CQ5" s="33"/>
      <c r="CR5" s="33">
        <v>0.31043612044661151</v>
      </c>
      <c r="CS5" s="33">
        <v>-0.74704904052818222</v>
      </c>
      <c r="CT5" s="33">
        <v>-1.9049445740771549</v>
      </c>
      <c r="CU5" s="33">
        <v>-2.088796704390266</v>
      </c>
      <c r="CV5" s="33">
        <v>-2.5273308291753094</v>
      </c>
      <c r="CW5" s="33">
        <v>-1.9966649929642508</v>
      </c>
      <c r="CX5" s="33">
        <v>-1.7482140800701362</v>
      </c>
      <c r="CY5" s="33">
        <v>-2.7417415712307225</v>
      </c>
      <c r="CZ5" s="33">
        <v>-2.5055654715204767</v>
      </c>
      <c r="DA5" s="33">
        <v>-2.5933920859861215</v>
      </c>
      <c r="DB5" s="33">
        <v>-2.5636815180964345</v>
      </c>
      <c r="DC5" s="33">
        <v>-1.9163222528806416</v>
      </c>
      <c r="DD5" s="33">
        <v>-1.8379347964625778</v>
      </c>
      <c r="DE5" s="33">
        <v>-1.7775910009383618</v>
      </c>
      <c r="DF5" s="33">
        <v>-1.5977059510103258</v>
      </c>
      <c r="DG5" s="33">
        <v>-2.2063041414467834</v>
      </c>
      <c r="DH5" s="33">
        <v>-2.2538005566516346</v>
      </c>
      <c r="DI5" s="33">
        <v>-2.98298311356948</v>
      </c>
      <c r="DJ5" s="33">
        <v>-3.91078837057304</v>
      </c>
      <c r="DK5" s="33">
        <v>-3.3628572643756378</v>
      </c>
      <c r="DL5" s="33">
        <v>-3.8389498170029333</v>
      </c>
      <c r="DM5" s="33">
        <v>-3.2130497108015987</v>
      </c>
      <c r="DN5" s="33">
        <v>-0.72540910964214522</v>
      </c>
      <c r="DO5" s="33">
        <v>0.3578437281777771</v>
      </c>
      <c r="DP5" s="33">
        <v>1.7847193768603244</v>
      </c>
      <c r="DQ5" s="33">
        <v>1.3244837509177292</v>
      </c>
      <c r="DR5" s="33">
        <v>-0.63739716624277842</v>
      </c>
      <c r="DS5" s="33">
        <v>-1.9668974748384773</v>
      </c>
      <c r="DT5" s="33">
        <v>-4.6576248826238986</v>
      </c>
      <c r="DU5" s="33"/>
      <c r="DV5" s="33"/>
      <c r="DW5" s="33">
        <v>0.58813373250241885</v>
      </c>
      <c r="DX5" s="33">
        <v>0.14386116912254399</v>
      </c>
      <c r="DY5" s="33">
        <v>-0.16973032443138422</v>
      </c>
      <c r="DZ5" s="33">
        <v>-0.80660368522600256</v>
      </c>
      <c r="EA5" s="33">
        <v>-1.7725401205971392</v>
      </c>
      <c r="EB5" s="33">
        <v>-1.9298146525258673</v>
      </c>
      <c r="EC5" s="33">
        <v>-1.7068218253756275</v>
      </c>
      <c r="ED5" s="33">
        <v>-1.581245685239786</v>
      </c>
      <c r="EE5" s="33">
        <v>-1.9344591542244181</v>
      </c>
      <c r="EF5" s="33">
        <v>-2.4170776277862935</v>
      </c>
      <c r="EG5" s="33">
        <v>-2.8088503154959379</v>
      </c>
      <c r="EH5" s="33">
        <v>-3.1139434769880343</v>
      </c>
      <c r="EI5" s="33">
        <v>-3.2118251191632141</v>
      </c>
      <c r="EJ5" s="33">
        <v>-3.1755691362732263</v>
      </c>
      <c r="EK5" s="33">
        <v>-4.1084409750764221</v>
      </c>
      <c r="EL5" s="33">
        <v>-4.6442244637583636</v>
      </c>
      <c r="EM5" s="33">
        <v>-4.6619519936139895</v>
      </c>
      <c r="EN5" s="33">
        <v>-4.8594702983097386</v>
      </c>
      <c r="EO5" s="33">
        <v>-4.9713382136766402</v>
      </c>
      <c r="EP5" s="33">
        <v>-4.8884117670788942</v>
      </c>
      <c r="EQ5" s="33">
        <v>-4.766848416053211</v>
      </c>
      <c r="ER5" s="33">
        <v>-4.6960252860110572</v>
      </c>
      <c r="ES5" s="33">
        <v>-4.7809160945217455</v>
      </c>
      <c r="ET5" s="33">
        <v>-4.9807728359724006</v>
      </c>
      <c r="EU5" s="33">
        <v>-5.7174587596679949</v>
      </c>
      <c r="EV5" s="33">
        <v>-6.1427408796574792</v>
      </c>
      <c r="EW5" s="33">
        <v>-6.5464476877781941</v>
      </c>
      <c r="EX5" s="33">
        <v>-6.9684278337091179</v>
      </c>
      <c r="EY5" s="33">
        <v>-7.5161465316118417</v>
      </c>
    </row>
    <row r="6" spans="1:162" s="17" customFormat="1" x14ac:dyDescent="0.2">
      <c r="A6" s="15" t="s">
        <v>33</v>
      </c>
      <c r="B6" s="17" t="s">
        <v>172</v>
      </c>
      <c r="C6" s="33">
        <v>4.046869202858228</v>
      </c>
      <c r="D6" s="33">
        <v>4.6346630461657004</v>
      </c>
      <c r="E6" s="33">
        <v>4.3276535821391482</v>
      </c>
      <c r="F6" s="33">
        <v>4.5732890247683589</v>
      </c>
      <c r="G6" s="33">
        <v>3.9367012945093665</v>
      </c>
      <c r="H6" s="33">
        <v>2.8263459543188056</v>
      </c>
      <c r="I6" s="33">
        <v>2.0561826891820107</v>
      </c>
      <c r="J6" s="33">
        <v>-1.8168394739480811E-2</v>
      </c>
      <c r="K6" s="33">
        <v>9.5199394938543E-2</v>
      </c>
      <c r="L6" s="33">
        <v>0.38293560611271737</v>
      </c>
      <c r="M6" s="33">
        <v>0.54927019762560836</v>
      </c>
      <c r="N6" s="33">
        <v>0.8469138631523524</v>
      </c>
      <c r="O6" s="33">
        <v>1.109343478852588</v>
      </c>
      <c r="P6" s="33">
        <v>1.2432946639480775</v>
      </c>
      <c r="Q6" s="33">
        <v>1.5238051832108337</v>
      </c>
      <c r="R6" s="33">
        <v>2.2530308308962268</v>
      </c>
      <c r="S6" s="33">
        <v>2.0050294174231102</v>
      </c>
      <c r="T6" s="33">
        <v>1.8471249399371767</v>
      </c>
      <c r="U6" s="33">
        <v>1.8078206941346759</v>
      </c>
      <c r="V6" s="33">
        <v>1.8506102017744657</v>
      </c>
      <c r="W6" s="33">
        <v>2.0247179206558399</v>
      </c>
      <c r="X6" s="33">
        <v>2.2413598815810611</v>
      </c>
      <c r="Y6" s="33">
        <v>2.4641750483634262</v>
      </c>
      <c r="Z6" s="33">
        <v>2.0339586974751365</v>
      </c>
      <c r="AA6" s="33">
        <v>2.0858321938420459</v>
      </c>
      <c r="AB6" s="33">
        <v>1.9552805753257236</v>
      </c>
      <c r="AC6" s="33">
        <v>1.8777703303353714</v>
      </c>
      <c r="AD6" s="33">
        <v>2.5192100299955995</v>
      </c>
      <c r="AE6" s="33">
        <v>3.1426806491826658</v>
      </c>
      <c r="AF6" s="33"/>
      <c r="AG6" s="33"/>
      <c r="AH6" s="33">
        <v>0.92729580998745453</v>
      </c>
      <c r="AI6" s="33">
        <v>2.056652333111495</v>
      </c>
      <c r="AJ6" s="33">
        <v>2.1279578704656421</v>
      </c>
      <c r="AK6" s="33">
        <v>2.1302952261010253</v>
      </c>
      <c r="AL6" s="33">
        <v>1.8533485688804661</v>
      </c>
      <c r="AM6" s="33">
        <v>1.1872313944787847</v>
      </c>
      <c r="AN6" s="33">
        <v>1.2798108698678987</v>
      </c>
      <c r="AO6" s="33">
        <v>1.0767244357552541</v>
      </c>
      <c r="AP6" s="33">
        <v>0.71105404846646936</v>
      </c>
      <c r="AQ6" s="33">
        <v>0.43081985313207999</v>
      </c>
      <c r="AR6" s="33">
        <v>0.34682985067003758</v>
      </c>
      <c r="AS6" s="33">
        <v>0.89225323388432853</v>
      </c>
      <c r="AT6" s="33">
        <v>0.87557166536856201</v>
      </c>
      <c r="AU6" s="33">
        <v>0.68887950951856991</v>
      </c>
      <c r="AV6" s="33">
        <v>0.60206848559019033</v>
      </c>
      <c r="AW6" s="33">
        <v>0.23269014369695176</v>
      </c>
      <c r="AX6" s="33">
        <v>0.14413497023238486</v>
      </c>
      <c r="AY6" s="33">
        <v>0.37119135010834475</v>
      </c>
      <c r="AZ6" s="33">
        <v>0.33640191418700383</v>
      </c>
      <c r="BA6" s="33">
        <v>0.42370927816039772</v>
      </c>
      <c r="BB6" s="33">
        <v>0.80577165150827368</v>
      </c>
      <c r="BC6" s="33">
        <v>0.9589371005657108</v>
      </c>
      <c r="BD6" s="33">
        <v>1.2138082384825837</v>
      </c>
      <c r="BE6" s="33">
        <v>1.1739091252841753</v>
      </c>
      <c r="BF6" s="33">
        <v>0.8039225168987415</v>
      </c>
      <c r="BG6" s="33">
        <v>0.86087747719757657</v>
      </c>
      <c r="BH6" s="33">
        <v>1.2066748704115873</v>
      </c>
      <c r="BI6" s="33">
        <v>1.5618608004803534</v>
      </c>
      <c r="BJ6" s="33">
        <v>1.8098453556529863</v>
      </c>
      <c r="BK6" s="33"/>
      <c r="BL6" s="33"/>
      <c r="BM6" s="33">
        <v>2.94941650821043</v>
      </c>
      <c r="BN6" s="33">
        <v>2.3158470966794398</v>
      </c>
      <c r="BO6" s="33">
        <v>2.9181792564447604</v>
      </c>
      <c r="BP6" s="33">
        <v>2.3611775004362903</v>
      </c>
      <c r="BQ6" s="33">
        <v>2.0737745692553169</v>
      </c>
      <c r="BR6" s="33">
        <v>1.8113048418364659</v>
      </c>
      <c r="BS6" s="33">
        <v>0.74994972207676658</v>
      </c>
      <c r="BT6" s="33">
        <v>1.0431827107107539</v>
      </c>
      <c r="BU6" s="33">
        <v>0.61948071491783741</v>
      </c>
      <c r="BV6" s="33">
        <v>0.80467637834526451</v>
      </c>
      <c r="BW6" s="33">
        <v>1.0044296153938193</v>
      </c>
      <c r="BX6" s="33">
        <v>1.2597275037511746</v>
      </c>
      <c r="BY6" s="33">
        <v>1.3869840356049219</v>
      </c>
      <c r="BZ6" s="33">
        <v>1.5266489618382175</v>
      </c>
      <c r="CA6" s="33">
        <v>1.7815727711960296</v>
      </c>
      <c r="CB6" s="33">
        <v>2.0948651389121649</v>
      </c>
      <c r="CC6" s="33">
        <v>1.9593231851489212</v>
      </c>
      <c r="CD6" s="33">
        <v>2.1508875866340533</v>
      </c>
      <c r="CE6" s="33">
        <v>2.1224284364710306</v>
      </c>
      <c r="CF6" s="33">
        <v>1.9759643347544269</v>
      </c>
      <c r="CG6" s="33">
        <v>2.171840466469285</v>
      </c>
      <c r="CH6" s="33">
        <v>2.3268409615443115</v>
      </c>
      <c r="CI6" s="33">
        <v>2.2128715411619462</v>
      </c>
      <c r="CJ6" s="33">
        <v>2.2927886618474425</v>
      </c>
      <c r="CK6" s="33">
        <v>2.0496071497641077</v>
      </c>
      <c r="CL6" s="33">
        <v>1.9085003079350054</v>
      </c>
      <c r="CM6" s="33">
        <v>2.0577088942681905</v>
      </c>
      <c r="CN6" s="33">
        <v>1.6158521451133496</v>
      </c>
      <c r="CO6" s="33">
        <v>1.5306251554124704</v>
      </c>
      <c r="CP6" s="33"/>
      <c r="CQ6" s="33"/>
      <c r="CR6" s="33">
        <v>1.1715872201844657</v>
      </c>
      <c r="CS6" s="33">
        <v>1.3829668188290314</v>
      </c>
      <c r="CT6" s="33">
        <v>2.1616554485327084</v>
      </c>
      <c r="CU6" s="33">
        <v>3.2379040182455201</v>
      </c>
      <c r="CV6" s="33">
        <v>3.6681554571334241</v>
      </c>
      <c r="CW6" s="33">
        <v>3.8298030610157516</v>
      </c>
      <c r="CX6" s="33">
        <v>2.9200053989328438</v>
      </c>
      <c r="CY6" s="33">
        <v>1.7247593631733695</v>
      </c>
      <c r="CZ6" s="33">
        <v>0.85553801192530998</v>
      </c>
      <c r="DA6" s="33">
        <v>0.50428753611370991</v>
      </c>
      <c r="DB6" s="33">
        <v>0.41627312695071844</v>
      </c>
      <c r="DC6" s="33">
        <v>0.10717288585199483</v>
      </c>
      <c r="DD6" s="33">
        <v>0.22743244554776143</v>
      </c>
      <c r="DE6" s="33">
        <v>0.34091890367112432</v>
      </c>
      <c r="DF6" s="33">
        <v>0.4017755558800854</v>
      </c>
      <c r="DG6" s="33">
        <v>0.96186854314151504</v>
      </c>
      <c r="DH6" s="33">
        <v>0.95520363585118384</v>
      </c>
      <c r="DI6" s="33">
        <v>0.90873413194093378</v>
      </c>
      <c r="DJ6" s="33">
        <v>0.82544338240123694</v>
      </c>
      <c r="DK6" s="33">
        <v>0.71559203810820005</v>
      </c>
      <c r="DL6" s="33">
        <v>1.129465771943428</v>
      </c>
      <c r="DM6" s="33">
        <v>0.90990365853923816</v>
      </c>
      <c r="DN6" s="33">
        <v>1.0100922229749492</v>
      </c>
      <c r="DO6" s="33">
        <v>0.76140891601043881</v>
      </c>
      <c r="DP6" s="33">
        <v>0.5995313011487674</v>
      </c>
      <c r="DQ6" s="33">
        <v>1.530181689296956</v>
      </c>
      <c r="DR6" s="33">
        <v>1.5210946122726603</v>
      </c>
      <c r="DS6" s="33">
        <v>1.3677572138278979</v>
      </c>
      <c r="DT6" s="33">
        <v>1.1946895068035273</v>
      </c>
      <c r="DU6" s="33"/>
      <c r="DV6" s="33"/>
      <c r="DW6" s="33">
        <v>2.5470158418873448</v>
      </c>
      <c r="DX6" s="33">
        <v>2.6859041916941999</v>
      </c>
      <c r="DY6" s="33">
        <v>2.9462694265630494</v>
      </c>
      <c r="DZ6" s="33">
        <v>2.4329235168869769</v>
      </c>
      <c r="EA6" s="33">
        <v>2.2798383780328892</v>
      </c>
      <c r="EB6" s="33">
        <v>2.6134728707875645</v>
      </c>
      <c r="EC6" s="33">
        <v>2.7439875300030789</v>
      </c>
      <c r="ED6" s="33">
        <v>2.5027079346896728</v>
      </c>
      <c r="EE6" s="33">
        <v>1.8175226377471303</v>
      </c>
      <c r="EF6" s="33">
        <v>1.2493293261215557</v>
      </c>
      <c r="EG6" s="33">
        <v>0.75552542313476223</v>
      </c>
      <c r="EH6" s="33">
        <v>1.1843394174927093</v>
      </c>
      <c r="EI6" s="33">
        <v>1.203848608481177</v>
      </c>
      <c r="EJ6" s="33">
        <v>1.2612719384127051</v>
      </c>
      <c r="EK6" s="33">
        <v>1.3297364544246835</v>
      </c>
      <c r="EL6" s="33">
        <v>1.228943624882453</v>
      </c>
      <c r="EM6" s="33">
        <v>1.4096527030216508</v>
      </c>
      <c r="EN6" s="33">
        <v>1.3696090940617265</v>
      </c>
      <c r="EO6" s="33">
        <v>1.3559574535588019</v>
      </c>
      <c r="EP6" s="33">
        <v>1.2772919402770995</v>
      </c>
      <c r="EQ6" s="33">
        <v>1.4677782952627694</v>
      </c>
      <c r="ER6" s="33">
        <v>1.6563008103363321</v>
      </c>
      <c r="ES6" s="33">
        <v>1.6989142797203503</v>
      </c>
      <c r="ET6" s="33">
        <v>1.9098678103895275</v>
      </c>
      <c r="EU6" s="33">
        <v>1.5956312284577734</v>
      </c>
      <c r="EV6" s="33">
        <v>1.5150661317935417</v>
      </c>
      <c r="EW6" s="33">
        <v>1.632646813200644</v>
      </c>
      <c r="EX6" s="33">
        <v>2.184829409296432</v>
      </c>
      <c r="EY6" s="33">
        <v>2.1057243919854729</v>
      </c>
    </row>
    <row r="7" spans="1:162" s="17" customFormat="1" x14ac:dyDescent="0.2">
      <c r="A7" s="15" t="s">
        <v>56</v>
      </c>
      <c r="B7" s="17" t="s">
        <v>109</v>
      </c>
      <c r="C7" s="33">
        <v>5.8772091078723587</v>
      </c>
      <c r="D7" s="33">
        <v>6.9317515500284363</v>
      </c>
      <c r="E7" s="33">
        <v>6.5108272291350602</v>
      </c>
      <c r="F7" s="33">
        <v>6.920529656230916</v>
      </c>
      <c r="G7" s="33">
        <v>6.3869774563865969</v>
      </c>
      <c r="H7" s="33">
        <v>6.3543738419427269</v>
      </c>
      <c r="I7" s="33">
        <v>6.4037777909452354</v>
      </c>
      <c r="J7" s="33">
        <v>4.4610657193182588</v>
      </c>
      <c r="K7" s="33">
        <v>3.7506910828502966</v>
      </c>
      <c r="L7" s="33">
        <v>3.6570927073038479</v>
      </c>
      <c r="M7" s="33">
        <v>2.9391999068883186</v>
      </c>
      <c r="N7" s="33">
        <v>2.8439996609181959</v>
      </c>
      <c r="O7" s="33">
        <v>3.1582339904531533</v>
      </c>
      <c r="P7" s="33">
        <v>2.7112504402544029</v>
      </c>
      <c r="Q7" s="33">
        <v>2.2343105122525397</v>
      </c>
      <c r="R7" s="33">
        <v>2.4118569558427634</v>
      </c>
      <c r="S7" s="33">
        <v>1.7469647514379718</v>
      </c>
      <c r="T7" s="33">
        <v>1.4290237899887455</v>
      </c>
      <c r="U7" s="33">
        <v>1.2278260209169398</v>
      </c>
      <c r="V7" s="33">
        <v>1.1529752219105309</v>
      </c>
      <c r="W7" s="33">
        <v>1.1441961583481193</v>
      </c>
      <c r="X7" s="33">
        <v>9.8486936868010591E-2</v>
      </c>
      <c r="Y7" s="33">
        <v>0.86036689550924583</v>
      </c>
      <c r="Z7" s="33">
        <v>0.89898362469841353</v>
      </c>
      <c r="AA7" s="33">
        <v>1.3868824336149561</v>
      </c>
      <c r="AB7" s="33">
        <v>1.7693304751806569</v>
      </c>
      <c r="AC7" s="33">
        <v>4.1320840394442171E-2</v>
      </c>
      <c r="AD7" s="33">
        <v>-0.64994370590769235</v>
      </c>
      <c r="AE7" s="33">
        <v>-1.6252373658404717</v>
      </c>
      <c r="AF7" s="33"/>
      <c r="AG7" s="33"/>
      <c r="AH7" s="33">
        <v>1.3956920293295878</v>
      </c>
      <c r="AI7" s="33">
        <v>2.3439783105723677</v>
      </c>
      <c r="AJ7" s="33">
        <v>2.2211632074188801</v>
      </c>
      <c r="AK7" s="33">
        <v>2.5522742173607482</v>
      </c>
      <c r="AL7" s="33">
        <v>2.8855801120370108</v>
      </c>
      <c r="AM7" s="33">
        <v>2.979471052862082</v>
      </c>
      <c r="AN7" s="33">
        <v>3.6853665674983729</v>
      </c>
      <c r="AO7" s="33">
        <v>2.8517839923397865</v>
      </c>
      <c r="AP7" s="33">
        <v>2.2122362594099032</v>
      </c>
      <c r="AQ7" s="33">
        <v>2.0026400150858001</v>
      </c>
      <c r="AR7" s="33">
        <v>1.5634210755928399</v>
      </c>
      <c r="AS7" s="33">
        <v>2.3795134090019485</v>
      </c>
      <c r="AT7" s="33">
        <v>1.4531284324885667</v>
      </c>
      <c r="AU7" s="33">
        <v>1.393909969430301</v>
      </c>
      <c r="AV7" s="33">
        <v>0.77997744342859898</v>
      </c>
      <c r="AW7" s="33">
        <v>0.68887094303762375</v>
      </c>
      <c r="AX7" s="33">
        <v>0.44475933671707346</v>
      </c>
      <c r="AY7" s="33">
        <v>1.1937270596559504</v>
      </c>
      <c r="AZ7" s="33">
        <v>1.2657444050526729</v>
      </c>
      <c r="BA7" s="33">
        <v>0.75498982175661589</v>
      </c>
      <c r="BB7" s="33">
        <v>1.4584110258761849</v>
      </c>
      <c r="BC7" s="33">
        <v>0.87144763989356122</v>
      </c>
      <c r="BD7" s="33">
        <v>3.2667772519675071</v>
      </c>
      <c r="BE7" s="33">
        <v>3.2144884476490692</v>
      </c>
      <c r="BF7" s="33">
        <v>2.7672735457037949</v>
      </c>
      <c r="BG7" s="33">
        <v>3.2398304520538823</v>
      </c>
      <c r="BH7" s="33">
        <v>0.94836038643260412</v>
      </c>
      <c r="BI7" s="33">
        <v>0.69335548631817312</v>
      </c>
      <c r="BJ7" s="33">
        <v>-0.3077655807836297</v>
      </c>
      <c r="BK7" s="33"/>
      <c r="BL7" s="33"/>
      <c r="BM7" s="33">
        <v>1.0317449941629033</v>
      </c>
      <c r="BN7" s="33">
        <v>1.222059247080276</v>
      </c>
      <c r="BO7" s="33">
        <v>1.8468771383820943</v>
      </c>
      <c r="BP7" s="33">
        <v>1.4505547927076747</v>
      </c>
      <c r="BQ7" s="33">
        <v>1.092853220872771</v>
      </c>
      <c r="BR7" s="33">
        <v>1.1082751067406191</v>
      </c>
      <c r="BS7" s="33">
        <v>-0.10568911695090299</v>
      </c>
      <c r="BT7" s="33">
        <v>0.25138766694681886</v>
      </c>
      <c r="BU7" s="33">
        <v>0.44570765351602831</v>
      </c>
      <c r="BV7" s="33">
        <v>6.6449824878428154E-2</v>
      </c>
      <c r="BW7" s="33">
        <v>0.88895270122675563</v>
      </c>
      <c r="BX7" s="33">
        <v>0.90814978698803284</v>
      </c>
      <c r="BY7" s="33">
        <v>0.61139257996673391</v>
      </c>
      <c r="BZ7" s="33">
        <v>0.81599069918097278</v>
      </c>
      <c r="CA7" s="33">
        <v>0.56486359448431134</v>
      </c>
      <c r="CB7" s="33">
        <v>0.78610191111984551</v>
      </c>
      <c r="CC7" s="33">
        <v>0.96396166476830947</v>
      </c>
      <c r="CD7" s="33">
        <v>1.365219933608621</v>
      </c>
      <c r="CE7" s="33">
        <v>1.807546616037935</v>
      </c>
      <c r="CF7" s="33">
        <v>2.4480693817344537</v>
      </c>
      <c r="CG7" s="33">
        <v>3.1252813522284941</v>
      </c>
      <c r="CH7" s="33">
        <v>4.2488792266205566</v>
      </c>
      <c r="CI7" s="33">
        <v>4.7424227789030118</v>
      </c>
      <c r="CJ7" s="33">
        <v>5.1981731557861748</v>
      </c>
      <c r="CK7" s="33">
        <v>4.8018005113379241</v>
      </c>
      <c r="CL7" s="33">
        <v>3.8557423048793074</v>
      </c>
      <c r="CM7" s="33">
        <v>2.9200670299553142</v>
      </c>
      <c r="CN7" s="33">
        <v>0.99928500576088508</v>
      </c>
      <c r="CO7" s="33">
        <v>-0.67198918177379918</v>
      </c>
      <c r="CP7" s="33"/>
      <c r="CQ7" s="33"/>
      <c r="CR7" s="33">
        <v>1.482023340631077</v>
      </c>
      <c r="CS7" s="33">
        <v>0.6359177783008495</v>
      </c>
      <c r="CT7" s="33">
        <v>0.25671087445555318</v>
      </c>
      <c r="CU7" s="33">
        <v>1.149107313855255</v>
      </c>
      <c r="CV7" s="33">
        <v>1.1408246279581145</v>
      </c>
      <c r="CW7" s="33">
        <v>1.8331380680515004</v>
      </c>
      <c r="CX7" s="33">
        <v>1.1717913188627072</v>
      </c>
      <c r="CY7" s="33">
        <v>-1.0169822080573532</v>
      </c>
      <c r="CZ7" s="33">
        <v>-1.6501500470735917</v>
      </c>
      <c r="DA7" s="33">
        <v>-2.0892258895105527</v>
      </c>
      <c r="DB7" s="33">
        <v>-2.1475282509576799</v>
      </c>
      <c r="DC7" s="33">
        <v>-1.8092677901069361</v>
      </c>
      <c r="DD7" s="33">
        <v>-1.6105023509148164</v>
      </c>
      <c r="DE7" s="33">
        <v>-1.4366720972672373</v>
      </c>
      <c r="DF7" s="33">
        <v>-1.1959303951302402</v>
      </c>
      <c r="DG7" s="33">
        <v>-1.2444355983052686</v>
      </c>
      <c r="DH7" s="33">
        <v>-1.2985969208004509</v>
      </c>
      <c r="DI7" s="33">
        <v>-2.0742489816285463</v>
      </c>
      <c r="DJ7" s="33">
        <v>-3.0853449881718031</v>
      </c>
      <c r="DK7" s="33">
        <v>-2.6472652262674381</v>
      </c>
      <c r="DL7" s="33">
        <v>-2.7094840450595048</v>
      </c>
      <c r="DM7" s="33">
        <v>-2.3030372901707352</v>
      </c>
      <c r="DN7" s="33">
        <v>0.28479185401780527</v>
      </c>
      <c r="DO7" s="33">
        <v>1.1192526441882158</v>
      </c>
      <c r="DP7" s="33">
        <v>2.3842506780090922</v>
      </c>
      <c r="DQ7" s="33">
        <v>2.8545599540924398</v>
      </c>
      <c r="DR7" s="33">
        <v>0.88359312570807436</v>
      </c>
      <c r="DS7" s="33">
        <v>-0.59914026101057927</v>
      </c>
      <c r="DT7" s="33">
        <v>-3.4629353758203716</v>
      </c>
      <c r="DU7" s="33"/>
      <c r="DV7" s="33"/>
      <c r="DW7" s="33">
        <v>3.1352147271240609</v>
      </c>
      <c r="DX7" s="33">
        <v>2.8297007041115201</v>
      </c>
      <c r="DY7" s="33">
        <v>2.7766026239596715</v>
      </c>
      <c r="DZ7" s="33">
        <v>1.6262573913695029</v>
      </c>
      <c r="EA7" s="33">
        <v>0.50717439020160637</v>
      </c>
      <c r="EB7" s="33">
        <v>0.68371895009240335</v>
      </c>
      <c r="EC7" s="33">
        <v>1.0371056834639896</v>
      </c>
      <c r="ED7" s="33">
        <v>0.92140344522209772</v>
      </c>
      <c r="EE7" s="33">
        <v>-0.11699406397555383</v>
      </c>
      <c r="EF7" s="33">
        <v>-1.1678047200772252</v>
      </c>
      <c r="EG7" s="33">
        <v>-2.0533796564538931</v>
      </c>
      <c r="EH7" s="33">
        <v>-1.9295507348930068</v>
      </c>
      <c r="EI7" s="33">
        <v>-2.0079238534950683</v>
      </c>
      <c r="EJ7" s="33">
        <v>-1.9142971978605217</v>
      </c>
      <c r="EK7" s="33">
        <v>-2.7787547657473146</v>
      </c>
      <c r="EL7" s="33">
        <v>-3.4153297403770404</v>
      </c>
      <c r="EM7" s="33">
        <v>-3.2524432061311859</v>
      </c>
      <c r="EN7" s="33">
        <v>-3.490001985008726</v>
      </c>
      <c r="EO7" s="33">
        <v>-3.6156106613476715</v>
      </c>
      <c r="EP7" s="33">
        <v>-3.6113439445622308</v>
      </c>
      <c r="EQ7" s="33">
        <v>-3.2992029353795043</v>
      </c>
      <c r="ER7" s="33">
        <v>-3.0398604609629301</v>
      </c>
      <c r="ES7" s="33">
        <v>-3.0818643992489783</v>
      </c>
      <c r="ET7" s="33">
        <v>-3.0707678519988479</v>
      </c>
      <c r="EU7" s="33">
        <v>-4.1216001426181244</v>
      </c>
      <c r="EV7" s="33">
        <v>-4.6274563253202849</v>
      </c>
      <c r="EW7" s="33">
        <v>-4.913630789483979</v>
      </c>
      <c r="EX7" s="33">
        <v>-4.7834317485093969</v>
      </c>
      <c r="EY7" s="33">
        <v>-5.4103415932318484</v>
      </c>
    </row>
    <row r="8" spans="1:162" x14ac:dyDescent="0.2">
      <c r="A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</row>
    <row r="9" spans="1:162" x14ac:dyDescent="0.2">
      <c r="B9" s="17"/>
    </row>
    <row r="10" spans="1:162" x14ac:dyDescent="0.2">
      <c r="B10" s="17"/>
      <c r="C10" s="15">
        <v>10000</v>
      </c>
      <c r="D10" s="15">
        <f t="shared" ref="D10:P10" si="0">IF(D3="",C10,C10*(-1))</f>
        <v>10000</v>
      </c>
      <c r="E10" s="15">
        <f t="shared" si="0"/>
        <v>10000</v>
      </c>
      <c r="F10" s="15">
        <f t="shared" si="0"/>
        <v>10000</v>
      </c>
      <c r="G10" s="15">
        <f t="shared" si="0"/>
        <v>10000</v>
      </c>
      <c r="H10" s="15">
        <f t="shared" si="0"/>
        <v>10000</v>
      </c>
      <c r="I10" s="15">
        <f t="shared" si="0"/>
        <v>10000</v>
      </c>
      <c r="J10" s="15">
        <f t="shared" si="0"/>
        <v>10000</v>
      </c>
      <c r="K10" s="15">
        <f t="shared" si="0"/>
        <v>10000</v>
      </c>
      <c r="L10" s="15">
        <f t="shared" si="0"/>
        <v>10000</v>
      </c>
      <c r="M10" s="15">
        <f t="shared" si="0"/>
        <v>10000</v>
      </c>
      <c r="N10" s="15">
        <f t="shared" si="0"/>
        <v>10000</v>
      </c>
      <c r="O10" s="15">
        <f t="shared" si="0"/>
        <v>10000</v>
      </c>
      <c r="P10" s="15">
        <f t="shared" si="0"/>
        <v>10000</v>
      </c>
      <c r="Q10" s="15">
        <f>IF(Q3="",P10,P10*(-1))</f>
        <v>10000</v>
      </c>
      <c r="R10" s="15">
        <f t="shared" ref="R10:Y10" si="1">+Q10</f>
        <v>10000</v>
      </c>
      <c r="S10" s="15">
        <f t="shared" si="1"/>
        <v>10000</v>
      </c>
      <c r="T10" s="15">
        <f t="shared" si="1"/>
        <v>10000</v>
      </c>
      <c r="U10" s="15">
        <f t="shared" si="1"/>
        <v>10000</v>
      </c>
      <c r="V10" s="15">
        <f t="shared" si="1"/>
        <v>10000</v>
      </c>
      <c r="W10" s="15">
        <f t="shared" si="1"/>
        <v>10000</v>
      </c>
      <c r="X10" s="15">
        <f t="shared" si="1"/>
        <v>10000</v>
      </c>
      <c r="Y10" s="15">
        <f t="shared" si="1"/>
        <v>10000</v>
      </c>
      <c r="Z10" s="15">
        <f t="shared" ref="Z10:AB10" si="2">+Y10</f>
        <v>10000</v>
      </c>
      <c r="AA10" s="15">
        <f t="shared" ref="AA10:AC10" si="3">+Z10</f>
        <v>10000</v>
      </c>
      <c r="AB10" s="15">
        <f t="shared" si="2"/>
        <v>10000</v>
      </c>
      <c r="AC10" s="15">
        <f t="shared" si="3"/>
        <v>10000</v>
      </c>
      <c r="AD10" s="15">
        <f>+Y10</f>
        <v>10000</v>
      </c>
      <c r="AE10" s="15">
        <f>+Z10</f>
        <v>10000</v>
      </c>
      <c r="AF10" s="15">
        <f>+AA10</f>
        <v>10000</v>
      </c>
      <c r="AG10" s="15">
        <v>-10000</v>
      </c>
      <c r="AH10" s="15">
        <v>-10000</v>
      </c>
      <c r="AI10" s="15">
        <v>-10000</v>
      </c>
      <c r="AJ10" s="15">
        <v>-10000</v>
      </c>
      <c r="AK10" s="15">
        <v>-10000</v>
      </c>
      <c r="AL10" s="15">
        <v>-10000</v>
      </c>
      <c r="AM10" s="15">
        <v>-10000</v>
      </c>
      <c r="AN10" s="15">
        <v>-10000</v>
      </c>
      <c r="AO10" s="15">
        <v>-10000</v>
      </c>
      <c r="AP10" s="15">
        <v>-10000</v>
      </c>
      <c r="AQ10" s="15">
        <v>-10000</v>
      </c>
      <c r="AR10" s="15">
        <v>-10000</v>
      </c>
      <c r="AS10" s="15">
        <v>-10000</v>
      </c>
      <c r="AT10" s="15">
        <v>-10000</v>
      </c>
      <c r="AU10" s="15">
        <v>-10000</v>
      </c>
      <c r="AV10" s="15">
        <v>-10000</v>
      </c>
      <c r="AW10" s="15">
        <v>-10000</v>
      </c>
      <c r="AX10" s="15">
        <v>-10000</v>
      </c>
      <c r="AY10" s="15">
        <v>-10000</v>
      </c>
      <c r="AZ10" s="15">
        <v>-10000</v>
      </c>
      <c r="BA10" s="15">
        <v>-10000</v>
      </c>
      <c r="BB10" s="15">
        <v>-10000</v>
      </c>
      <c r="BC10" s="15">
        <v>-10000</v>
      </c>
      <c r="BD10" s="15">
        <v>-10000</v>
      </c>
      <c r="BE10" s="15">
        <v>-10000</v>
      </c>
      <c r="BF10" s="15">
        <v>-10000</v>
      </c>
      <c r="BG10" s="15">
        <v>-10000</v>
      </c>
      <c r="BH10" s="15">
        <v>-10000</v>
      </c>
      <c r="BI10" s="15">
        <v>-10000</v>
      </c>
      <c r="BJ10" s="15">
        <v>-10000</v>
      </c>
      <c r="BK10" s="15">
        <v>-10000</v>
      </c>
      <c r="BL10" s="15">
        <v>10000</v>
      </c>
      <c r="BM10" s="15">
        <v>10000</v>
      </c>
      <c r="BN10" s="15">
        <v>10000</v>
      </c>
      <c r="BO10" s="15">
        <v>10000</v>
      </c>
      <c r="BP10" s="15">
        <v>10000</v>
      </c>
      <c r="BQ10" s="15">
        <v>10000</v>
      </c>
      <c r="BR10" s="15">
        <v>10000</v>
      </c>
      <c r="BS10" s="15">
        <v>10000</v>
      </c>
      <c r="BT10" s="15">
        <v>10000</v>
      </c>
      <c r="BU10" s="15">
        <v>10000</v>
      </c>
      <c r="BV10" s="15">
        <v>10000</v>
      </c>
      <c r="BW10" s="15">
        <v>10000</v>
      </c>
      <c r="BX10" s="15">
        <v>10000</v>
      </c>
      <c r="BY10" s="15">
        <v>10000</v>
      </c>
      <c r="BZ10" s="15">
        <v>10000</v>
      </c>
      <c r="CA10" s="15">
        <v>10000</v>
      </c>
      <c r="CB10" s="15">
        <v>10000</v>
      </c>
      <c r="CC10" s="15">
        <v>10000</v>
      </c>
      <c r="CD10" s="15">
        <v>10000</v>
      </c>
      <c r="CE10" s="15">
        <v>10000</v>
      </c>
      <c r="CF10" s="15">
        <v>10000</v>
      </c>
      <c r="CG10" s="15">
        <v>10000</v>
      </c>
      <c r="CH10" s="15">
        <v>10000</v>
      </c>
      <c r="CI10" s="15">
        <v>10000</v>
      </c>
      <c r="CJ10" s="15">
        <v>10000</v>
      </c>
      <c r="CK10" s="15">
        <v>10000</v>
      </c>
      <c r="CL10" s="15">
        <v>10000</v>
      </c>
      <c r="CM10" s="15">
        <v>10000</v>
      </c>
      <c r="CN10" s="15">
        <v>10000</v>
      </c>
      <c r="CO10" s="15">
        <v>10000</v>
      </c>
      <c r="CP10" s="15">
        <v>10000</v>
      </c>
      <c r="CQ10" s="15">
        <v>-10000</v>
      </c>
      <c r="CR10" s="15">
        <v>-10000</v>
      </c>
      <c r="CS10" s="15">
        <v>-10000</v>
      </c>
      <c r="CT10" s="15">
        <v>-10000</v>
      </c>
      <c r="CU10" s="15">
        <v>-10000</v>
      </c>
      <c r="CV10" s="15">
        <v>-10000</v>
      </c>
      <c r="CW10" s="15">
        <v>-10000</v>
      </c>
      <c r="CX10" s="15">
        <v>-10000</v>
      </c>
      <c r="CY10" s="15">
        <v>-10000</v>
      </c>
      <c r="CZ10" s="15">
        <v>-10000</v>
      </c>
      <c r="DA10" s="15">
        <v>-10000</v>
      </c>
      <c r="DB10" s="15">
        <v>-10000</v>
      </c>
      <c r="DC10" s="15">
        <v>-10000</v>
      </c>
      <c r="DD10" s="15">
        <v>-10000</v>
      </c>
      <c r="DE10" s="15">
        <v>-10000</v>
      </c>
      <c r="DF10" s="15">
        <v>-10000</v>
      </c>
      <c r="DG10" s="15">
        <v>-10000</v>
      </c>
      <c r="DH10" s="15">
        <v>-10000</v>
      </c>
      <c r="DI10" s="15">
        <v>-10000</v>
      </c>
      <c r="DJ10" s="15">
        <v>-10000</v>
      </c>
      <c r="DK10" s="15">
        <v>-10000</v>
      </c>
      <c r="DL10" s="15">
        <v>-10000</v>
      </c>
      <c r="DM10" s="15">
        <v>-10000</v>
      </c>
      <c r="DN10" s="15">
        <v>-10000</v>
      </c>
      <c r="DO10" s="15">
        <v>-10000</v>
      </c>
      <c r="DP10" s="15">
        <v>-10000</v>
      </c>
      <c r="DQ10" s="15">
        <v>-10000</v>
      </c>
      <c r="DR10" s="15">
        <v>-10000</v>
      </c>
      <c r="DS10" s="15">
        <v>-10000</v>
      </c>
      <c r="DT10" s="15">
        <v>-10000</v>
      </c>
      <c r="DU10" s="15">
        <v>-10000</v>
      </c>
      <c r="DV10" s="15">
        <v>10000</v>
      </c>
      <c r="DW10" s="15">
        <v>10000</v>
      </c>
      <c r="DX10" s="15">
        <v>10000</v>
      </c>
      <c r="DY10" s="15">
        <v>10000</v>
      </c>
      <c r="DZ10" s="15">
        <v>10000</v>
      </c>
      <c r="EA10" s="15">
        <v>10000</v>
      </c>
      <c r="EB10" s="15">
        <v>10000</v>
      </c>
      <c r="EC10" s="15">
        <v>10000</v>
      </c>
      <c r="ED10" s="15">
        <v>10000</v>
      </c>
      <c r="EE10" s="15">
        <v>10000</v>
      </c>
      <c r="EF10" s="15">
        <v>10000</v>
      </c>
      <c r="EG10" s="15">
        <v>10000</v>
      </c>
      <c r="EH10" s="15">
        <v>10000</v>
      </c>
      <c r="EI10" s="15">
        <v>10000</v>
      </c>
      <c r="EJ10" s="15">
        <v>10000</v>
      </c>
      <c r="EK10" s="15">
        <v>10000</v>
      </c>
      <c r="EL10" s="15">
        <v>10000</v>
      </c>
      <c r="EM10" s="15">
        <v>10000</v>
      </c>
      <c r="EN10" s="15">
        <v>10000</v>
      </c>
      <c r="EO10" s="15">
        <v>10000</v>
      </c>
      <c r="EP10" s="15">
        <v>10000</v>
      </c>
      <c r="EQ10" s="15">
        <v>10000</v>
      </c>
      <c r="ER10" s="15">
        <v>10000</v>
      </c>
      <c r="ES10" s="15">
        <v>10000</v>
      </c>
      <c r="ET10" s="15">
        <v>10000</v>
      </c>
      <c r="EU10" s="15">
        <v>10000</v>
      </c>
      <c r="EV10" s="15">
        <v>10000</v>
      </c>
      <c r="EW10" s="15">
        <v>10000</v>
      </c>
      <c r="EX10" s="15">
        <f>EW10</f>
        <v>10000</v>
      </c>
      <c r="EY10" s="15">
        <f>EX10</f>
        <v>10000</v>
      </c>
    </row>
    <row r="11" spans="1:162" x14ac:dyDescent="0.2">
      <c r="B11" s="17"/>
    </row>
    <row r="17" spans="2:149" x14ac:dyDescent="0.2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</row>
    <row r="18" spans="2:149" x14ac:dyDescent="0.2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</row>
    <row r="19" spans="2:149" x14ac:dyDescent="0.2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</row>
    <row r="21" spans="2:149" x14ac:dyDescent="0.2">
      <c r="B21" s="17"/>
    </row>
    <row r="23" spans="2:149" x14ac:dyDescent="0.2">
      <c r="B23" s="17"/>
    </row>
    <row r="47" ht="15" customHeight="1" x14ac:dyDescent="0.2"/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>
    <tabColor rgb="FF92D050"/>
  </sheetPr>
  <dimension ref="A1:BG6"/>
  <sheetViews>
    <sheetView showGridLines="0" zoomScale="90" zoomScaleNormal="90" workbookViewId="0">
      <pane xSplit="2" ySplit="2" topLeftCell="BA3" activePane="bottomRight" state="frozen"/>
      <selection activeCell="AP45" sqref="AP45"/>
      <selection pane="topRight" activeCell="AP45" sqref="AP45"/>
      <selection pane="bottomLeft" activeCell="AP45" sqref="AP45"/>
      <selection pane="bottomRight" activeCell="B28" sqref="B28"/>
    </sheetView>
  </sheetViews>
  <sheetFormatPr defaultColWidth="13" defaultRowHeight="12" x14ac:dyDescent="0.2"/>
  <cols>
    <col min="1" max="1" width="50.7109375" style="18" bestFit="1" customWidth="1"/>
    <col min="2" max="2" width="37" style="18" bestFit="1" customWidth="1"/>
    <col min="3" max="16384" width="13" style="18"/>
  </cols>
  <sheetData>
    <row r="1" spans="1:59" x14ac:dyDescent="0.2">
      <c r="C1" s="18" t="str">
        <f>'1. adat'!F1</f>
        <v>2008. I.</v>
      </c>
      <c r="D1" s="18" t="str">
        <f>'1. adat'!G1</f>
        <v>II.</v>
      </c>
      <c r="E1" s="18" t="str">
        <f>'1. adat'!H1</f>
        <v>III.</v>
      </c>
      <c r="F1" s="18" t="str">
        <f>'1. adat'!I1</f>
        <v>IV.</v>
      </c>
      <c r="G1" s="18" t="str">
        <f>'1. adat'!J1</f>
        <v>2009. I.</v>
      </c>
      <c r="H1" s="18" t="str">
        <f>'1. adat'!K1</f>
        <v>II.</v>
      </c>
      <c r="I1" s="18" t="str">
        <f>'1. adat'!L1</f>
        <v>III.</v>
      </c>
      <c r="J1" s="18" t="str">
        <f>'1. adat'!M1</f>
        <v>IV.</v>
      </c>
      <c r="K1" s="18" t="str">
        <f>'1. adat'!N1</f>
        <v>2010. I.</v>
      </c>
      <c r="L1" s="18" t="str">
        <f>'1. adat'!O1</f>
        <v>II.</v>
      </c>
      <c r="M1" s="18" t="str">
        <f>'1. adat'!P1</f>
        <v>III.</v>
      </c>
      <c r="N1" s="18" t="str">
        <f>'1. adat'!Q1</f>
        <v>IV.</v>
      </c>
      <c r="O1" s="18" t="str">
        <f>'1. adat'!R1</f>
        <v>2011. I.</v>
      </c>
      <c r="P1" s="18" t="str">
        <f>'1. adat'!S1</f>
        <v>II.</v>
      </c>
      <c r="Q1" s="18" t="str">
        <f>'1. adat'!T1</f>
        <v>III.</v>
      </c>
      <c r="R1" s="18" t="str">
        <f>'1. adat'!U1</f>
        <v>IV.</v>
      </c>
      <c r="S1" s="18" t="str">
        <f>'1. adat'!V1</f>
        <v>2012. I.</v>
      </c>
      <c r="T1" s="18" t="str">
        <f>'1. adat'!W1</f>
        <v>II.</v>
      </c>
      <c r="U1" s="18" t="str">
        <f>'1. adat'!X1</f>
        <v>III.</v>
      </c>
      <c r="V1" s="18" t="str">
        <f>'1. adat'!Y1</f>
        <v>IV.</v>
      </c>
      <c r="W1" s="18" t="str">
        <f>'1. adat'!Z1</f>
        <v>2013. I.</v>
      </c>
      <c r="X1" s="18" t="str">
        <f>'1. adat'!AA1</f>
        <v>II.</v>
      </c>
      <c r="Y1" s="18" t="str">
        <f>'1. adat'!AB1</f>
        <v>III.</v>
      </c>
      <c r="Z1" s="18" t="str">
        <f>'1. adat'!AC1</f>
        <v>IV.</v>
      </c>
      <c r="AA1" s="18" t="str">
        <f>'1. adat'!AD1</f>
        <v>2014. I.</v>
      </c>
      <c r="AB1" s="18" t="str">
        <f>'1. adat'!AE1</f>
        <v>II.</v>
      </c>
      <c r="AC1" s="18" t="str">
        <f>'1. adat'!AF1</f>
        <v>III.</v>
      </c>
      <c r="AD1" s="18" t="str">
        <f>'1. adat'!AG1</f>
        <v>IV.</v>
      </c>
      <c r="AE1" s="18" t="str">
        <f>'1. adat'!AH1</f>
        <v>2015. I.</v>
      </c>
      <c r="AF1" s="18" t="str">
        <f>'1. adat'!AI1</f>
        <v>II.</v>
      </c>
      <c r="AG1" s="18" t="str">
        <f>'1. adat'!AJ1</f>
        <v>III.</v>
      </c>
      <c r="AH1" s="18" t="str">
        <f>'1. adat'!AK1</f>
        <v>IV.</v>
      </c>
      <c r="AI1" s="18" t="str">
        <f>'1. adat'!AL1</f>
        <v>2016. I.</v>
      </c>
      <c r="AJ1" s="18" t="str">
        <f>'1. adat'!AM1</f>
        <v>II.</v>
      </c>
      <c r="AK1" s="18" t="str">
        <f>'1. adat'!AN1</f>
        <v>III.</v>
      </c>
      <c r="AL1" s="18" t="str">
        <f>'1. adat'!AO1</f>
        <v>IV.</v>
      </c>
      <c r="AM1" s="18" t="str">
        <f>'1. adat'!AP1</f>
        <v>2017. I.</v>
      </c>
      <c r="AN1" s="18" t="str">
        <f>'1. adat'!AQ1</f>
        <v>II.</v>
      </c>
      <c r="AO1" s="18" t="str">
        <f>'1. adat'!AR1</f>
        <v>III.</v>
      </c>
      <c r="AP1" s="18" t="str">
        <f>'1. adat'!AS1</f>
        <v>IV.</v>
      </c>
      <c r="AQ1" s="18" t="str">
        <f>'1. adat'!AT1</f>
        <v>2018. I.</v>
      </c>
      <c r="AR1" s="18" t="str">
        <f>'1. adat'!AU1</f>
        <v>II.</v>
      </c>
      <c r="AS1" s="18" t="str">
        <f>'1. adat'!AV1</f>
        <v>III.</v>
      </c>
      <c r="AT1" s="18" t="str">
        <f>'1. adat'!AW1</f>
        <v>IV.</v>
      </c>
      <c r="AU1" s="18" t="str">
        <f>'1. adat'!AX1</f>
        <v>2019. I.</v>
      </c>
      <c r="AV1" s="18" t="str">
        <f>'1. adat'!AY1</f>
        <v>II.</v>
      </c>
      <c r="AW1" s="18" t="str">
        <f>'1. adat'!AZ1</f>
        <v>III.</v>
      </c>
      <c r="AX1" s="18" t="str">
        <f>'1. adat'!BA1</f>
        <v>IV.</v>
      </c>
      <c r="AY1" s="18" t="str">
        <f>'1. adat'!BB1</f>
        <v>2020. I.</v>
      </c>
      <c r="AZ1" s="18" t="str">
        <f>'1. adat'!BC1</f>
        <v>II.</v>
      </c>
      <c r="BA1" s="18" t="str">
        <f>'1. adat'!BD1</f>
        <v>III.</v>
      </c>
      <c r="BB1" s="18" t="str">
        <f>'1. adat'!BE1</f>
        <v>IV.</v>
      </c>
      <c r="BC1" s="18" t="str">
        <f>'1. adat'!BF1</f>
        <v>2021. I.</v>
      </c>
      <c r="BD1" s="18" t="str">
        <f>'1. adat'!BG1</f>
        <v>II.</v>
      </c>
      <c r="BE1" s="18" t="str">
        <f>'1. adat'!BH1</f>
        <v>III.</v>
      </c>
      <c r="BF1" s="18" t="str">
        <f>'1. adat'!BI1</f>
        <v>IV.</v>
      </c>
      <c r="BG1" s="18" t="str">
        <f>'1. adat'!BJ1</f>
        <v>2022. I.</v>
      </c>
    </row>
    <row r="2" spans="1:59" x14ac:dyDescent="0.2">
      <c r="C2" s="18" t="str">
        <f>'1. adat'!F2</f>
        <v>2008 Q1</v>
      </c>
      <c r="D2" s="18" t="str">
        <f>'1. adat'!G2</f>
        <v>Q2</v>
      </c>
      <c r="E2" s="18" t="str">
        <f>'1. adat'!H2</f>
        <v>Q3</v>
      </c>
      <c r="F2" s="18" t="str">
        <f>'1. adat'!I2</f>
        <v>Q4</v>
      </c>
      <c r="G2" s="18" t="str">
        <f>'1. adat'!J2</f>
        <v>2009 Q1</v>
      </c>
      <c r="H2" s="18" t="str">
        <f>'1. adat'!K2</f>
        <v>Q2</v>
      </c>
      <c r="I2" s="18" t="str">
        <f>'1. adat'!L2</f>
        <v>Q3</v>
      </c>
      <c r="J2" s="18" t="str">
        <f>'1. adat'!M2</f>
        <v>Q4</v>
      </c>
      <c r="K2" s="18" t="str">
        <f>'1. adat'!N2</f>
        <v>2010 Q1</v>
      </c>
      <c r="L2" s="18" t="str">
        <f>'1. adat'!O2</f>
        <v>Q2</v>
      </c>
      <c r="M2" s="18" t="str">
        <f>'1. adat'!P2</f>
        <v>Q3</v>
      </c>
      <c r="N2" s="18" t="str">
        <f>'1. adat'!Q2</f>
        <v>Q4</v>
      </c>
      <c r="O2" s="18" t="str">
        <f>'1. adat'!R2</f>
        <v>2011 Q1</v>
      </c>
      <c r="P2" s="18" t="str">
        <f>'1. adat'!S2</f>
        <v>Q2</v>
      </c>
      <c r="Q2" s="18" t="str">
        <f>'1. adat'!T2</f>
        <v>Q3</v>
      </c>
      <c r="R2" s="18" t="str">
        <f>'1. adat'!U2</f>
        <v>Q4</v>
      </c>
      <c r="S2" s="18" t="str">
        <f>'1. adat'!V2</f>
        <v>2012 Q1</v>
      </c>
      <c r="T2" s="18" t="str">
        <f>'1. adat'!W2</f>
        <v>Q2</v>
      </c>
      <c r="U2" s="18" t="str">
        <f>'1. adat'!X2</f>
        <v>Q3</v>
      </c>
      <c r="V2" s="18" t="str">
        <f>'1. adat'!Y2</f>
        <v>Q4</v>
      </c>
      <c r="W2" s="18" t="str">
        <f>'1. adat'!Z2</f>
        <v>2013 Q1</v>
      </c>
      <c r="X2" s="18" t="str">
        <f>'1. adat'!AA2</f>
        <v>Q2</v>
      </c>
      <c r="Y2" s="18" t="str">
        <f>'1. adat'!AB2</f>
        <v>Q3</v>
      </c>
      <c r="Z2" s="18" t="str">
        <f>'1. adat'!AC2</f>
        <v>Q4</v>
      </c>
      <c r="AA2" s="18" t="str">
        <f>'1. adat'!AD2</f>
        <v>2014 Q1</v>
      </c>
      <c r="AB2" s="18" t="str">
        <f>'1. adat'!AE2</f>
        <v>Q2</v>
      </c>
      <c r="AC2" s="18" t="str">
        <f>'1. adat'!AF2</f>
        <v>Q3</v>
      </c>
      <c r="AD2" s="18" t="str">
        <f>'1. adat'!AG2</f>
        <v>Q4</v>
      </c>
      <c r="AE2" s="18" t="str">
        <f>'1. adat'!AH2</f>
        <v>2015 Q1</v>
      </c>
      <c r="AF2" s="18" t="str">
        <f>'1. adat'!AI2</f>
        <v>Q2</v>
      </c>
      <c r="AG2" s="18" t="str">
        <f>'1. adat'!AJ2</f>
        <v>Q3</v>
      </c>
      <c r="AH2" s="18" t="str">
        <f>'1. adat'!AK2</f>
        <v>Q4</v>
      </c>
      <c r="AI2" s="18" t="str">
        <f>'1. adat'!AL2</f>
        <v>2016 Q1</v>
      </c>
      <c r="AJ2" s="18" t="str">
        <f>'1. adat'!AM2</f>
        <v>Q2</v>
      </c>
      <c r="AK2" s="18" t="str">
        <f>'1. adat'!AN2</f>
        <v>Q3</v>
      </c>
      <c r="AL2" s="18" t="str">
        <f>'1. adat'!AO2</f>
        <v>Q4</v>
      </c>
      <c r="AM2" s="18" t="str">
        <f>'1. adat'!AP2</f>
        <v>2017 Q1</v>
      </c>
      <c r="AN2" s="18" t="str">
        <f>'1. adat'!AQ2</f>
        <v>Q2</v>
      </c>
      <c r="AO2" s="18" t="str">
        <f>'1. adat'!AR2</f>
        <v>Q3</v>
      </c>
      <c r="AP2" s="18" t="str">
        <f>'1. adat'!AS2</f>
        <v>Q4</v>
      </c>
      <c r="AQ2" s="18" t="str">
        <f>'1. adat'!AT2</f>
        <v>2018 Q1</v>
      </c>
      <c r="AR2" s="18" t="str">
        <f>'1. adat'!AU2</f>
        <v>Q2</v>
      </c>
      <c r="AS2" s="18" t="str">
        <f>'1. adat'!AV2</f>
        <v>Q3</v>
      </c>
      <c r="AT2" s="18" t="str">
        <f>'1. adat'!AW2</f>
        <v>Q4</v>
      </c>
      <c r="AU2" s="18" t="str">
        <f>'1. adat'!AX2</f>
        <v>2019 Q1</v>
      </c>
      <c r="AV2" s="18" t="str">
        <f>'1. adat'!AY2</f>
        <v>Q2</v>
      </c>
      <c r="AW2" s="18" t="str">
        <f>'1. adat'!AZ2</f>
        <v>Q3</v>
      </c>
      <c r="AX2" s="18" t="str">
        <f>'1. adat'!BA2</f>
        <v>Q4</v>
      </c>
      <c r="AY2" s="18" t="str">
        <f>'1. adat'!BB2</f>
        <v>2020 Q1</v>
      </c>
      <c r="AZ2" s="18" t="str">
        <f>'1. adat'!BC2</f>
        <v>Q2</v>
      </c>
      <c r="BA2" s="18" t="str">
        <f>'1. adat'!BD2</f>
        <v>Q3</v>
      </c>
      <c r="BB2" s="18" t="str">
        <f>'1. adat'!BE2</f>
        <v>Q4</v>
      </c>
      <c r="BC2" s="18" t="str">
        <f>'1. adat'!BF2</f>
        <v>2021 Q1</v>
      </c>
      <c r="BD2" s="18" t="str">
        <f>'1. adat'!BG2</f>
        <v>Q2</v>
      </c>
      <c r="BE2" s="18" t="str">
        <f>'1. adat'!BH2</f>
        <v>Q3</v>
      </c>
      <c r="BF2" s="18" t="str">
        <f>'1. adat'!BI2</f>
        <v>Q4</v>
      </c>
      <c r="BG2" s="18" t="str">
        <f>'1. adat'!BJ2</f>
        <v>2022 Q1</v>
      </c>
    </row>
    <row r="3" spans="1:59" x14ac:dyDescent="0.2">
      <c r="A3" s="18" t="s">
        <v>267</v>
      </c>
      <c r="B3" s="18" t="s">
        <v>127</v>
      </c>
      <c r="C3" s="19">
        <v>-6.3420372505980334</v>
      </c>
      <c r="D3" s="19">
        <v>-5.8566453761146171</v>
      </c>
      <c r="E3" s="19">
        <v>-6.4145502871745297</v>
      </c>
      <c r="F3" s="19">
        <v>-6.1921389436514911</v>
      </c>
      <c r="G3" s="19">
        <v>-5.2599353337320309</v>
      </c>
      <c r="H3" s="19">
        <v>-3.6613246402479183</v>
      </c>
      <c r="I3" s="19">
        <v>-0.96619359616538358</v>
      </c>
      <c r="J3" s="19">
        <v>1.0262482339159791</v>
      </c>
      <c r="K3" s="19">
        <v>1.8717757730390867</v>
      </c>
      <c r="L3" s="19">
        <v>2.1276648900440209</v>
      </c>
      <c r="M3" s="19">
        <v>2.1885744788561925</v>
      </c>
      <c r="N3" s="19">
        <v>2.0885531326772497</v>
      </c>
      <c r="O3" s="19">
        <v>2.1484045165693932</v>
      </c>
      <c r="P3" s="19">
        <v>1.9592086312517429</v>
      </c>
      <c r="Q3" s="19">
        <v>2.3475816240765019</v>
      </c>
      <c r="R3" s="19">
        <v>2.9074772572700969</v>
      </c>
      <c r="S3" s="19">
        <v>2.7287934358493726</v>
      </c>
      <c r="T3" s="19">
        <v>3.2637067610481645</v>
      </c>
      <c r="U3" s="19">
        <v>3.6679687603877875</v>
      </c>
      <c r="V3" s="19">
        <v>4.1327867099812714</v>
      </c>
      <c r="W3" s="19">
        <v>5.1870251447936928</v>
      </c>
      <c r="X3" s="19">
        <v>5.7380104393531788</v>
      </c>
      <c r="Y3" s="19">
        <v>6.3434937936553997</v>
      </c>
      <c r="Z3" s="19">
        <v>7.2663866620313753</v>
      </c>
      <c r="AA3" s="19">
        <v>6.728700278527536</v>
      </c>
      <c r="AB3" s="19">
        <v>5.5184199065161517</v>
      </c>
      <c r="AC3" s="19">
        <v>5.2228821553343172</v>
      </c>
      <c r="AD3" s="19">
        <v>4.8745630507346887</v>
      </c>
      <c r="AE3" s="19">
        <v>5.8783081562843833</v>
      </c>
      <c r="AF3" s="19">
        <v>6.9301448299374266</v>
      </c>
      <c r="AG3" s="19">
        <v>6.5071943769532332</v>
      </c>
      <c r="AH3" s="19">
        <v>6.9424909170033411</v>
      </c>
      <c r="AI3" s="19">
        <v>6.3961906777562056</v>
      </c>
      <c r="AJ3" s="19">
        <v>6.3694302986216078</v>
      </c>
      <c r="AK3" s="19">
        <v>6.4150720706662039</v>
      </c>
      <c r="AL3" s="19">
        <v>4.4653345481838596</v>
      </c>
      <c r="AM3" s="19">
        <v>3.7504421924412159</v>
      </c>
      <c r="AN3" s="19">
        <v>3.6587668159908668</v>
      </c>
      <c r="AO3" s="19">
        <v>2.9416912388547782</v>
      </c>
      <c r="AP3" s="19">
        <v>2.850526698467224</v>
      </c>
      <c r="AQ3" s="19">
        <v>3.1589225039282605</v>
      </c>
      <c r="AR3" s="19">
        <v>2.7108924346518597</v>
      </c>
      <c r="AS3" s="19">
        <v>2.235530492937023</v>
      </c>
      <c r="AT3" s="19">
        <v>2.4168676166331333</v>
      </c>
      <c r="AU3" s="19">
        <v>1.7462370405219481</v>
      </c>
      <c r="AV3" s="19">
        <v>1.4280318551449391</v>
      </c>
      <c r="AW3" s="19">
        <v>1.2284754423484878</v>
      </c>
      <c r="AX3" s="19">
        <v>1.1557615354801665</v>
      </c>
      <c r="AY3" s="19">
        <v>1.1451395642417155</v>
      </c>
      <c r="AZ3" s="19">
        <v>9.8511195497824985E-2</v>
      </c>
      <c r="BA3" s="19">
        <v>0.86033401613139615</v>
      </c>
      <c r="BB3" s="19">
        <v>0.89955246635669617</v>
      </c>
      <c r="BC3" s="19">
        <v>1.3888520262049158</v>
      </c>
      <c r="BD3" s="19">
        <v>1.7739169052028774</v>
      </c>
      <c r="BE3" s="19">
        <v>4.1285039366550022E-2</v>
      </c>
      <c r="BF3" s="19">
        <v>-0.65115211739817291</v>
      </c>
      <c r="BG3" s="19">
        <v>-1.6277917452873172</v>
      </c>
    </row>
    <row r="4" spans="1:59" x14ac:dyDescent="0.2">
      <c r="A4" s="18" t="s">
        <v>268</v>
      </c>
      <c r="B4" s="18" t="s">
        <v>128</v>
      </c>
      <c r="C4" s="19">
        <v>-6.3561397934161281</v>
      </c>
      <c r="D4" s="19">
        <v>-6.2182579084732428</v>
      </c>
      <c r="E4" s="19">
        <v>-7.2681544603694883</v>
      </c>
      <c r="F4" s="19">
        <v>-7.92731579189046</v>
      </c>
      <c r="G4" s="19">
        <v>-5.9926426631339673</v>
      </c>
      <c r="H4" s="19">
        <v>-3.3398529371180423</v>
      </c>
      <c r="I4" s="19">
        <v>-1.4691388213522742</v>
      </c>
      <c r="J4" s="19">
        <v>0.11458517969841424</v>
      </c>
      <c r="K4" s="19">
        <v>0.79012583745070641</v>
      </c>
      <c r="L4" s="19">
        <v>0.34316337264482027</v>
      </c>
      <c r="M4" s="19">
        <v>0.69924467483615982</v>
      </c>
      <c r="N4" s="19">
        <v>1.0905246543093483</v>
      </c>
      <c r="O4" s="19">
        <v>0.67964312373902536</v>
      </c>
      <c r="P4" s="19">
        <v>-8.5308347943648555E-2</v>
      </c>
      <c r="Q4" s="19">
        <v>0.22107316008120073</v>
      </c>
      <c r="R4" s="19">
        <v>0.557350901009524</v>
      </c>
      <c r="S4" s="19">
        <v>0.34673883844614789</v>
      </c>
      <c r="T4" s="19">
        <v>2.1466829519128505</v>
      </c>
      <c r="U4" s="19">
        <v>3.7036307416021845</v>
      </c>
      <c r="V4" s="19">
        <v>4.507298359525266</v>
      </c>
      <c r="W4" s="19">
        <v>6.3094136942597352</v>
      </c>
      <c r="X4" s="19">
        <v>6.2407151325254722</v>
      </c>
      <c r="Y4" s="19">
        <v>6.2275842871214815</v>
      </c>
      <c r="Z4" s="19">
        <v>6.2273702372377562</v>
      </c>
      <c r="AA4" s="19">
        <v>5.0829161460651546</v>
      </c>
      <c r="AB4" s="19">
        <v>4.1290181207260845</v>
      </c>
      <c r="AC4" s="19">
        <v>3.6058028257529879</v>
      </c>
      <c r="AD4" s="19">
        <v>4.2417723840392547</v>
      </c>
      <c r="AE4" s="19">
        <v>4.7595950815370873</v>
      </c>
      <c r="AF4" s="19">
        <v>5.6979998922415422</v>
      </c>
      <c r="AG4" s="19">
        <v>5.6197222697495359</v>
      </c>
      <c r="AH4" s="19">
        <v>5.9198523902979412</v>
      </c>
      <c r="AI4" s="19">
        <v>5.6791872396466259</v>
      </c>
      <c r="AJ4" s="19">
        <v>5.9404276709315678</v>
      </c>
      <c r="AK4" s="19">
        <v>5.5044456389461347</v>
      </c>
      <c r="AL4" s="19">
        <v>3.0542338140703587</v>
      </c>
      <c r="AM4" s="19">
        <v>2.1042000101036828</v>
      </c>
      <c r="AN4" s="19">
        <v>2.4297751084402091</v>
      </c>
      <c r="AO4" s="19">
        <v>1.3268344290232426</v>
      </c>
      <c r="AP4" s="19">
        <v>1.4725328230493251</v>
      </c>
      <c r="AQ4" s="19">
        <v>2.3313252525922401</v>
      </c>
      <c r="AR4" s="19">
        <v>0.88084496703953952</v>
      </c>
      <c r="AS4" s="19">
        <v>0.87897985471146955</v>
      </c>
      <c r="AT4" s="19">
        <v>0.97202075443054792</v>
      </c>
      <c r="AU4" s="19">
        <v>-2.2431883536476794E-3</v>
      </c>
      <c r="AV4" s="19">
        <v>-4.9382010374378046E-2</v>
      </c>
      <c r="AW4" s="19">
        <v>8.8004720441823003E-2</v>
      </c>
      <c r="AX4" s="19">
        <v>5.1545784739310549E-3</v>
      </c>
      <c r="AY4" s="19">
        <v>0.13109324366207495</v>
      </c>
      <c r="AZ4" s="19">
        <v>-1.6087183941055301</v>
      </c>
      <c r="BA4" s="19">
        <v>-1.4693588063609024</v>
      </c>
      <c r="BB4" s="19">
        <v>-1.8507971115321209</v>
      </c>
      <c r="BC4" s="19">
        <v>-1.7247555176683211</v>
      </c>
      <c r="BD4" s="19">
        <v>-1.1606695189368641</v>
      </c>
      <c r="BE4" s="19">
        <v>-2.4011201768535577</v>
      </c>
      <c r="BF4" s="19">
        <v>-3.0184699335216405</v>
      </c>
      <c r="BG4" s="19">
        <v>-4.2821306792312237</v>
      </c>
    </row>
    <row r="5" spans="1:59" x14ac:dyDescent="0.2">
      <c r="A5" s="18" t="s">
        <v>269</v>
      </c>
      <c r="B5" s="18" t="s">
        <v>126</v>
      </c>
      <c r="C5" s="19">
        <v>-1.4102542818096342E-2</v>
      </c>
      <c r="D5" s="19">
        <v>-0.36161253235862484</v>
      </c>
      <c r="E5" s="19">
        <v>-0.85360417319495874</v>
      </c>
      <c r="F5" s="19">
        <v>-1.7351768482389678</v>
      </c>
      <c r="G5" s="19">
        <v>-0.73270732940193728</v>
      </c>
      <c r="H5" s="19">
        <v>0.3214717031298755</v>
      </c>
      <c r="I5" s="19">
        <v>-0.50294522518689067</v>
      </c>
      <c r="J5" s="19">
        <v>-0.91166305421756488</v>
      </c>
      <c r="K5" s="19">
        <v>-1.0816499355883804</v>
      </c>
      <c r="L5" s="19">
        <v>-1.7845015173992003</v>
      </c>
      <c r="M5" s="19">
        <v>-1.4893298040200325</v>
      </c>
      <c r="N5" s="19">
        <v>-0.99802847836790143</v>
      </c>
      <c r="O5" s="19">
        <v>-1.468761392830368</v>
      </c>
      <c r="P5" s="19">
        <v>-2.0445169791953917</v>
      </c>
      <c r="Q5" s="19">
        <v>-2.1265084639953016</v>
      </c>
      <c r="R5" s="19">
        <v>-2.3501263562605734</v>
      </c>
      <c r="S5" s="19">
        <v>-2.3820545974032248</v>
      </c>
      <c r="T5" s="19">
        <v>-1.1170238091353146</v>
      </c>
      <c r="U5" s="19">
        <v>3.566198121439744E-2</v>
      </c>
      <c r="V5" s="19">
        <v>0.37451164954399407</v>
      </c>
      <c r="W5" s="19">
        <v>1.1223885494660415</v>
      </c>
      <c r="X5" s="19">
        <v>0.50270469317229349</v>
      </c>
      <c r="Y5" s="19">
        <v>-0.1159095065339175</v>
      </c>
      <c r="Z5" s="19">
        <v>-1.0390164247936182</v>
      </c>
      <c r="AA5" s="19">
        <v>-1.6457841324623814</v>
      </c>
      <c r="AB5" s="19">
        <v>-1.3894017857900671</v>
      </c>
      <c r="AC5" s="19">
        <v>-1.6170793295813297</v>
      </c>
      <c r="AD5" s="19">
        <v>-0.63279066669543294</v>
      </c>
      <c r="AE5" s="19">
        <v>-1.1187130747472962</v>
      </c>
      <c r="AF5" s="19">
        <v>-1.2321449376958835</v>
      </c>
      <c r="AG5" s="19">
        <v>-0.88747210720369774</v>
      </c>
      <c r="AH5" s="19">
        <v>-1.0226385267054001</v>
      </c>
      <c r="AI5" s="19">
        <v>-0.71700343810958</v>
      </c>
      <c r="AJ5" s="19">
        <v>-0.42900262769004105</v>
      </c>
      <c r="AK5" s="19">
        <v>-0.91062643172006974</v>
      </c>
      <c r="AL5" s="19">
        <v>-1.4111007341135009</v>
      </c>
      <c r="AM5" s="19">
        <v>-1.6462421823375335</v>
      </c>
      <c r="AN5" s="20">
        <v>-1.2289917075506573</v>
      </c>
      <c r="AO5" s="19">
        <v>-1.6148568098315357</v>
      </c>
      <c r="AP5" s="19">
        <v>-1.3779938754178993</v>
      </c>
      <c r="AQ5" s="19">
        <v>-0.82759725133602136</v>
      </c>
      <c r="AR5" s="19">
        <v>-1.83004746761232</v>
      </c>
      <c r="AS5" s="19">
        <v>-1.3565506382255539</v>
      </c>
      <c r="AT5" s="19">
        <v>-1.4448468622025854</v>
      </c>
      <c r="AU5" s="19">
        <v>-1.7484802288755956</v>
      </c>
      <c r="AV5" s="19">
        <v>-1.4774138655193167</v>
      </c>
      <c r="AW5" s="19">
        <v>-1.1404707219066648</v>
      </c>
      <c r="AX5" s="19">
        <v>-1.1506069570062352</v>
      </c>
      <c r="AY5" s="19">
        <v>-1.0140463205796406</v>
      </c>
      <c r="AZ5" s="19">
        <v>-1.7072295896033551</v>
      </c>
      <c r="BA5" s="19">
        <v>-2.3296928224922988</v>
      </c>
      <c r="BB5" s="19">
        <v>-2.7503495778888172</v>
      </c>
      <c r="BC5" s="19">
        <v>-3.1778743232829374</v>
      </c>
      <c r="BD5" s="19">
        <v>-3.4162784665433059</v>
      </c>
      <c r="BE5" s="19">
        <v>-2.9174251574576173</v>
      </c>
      <c r="BF5" s="19">
        <v>-2.8822381013700928</v>
      </c>
      <c r="BG5" s="19">
        <v>-3.0967812732179429</v>
      </c>
    </row>
    <row r="6" spans="1:59" x14ac:dyDescent="0.2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</sheetData>
  <phoneticPr fontId="3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1. adat</vt:lpstr>
      <vt:lpstr>2. adat</vt:lpstr>
      <vt:lpstr>3. adat</vt:lpstr>
      <vt:lpstr>4. adat</vt:lpstr>
      <vt:lpstr>5. adat</vt:lpstr>
      <vt:lpstr>6. adat</vt:lpstr>
      <vt:lpstr>7.adat</vt:lpstr>
      <vt:lpstr>8.adat</vt:lpstr>
      <vt:lpstr>9.adat</vt:lpstr>
      <vt:lpstr>10.adat</vt:lpstr>
      <vt:lpstr>11.adat</vt:lpstr>
      <vt:lpstr>12.adat</vt:lpstr>
      <vt:lpstr>13.adat</vt:lpstr>
      <vt:lpstr>14.adat</vt:lpstr>
      <vt:lpstr>15.adat</vt:lpstr>
      <vt:lpstr>16.adat</vt:lpstr>
      <vt:lpstr>17.adat</vt:lpstr>
      <vt:lpstr>18.adat</vt:lpstr>
      <vt:lpstr>19.adat</vt:lpstr>
      <vt:lpstr>20.adat</vt:lpstr>
      <vt:lpstr>21.adat</vt:lpstr>
      <vt:lpstr>22.adat</vt:lpstr>
      <vt:lpstr>23.adat</vt:lpstr>
      <vt:lpstr>24.adat</vt:lpstr>
      <vt:lpstr>25.adat</vt:lpstr>
      <vt:lpstr>26.adat</vt:lpstr>
      <vt:lpstr>27.adat</vt:lpstr>
      <vt:lpstr>28.adat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cp:lastPrinted>2022-07-12T14:11:48Z</cp:lastPrinted>
  <dcterms:created xsi:type="dcterms:W3CDTF">2010-12-05T22:15:35Z</dcterms:created>
  <dcterms:modified xsi:type="dcterms:W3CDTF">2022-10-10T12:10:00Z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