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volumen" sheetId="1" r:id="rId1"/>
    <sheet name="érték" sheetId="2" r:id="rId2"/>
    <sheet name="Össz. forgalmi érték ábra" sheetId="3" r:id="rId3"/>
    <sheet name="Össz. forgalmi volumen ábra" sheetId="4" r:id="rId4"/>
    <sheet name="MNB forgalmi érték ábra" sheetId="5" r:id="rId5"/>
    <sheet name="MNB forgalmi volumen ábra" sheetId="6" r:id="rId6"/>
  </sheets>
  <definedNames>
    <definedName name="_xlnm.Print_Area" localSheetId="1">'érték'!$A$1:$H$58</definedName>
    <definedName name="_xlnm.Print_Area" localSheetId="0">'volumen'!$A$1:$H$57</definedName>
  </definedNames>
  <calcPr fullCalcOnLoad="1"/>
</workbook>
</file>

<file path=xl/sharedStrings.xml><?xml version="1.0" encoding="utf-8"?>
<sst xmlns="http://schemas.openxmlformats.org/spreadsheetml/2006/main" count="154" uniqueCount="65">
  <si>
    <t>szeptember</t>
  </si>
  <si>
    <t>október</t>
  </si>
  <si>
    <t>november</t>
  </si>
  <si>
    <t>december</t>
  </si>
  <si>
    <t>január</t>
  </si>
  <si>
    <t>február</t>
  </si>
  <si>
    <t>március</t>
  </si>
  <si>
    <t>április</t>
  </si>
  <si>
    <t>május</t>
  </si>
  <si>
    <t>június</t>
  </si>
  <si>
    <t>július</t>
  </si>
  <si>
    <t xml:space="preserve">Bankközi Klíring Rendszer </t>
  </si>
  <si>
    <t xml:space="preserve">      - egyszerű átutalások</t>
  </si>
  <si>
    <t xml:space="preserve">      - bankközi átutalások </t>
  </si>
  <si>
    <t xml:space="preserve">      - csoportos átutalások</t>
  </si>
  <si>
    <t xml:space="preserve">      - csoportos beszedések</t>
  </si>
  <si>
    <t xml:space="preserve">      - egyéb megbízások</t>
  </si>
  <si>
    <t xml:space="preserve">      - visszautalások (reject tételek)</t>
  </si>
  <si>
    <t>MNB forgalom</t>
  </si>
  <si>
    <t xml:space="preserve">     - VIBER tételek (**)</t>
  </si>
  <si>
    <t xml:space="preserve">      - Egyéb nem valós idejű tételek (**)</t>
  </si>
  <si>
    <t>(*) A Bankközi Klíring Rendszer %-ában</t>
  </si>
  <si>
    <t>(**) MNB forgalom %-ában</t>
  </si>
  <si>
    <t>(***) A VIBER tételek %-ában</t>
  </si>
  <si>
    <t>(****) Az egyéb nem valós idejű tételek %-ában</t>
  </si>
  <si>
    <t>augusztus</t>
  </si>
  <si>
    <t xml:space="preserve">      - Egyéb nem valós idejű tételek</t>
  </si>
  <si>
    <t xml:space="preserve">     - VIBER tételek</t>
  </si>
  <si>
    <t xml:space="preserve">Bankközi fizetési rendszerekben lebonyolított forgalom </t>
  </si>
  <si>
    <t>Érték szerinti megoszlás (%)</t>
  </si>
  <si>
    <t xml:space="preserve">      ebből(*): - egyszerű átutalások </t>
  </si>
  <si>
    <t xml:space="preserve">                    - bankközi átutalások</t>
  </si>
  <si>
    <t xml:space="preserve">                    - csoportos átutalások</t>
  </si>
  <si>
    <t xml:space="preserve">                    - csoportos beszedések</t>
  </si>
  <si>
    <t xml:space="preserve">                    - egyéb megbízások</t>
  </si>
  <si>
    <t xml:space="preserve">                   -  visszautalások (reject tételek)</t>
  </si>
  <si>
    <t xml:space="preserve">            - DVP tételek</t>
  </si>
  <si>
    <t xml:space="preserve">            - ügyfél tételek </t>
  </si>
  <si>
    <t xml:space="preserve">            - jegybanki és egyéb tételek</t>
  </si>
  <si>
    <t xml:space="preserve">            - egyéb tételek</t>
  </si>
  <si>
    <t xml:space="preserve">            - bankközi átutalások </t>
  </si>
  <si>
    <t xml:space="preserve">            ebből (***) - bankközi átutalások</t>
  </si>
  <si>
    <t xml:space="preserve">                            - ügyfél tételek</t>
  </si>
  <si>
    <t xml:space="preserve">                            - jegybanki és egyéb tételek</t>
  </si>
  <si>
    <t xml:space="preserve">                            - egyéb tételek</t>
  </si>
  <si>
    <t xml:space="preserve">                            - DVP tételek </t>
  </si>
  <si>
    <t>Darabszám szerinti megoszlás (%)</t>
  </si>
  <si>
    <t>Bankközi fizetési rendszerekben lebonyolított forgalom volumene</t>
  </si>
  <si>
    <t>Érték (millió Ft)</t>
  </si>
  <si>
    <t>Mennyiség (db)</t>
  </si>
  <si>
    <t>Bankközi fizetési rendszerek összesen</t>
  </si>
  <si>
    <t xml:space="preserve">      - postai kifizetési utalványok</t>
  </si>
  <si>
    <t xml:space="preserve">                    - postai kifizetési utalványok</t>
  </si>
  <si>
    <t xml:space="preserve">            - jegybanki betét elhelyezés</t>
  </si>
  <si>
    <t xml:space="preserve">                           - jegybanki betét elhelyezés</t>
  </si>
  <si>
    <t xml:space="preserve">                            - jegybanki betét elhelyezés</t>
  </si>
  <si>
    <t xml:space="preserve">                            - ügyfél tételek </t>
  </si>
  <si>
    <t xml:space="preserve">             - MNB kötvény</t>
  </si>
  <si>
    <t xml:space="preserve">                             - MNB kötvény</t>
  </si>
  <si>
    <t xml:space="preserve">            ebből(****)  - bankközi átutalások </t>
  </si>
  <si>
    <t xml:space="preserve">            - deviza ügyletek </t>
  </si>
  <si>
    <t xml:space="preserve">                            - deviza ügyletek </t>
  </si>
  <si>
    <t xml:space="preserve">            - deviza ügyletek</t>
  </si>
  <si>
    <t xml:space="preserve">                            - deviza ügyletek</t>
  </si>
  <si>
    <t>2009.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</si>
</sst>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_-* #,##0.000\ _F_t_-;\-* #,##0.000\ _F_t_-;_-* &quot;-&quot;??\ _F_t_-;_-@_-"/>
    <numFmt numFmtId="167" formatCode="0.0"/>
    <numFmt numFmtId="168" formatCode="#,###"/>
    <numFmt numFmtId="169" formatCode="_-* #,##0.0000\ _F_t_-;\-* #,##0.0000\ _F_t_-;_-* &quot;-&quot;??\ _F_t_-;_-@_-"/>
    <numFmt numFmtId="170" formatCode="_-* #,##0.00000\ _F_t_-;\-* #,##0.00000\ _F_t_-;_-* &quot;-&quot;??\ _F_t_-;_-@_-"/>
  </numFmts>
  <fonts count="63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Times New Roman CE"/>
      <family val="1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0.75"/>
      <color indexed="8"/>
      <name val="Arial"/>
      <family val="0"/>
    </font>
    <font>
      <b/>
      <sz val="11.25"/>
      <color indexed="8"/>
      <name val="Arial"/>
      <family val="0"/>
    </font>
    <font>
      <sz val="10.75"/>
      <color indexed="8"/>
      <name val="Arial"/>
      <family val="0"/>
    </font>
    <font>
      <sz val="9.2"/>
      <color indexed="8"/>
      <name val="Arial"/>
      <family val="0"/>
    </font>
    <font>
      <b/>
      <sz val="10"/>
      <color indexed="8"/>
      <name val="Arial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.25"/>
      <color indexed="8"/>
      <name val="Arial"/>
      <family val="0"/>
    </font>
    <font>
      <b/>
      <sz val="8.75"/>
      <color indexed="8"/>
      <name val="Arial"/>
      <family val="0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3" fontId="4" fillId="0" borderId="12" xfId="42" applyFont="1" applyFill="1" applyBorder="1" applyAlignment="1">
      <alignment horizontal="left"/>
    </xf>
    <xf numFmtId="43" fontId="4" fillId="0" borderId="13" xfId="42" applyFont="1" applyFill="1" applyBorder="1" applyAlignment="1">
      <alignment horizontal="left"/>
    </xf>
    <xf numFmtId="43" fontId="4" fillId="0" borderId="14" xfId="42" applyFont="1" applyFill="1" applyBorder="1" applyAlignment="1">
      <alignment horizontal="left"/>
    </xf>
    <xf numFmtId="164" fontId="2" fillId="0" borderId="11" xfId="42" applyNumberFormat="1" applyFont="1" applyFill="1" applyBorder="1" applyAlignment="1">
      <alignment horizontal="center"/>
    </xf>
    <xf numFmtId="43" fontId="2" fillId="0" borderId="10" xfId="42" applyFont="1" applyFill="1" applyBorder="1" applyAlignment="1">
      <alignment/>
    </xf>
    <xf numFmtId="43" fontId="5" fillId="0" borderId="13" xfId="42" applyFont="1" applyFill="1" applyBorder="1" applyAlignment="1">
      <alignment horizontal="left"/>
    </xf>
    <xf numFmtId="43" fontId="2" fillId="0" borderId="15" xfId="42" applyFont="1" applyFill="1" applyBorder="1" applyAlignment="1">
      <alignment horizontal="left"/>
    </xf>
    <xf numFmtId="43" fontId="4" fillId="0" borderId="0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2" fillId="0" borderId="16" xfId="42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43" fontId="4" fillId="0" borderId="18" xfId="42" applyFont="1" applyFill="1" applyBorder="1" applyAlignment="1">
      <alignment horizontal="left"/>
    </xf>
    <xf numFmtId="43" fontId="2" fillId="0" borderId="18" xfId="42" applyFont="1" applyFill="1" applyBorder="1" applyAlignment="1">
      <alignment horizontal="left"/>
    </xf>
    <xf numFmtId="43" fontId="4" fillId="0" borderId="19" xfId="42" applyFont="1" applyFill="1" applyBorder="1" applyAlignment="1">
      <alignment horizontal="left"/>
    </xf>
    <xf numFmtId="43" fontId="7" fillId="0" borderId="19" xfId="42" applyFont="1" applyFill="1" applyBorder="1" applyAlignment="1">
      <alignment horizontal="left"/>
    </xf>
    <xf numFmtId="164" fontId="0" fillId="0" borderId="2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42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166" fontId="9" fillId="0" borderId="0" xfId="42" applyNumberFormat="1" applyFont="1" applyFill="1" applyBorder="1" applyAlignment="1">
      <alignment horizontal="center"/>
    </xf>
    <xf numFmtId="164" fontId="9" fillId="0" borderId="0" xfId="42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5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 horizontal="left" indent="1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64" fontId="0" fillId="0" borderId="20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 horizontal="left" indent="1"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4" fontId="2" fillId="0" borderId="18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2" fillId="0" borderId="23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164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2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center"/>
    </xf>
    <xf numFmtId="164" fontId="2" fillId="0" borderId="11" xfId="42" applyNumberFormat="1" applyFont="1" applyFill="1" applyBorder="1" applyAlignment="1">
      <alignment horizontal="left" indent="2"/>
    </xf>
    <xf numFmtId="164" fontId="2" fillId="0" borderId="11" xfId="42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3" fontId="2" fillId="0" borderId="17" xfId="42" applyFont="1" applyFill="1" applyBorder="1" applyAlignment="1">
      <alignment horizontal="left"/>
    </xf>
    <xf numFmtId="43" fontId="4" fillId="0" borderId="26" xfId="42" applyFont="1" applyFill="1" applyBorder="1" applyAlignment="1">
      <alignment horizontal="left"/>
    </xf>
    <xf numFmtId="43" fontId="2" fillId="0" borderId="15" xfId="42" applyFont="1" applyFill="1" applyBorder="1" applyAlignment="1">
      <alignment horizontal="left"/>
    </xf>
    <xf numFmtId="43" fontId="2" fillId="0" borderId="27" xfId="42" applyFont="1" applyFill="1" applyBorder="1" applyAlignment="1">
      <alignment horizontal="left"/>
    </xf>
    <xf numFmtId="164" fontId="2" fillId="0" borderId="20" xfId="42" applyNumberFormat="1" applyFont="1" applyFill="1" applyBorder="1" applyAlignment="1">
      <alignment/>
    </xf>
    <xf numFmtId="43" fontId="4" fillId="0" borderId="18" xfId="42" applyFont="1" applyFill="1" applyBorder="1" applyAlignment="1">
      <alignment horizontal="left"/>
    </xf>
    <xf numFmtId="43" fontId="2" fillId="0" borderId="18" xfId="42" applyFont="1" applyFill="1" applyBorder="1" applyAlignment="1">
      <alignment horizontal="left"/>
    </xf>
    <xf numFmtId="164" fontId="2" fillId="0" borderId="0" xfId="42" applyNumberFormat="1" applyFont="1" applyFill="1" applyBorder="1" applyAlignment="1">
      <alignment/>
    </xf>
    <xf numFmtId="43" fontId="7" fillId="0" borderId="15" xfId="42" applyFont="1" applyFill="1" applyBorder="1" applyAlignment="1">
      <alignment horizontal="left"/>
    </xf>
    <xf numFmtId="164" fontId="2" fillId="0" borderId="16" xfId="42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/>
    </xf>
    <xf numFmtId="43" fontId="2" fillId="0" borderId="10" xfId="42" applyFont="1" applyFill="1" applyBorder="1" applyAlignment="1">
      <alignment/>
    </xf>
    <xf numFmtId="43" fontId="2" fillId="0" borderId="18" xfId="42" applyFont="1" applyFill="1" applyBorder="1" applyAlignment="1">
      <alignment/>
    </xf>
    <xf numFmtId="43" fontId="4" fillId="0" borderId="12" xfId="42" applyFont="1" applyFill="1" applyBorder="1" applyAlignment="1">
      <alignment horizontal="left"/>
    </xf>
    <xf numFmtId="43" fontId="0" fillId="0" borderId="28" xfId="42" applyFont="1" applyFill="1" applyBorder="1" applyAlignment="1">
      <alignment/>
    </xf>
    <xf numFmtId="43" fontId="4" fillId="0" borderId="13" xfId="42" applyFont="1" applyFill="1" applyBorder="1" applyAlignment="1">
      <alignment horizontal="left"/>
    </xf>
    <xf numFmtId="43" fontId="0" fillId="0" borderId="29" xfId="42" applyFont="1" applyFill="1" applyBorder="1" applyAlignment="1">
      <alignment/>
    </xf>
    <xf numFmtId="43" fontId="4" fillId="0" borderId="14" xfId="42" applyFont="1" applyFill="1" applyBorder="1" applyAlignment="1">
      <alignment horizontal="left"/>
    </xf>
    <xf numFmtId="43" fontId="0" fillId="0" borderId="30" xfId="42" applyFont="1" applyFill="1" applyBorder="1" applyAlignment="1">
      <alignment/>
    </xf>
    <xf numFmtId="43" fontId="4" fillId="0" borderId="0" xfId="42" applyFont="1" applyFill="1" applyBorder="1" applyAlignment="1">
      <alignment horizontal="left"/>
    </xf>
    <xf numFmtId="43" fontId="0" fillId="0" borderId="31" xfId="42" applyFont="1" applyFill="1" applyBorder="1" applyAlignment="1">
      <alignment/>
    </xf>
    <xf numFmtId="43" fontId="5" fillId="0" borderId="32" xfId="42" applyFont="1" applyFill="1" applyBorder="1" applyAlignment="1">
      <alignment horizontal="left"/>
    </xf>
    <xf numFmtId="43" fontId="0" fillId="0" borderId="28" xfId="42" applyFont="1" applyFill="1" applyBorder="1" applyAlignment="1">
      <alignment/>
    </xf>
    <xf numFmtId="43" fontId="4" fillId="0" borderId="33" xfId="42" applyFont="1" applyFill="1" applyBorder="1" applyAlignment="1">
      <alignment horizontal="left"/>
    </xf>
    <xf numFmtId="43" fontId="5" fillId="0" borderId="33" xfId="42" applyFont="1" applyFill="1" applyBorder="1" applyAlignment="1">
      <alignment horizontal="left"/>
    </xf>
    <xf numFmtId="43" fontId="0" fillId="0" borderId="29" xfId="42" applyFont="1" applyFill="1" applyBorder="1" applyAlignment="1">
      <alignment/>
    </xf>
    <xf numFmtId="43" fontId="4" fillId="0" borderId="34" xfId="42" applyFont="1" applyFill="1" applyBorder="1" applyAlignment="1">
      <alignment horizontal="left"/>
    </xf>
    <xf numFmtId="43" fontId="7" fillId="0" borderId="17" xfId="42" applyFont="1" applyFill="1" applyBorder="1" applyAlignment="1">
      <alignment horizontal="left"/>
    </xf>
    <xf numFmtId="0" fontId="0" fillId="0" borderId="35" xfId="0" applyFont="1" applyFill="1" applyBorder="1" applyAlignment="1">
      <alignment/>
    </xf>
    <xf numFmtId="0" fontId="0" fillId="0" borderId="0" xfId="0" applyFont="1" applyFill="1" applyAlignment="1">
      <alignment/>
    </xf>
    <xf numFmtId="164" fontId="2" fillId="0" borderId="0" xfId="42" applyNumberFormat="1" applyFont="1" applyFill="1" applyAlignment="1">
      <alignment horizontal="right"/>
    </xf>
    <xf numFmtId="43" fontId="6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43" fontId="0" fillId="0" borderId="0" xfId="42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2" fillId="0" borderId="27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2" fillId="0" borderId="18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0" applyNumberFormat="1" applyFont="1" applyFill="1" applyBorder="1" applyAlignment="1">
      <alignment/>
    </xf>
    <xf numFmtId="164" fontId="2" fillId="0" borderId="31" xfId="42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164" fontId="0" fillId="0" borderId="35" xfId="42" applyNumberFormat="1" applyFont="1" applyFill="1" applyBorder="1" applyAlignment="1">
      <alignment horizontal="left" indent="2"/>
    </xf>
    <xf numFmtId="164" fontId="0" fillId="0" borderId="35" xfId="42" applyNumberFormat="1" applyFont="1" applyFill="1" applyBorder="1" applyAlignment="1">
      <alignment/>
    </xf>
    <xf numFmtId="0" fontId="0" fillId="0" borderId="36" xfId="0" applyFont="1" applyFill="1" applyBorder="1" applyAlignment="1">
      <alignment/>
    </xf>
    <xf numFmtId="43" fontId="0" fillId="0" borderId="36" xfId="0" applyNumberFormat="1" applyFont="1" applyFill="1" applyBorder="1" applyAlignment="1">
      <alignment/>
    </xf>
    <xf numFmtId="164" fontId="0" fillId="0" borderId="36" xfId="42" applyNumberFormat="1" applyFont="1" applyFill="1" applyBorder="1" applyAlignment="1">
      <alignment horizontal="left" indent="2"/>
    </xf>
    <xf numFmtId="164" fontId="0" fillId="0" borderId="36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 horizontal="left" indent="2"/>
    </xf>
    <xf numFmtId="43" fontId="0" fillId="0" borderId="35" xfId="0" applyNumberFormat="1" applyFont="1" applyFill="1" applyBorder="1" applyAlignment="1">
      <alignment/>
    </xf>
    <xf numFmtId="0" fontId="0" fillId="0" borderId="27" xfId="0" applyFont="1" applyFill="1" applyBorder="1" applyAlignment="1">
      <alignment/>
    </xf>
    <xf numFmtId="164" fontId="0" fillId="0" borderId="37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164" fontId="2" fillId="0" borderId="20" xfId="42" applyNumberFormat="1" applyFont="1" applyFill="1" applyBorder="1" applyAlignment="1">
      <alignment/>
    </xf>
    <xf numFmtId="164" fontId="2" fillId="0" borderId="0" xfId="42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5" fontId="4" fillId="0" borderId="0" xfId="42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/>
    </xf>
    <xf numFmtId="43" fontId="2" fillId="0" borderId="0" xfId="42" applyFont="1" applyFill="1" applyBorder="1" applyAlignment="1">
      <alignment/>
    </xf>
    <xf numFmtId="164" fontId="0" fillId="0" borderId="18" xfId="42" applyNumberFormat="1" applyFont="1" applyFill="1" applyBorder="1" applyAlignment="1">
      <alignment horizontal="center"/>
    </xf>
    <xf numFmtId="164" fontId="2" fillId="0" borderId="20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20" xfId="42" applyNumberFormat="1" applyFont="1" applyFill="1" applyBorder="1" applyAlignment="1">
      <alignment horizontal="left" indent="2"/>
    </xf>
    <xf numFmtId="164" fontId="2" fillId="0" borderId="0" xfId="42" applyNumberFormat="1" applyFont="1" applyFill="1" applyBorder="1" applyAlignment="1">
      <alignment horizontal="left" indent="2"/>
    </xf>
    <xf numFmtId="0" fontId="14" fillId="0" borderId="0" xfId="0" applyFont="1" applyFill="1" applyAlignment="1">
      <alignment horizontal="right"/>
    </xf>
    <xf numFmtId="164" fontId="14" fillId="0" borderId="35" xfId="0" applyNumberFormat="1" applyFont="1" applyFill="1" applyBorder="1" applyAlignment="1">
      <alignment horizontal="center"/>
    </xf>
    <xf numFmtId="164" fontId="14" fillId="0" borderId="12" xfId="0" applyNumberFormat="1" applyFont="1" applyFill="1" applyBorder="1" applyAlignment="1">
      <alignment horizontal="center"/>
    </xf>
    <xf numFmtId="164" fontId="2" fillId="0" borderId="24" xfId="42" applyNumberFormat="1" applyFont="1" applyFill="1" applyBorder="1" applyAlignment="1">
      <alignment horizontal="center"/>
    </xf>
    <xf numFmtId="164" fontId="2" fillId="0" borderId="0" xfId="42" applyNumberFormat="1" applyFont="1" applyFill="1" applyAlignment="1">
      <alignment/>
    </xf>
    <xf numFmtId="49" fontId="4" fillId="0" borderId="18" xfId="42" applyNumberFormat="1" applyFont="1" applyFill="1" applyBorder="1" applyAlignment="1">
      <alignment horizontal="left"/>
    </xf>
    <xf numFmtId="164" fontId="0" fillId="0" borderId="0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2" fillId="0" borderId="27" xfId="42" applyNumberFormat="1" applyFont="1" applyFill="1" applyBorder="1" applyAlignment="1">
      <alignment/>
    </xf>
    <xf numFmtId="164" fontId="2" fillId="0" borderId="40" xfId="42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43" fontId="5" fillId="0" borderId="42" xfId="42" applyFont="1" applyFill="1" applyBorder="1" applyAlignment="1">
      <alignment horizontal="left"/>
    </xf>
    <xf numFmtId="43" fontId="4" fillId="0" borderId="37" xfId="42" applyFont="1" applyFill="1" applyBorder="1" applyAlignment="1">
      <alignment horizontal="left"/>
    </xf>
    <xf numFmtId="43" fontId="5" fillId="0" borderId="37" xfId="42" applyFont="1" applyFill="1" applyBorder="1" applyAlignment="1">
      <alignment horizontal="left"/>
    </xf>
    <xf numFmtId="43" fontId="4" fillId="0" borderId="37" xfId="42" applyFont="1" applyFill="1" applyBorder="1" applyAlignment="1">
      <alignment horizontal="left"/>
    </xf>
    <xf numFmtId="43" fontId="4" fillId="0" borderId="43" xfId="42" applyFont="1" applyFill="1" applyBorder="1" applyAlignment="1">
      <alignment horizontal="left"/>
    </xf>
    <xf numFmtId="43" fontId="2" fillId="0" borderId="44" xfId="42" applyFont="1" applyFill="1" applyBorder="1" applyAlignment="1">
      <alignment/>
    </xf>
    <xf numFmtId="43" fontId="0" fillId="0" borderId="27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43" fontId="0" fillId="0" borderId="19" xfId="42" applyFont="1" applyFill="1" applyBorder="1" applyAlignment="1">
      <alignment/>
    </xf>
    <xf numFmtId="43" fontId="2" fillId="0" borderId="15" xfId="42" applyFont="1" applyFill="1" applyBorder="1" applyAlignment="1">
      <alignment/>
    </xf>
    <xf numFmtId="43" fontId="0" fillId="0" borderId="18" xfId="42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164" fontId="0" fillId="0" borderId="41" xfId="0" applyNumberFormat="1" applyFont="1" applyFill="1" applyBorder="1" applyAlignment="1">
      <alignment/>
    </xf>
    <xf numFmtId="164" fontId="0" fillId="0" borderId="2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 horizontal="left" indent="2"/>
    </xf>
    <xf numFmtId="164" fontId="0" fillId="0" borderId="0" xfId="42" applyNumberFormat="1" applyFont="1" applyFill="1" applyBorder="1" applyAlignment="1">
      <alignment horizontal="left" indent="2"/>
    </xf>
    <xf numFmtId="164" fontId="0" fillId="0" borderId="39" xfId="42" applyNumberFormat="1" applyFont="1" applyFill="1" applyBorder="1" applyAlignment="1">
      <alignment/>
    </xf>
    <xf numFmtId="164" fontId="0" fillId="0" borderId="40" xfId="42" applyNumberFormat="1" applyFont="1" applyFill="1" applyBorder="1" applyAlignment="1">
      <alignment/>
    </xf>
    <xf numFmtId="164" fontId="0" fillId="0" borderId="23" xfId="42" applyNumberFormat="1" applyFont="1" applyFill="1" applyBorder="1" applyAlignment="1">
      <alignment/>
    </xf>
    <xf numFmtId="164" fontId="0" fillId="0" borderId="41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 horizontal="left" indent="2"/>
    </xf>
    <xf numFmtId="164" fontId="2" fillId="0" borderId="45" xfId="42" applyNumberFormat="1" applyFont="1" applyFill="1" applyBorder="1" applyAlignment="1">
      <alignment/>
    </xf>
    <xf numFmtId="164" fontId="0" fillId="0" borderId="46" xfId="42" applyNumberFormat="1" applyFont="1" applyFill="1" applyBorder="1" applyAlignment="1" applyProtection="1">
      <alignment/>
      <protection/>
    </xf>
    <xf numFmtId="164" fontId="0" fillId="0" borderId="39" xfId="42" applyNumberFormat="1" applyFont="1" applyFill="1" applyBorder="1" applyAlignment="1">
      <alignment horizontal="left" indent="2"/>
    </xf>
    <xf numFmtId="164" fontId="2" fillId="0" borderId="31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/>
    </xf>
    <xf numFmtId="164" fontId="0" fillId="0" borderId="39" xfId="42" applyNumberFormat="1" applyFont="1" applyFill="1" applyBorder="1" applyAlignment="1">
      <alignment horizontal="left" indent="1"/>
    </xf>
    <xf numFmtId="164" fontId="0" fillId="0" borderId="18" xfId="42" applyNumberFormat="1" applyFont="1" applyFill="1" applyBorder="1" applyAlignment="1">
      <alignment horizontal="center"/>
    </xf>
    <xf numFmtId="164" fontId="0" fillId="0" borderId="0" xfId="42" applyNumberFormat="1" applyFont="1" applyFill="1" applyBorder="1" applyAlignment="1">
      <alignment/>
    </xf>
    <xf numFmtId="43" fontId="7" fillId="0" borderId="15" xfId="42" applyFont="1" applyFill="1" applyBorder="1" applyAlignment="1">
      <alignment horizontal="left"/>
    </xf>
    <xf numFmtId="164" fontId="2" fillId="0" borderId="47" xfId="42" applyNumberFormat="1" applyFont="1" applyFill="1" applyBorder="1" applyAlignment="1">
      <alignment/>
    </xf>
    <xf numFmtId="43" fontId="2" fillId="0" borderId="48" xfId="42" applyFont="1" applyFill="1" applyBorder="1" applyAlignment="1">
      <alignment/>
    </xf>
    <xf numFmtId="43" fontId="2" fillId="0" borderId="49" xfId="42" applyFont="1" applyFill="1" applyBorder="1" applyAlignment="1">
      <alignment/>
    </xf>
    <xf numFmtId="43" fontId="2" fillId="0" borderId="46" xfId="42" applyFont="1" applyFill="1" applyBorder="1" applyAlignment="1">
      <alignment/>
    </xf>
    <xf numFmtId="43" fontId="0" fillId="0" borderId="46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43" fontId="0" fillId="0" borderId="47" xfId="42" applyFont="1" applyFill="1" applyBorder="1" applyAlignment="1">
      <alignment/>
    </xf>
    <xf numFmtId="43" fontId="2" fillId="0" borderId="17" xfId="42" applyFont="1" applyFill="1" applyBorder="1" applyAlignment="1">
      <alignment/>
    </xf>
    <xf numFmtId="43" fontId="0" fillId="0" borderId="26" xfId="42" applyFont="1" applyFill="1" applyBorder="1" applyAlignment="1">
      <alignment/>
    </xf>
    <xf numFmtId="164" fontId="0" fillId="0" borderId="22" xfId="42" applyNumberFormat="1" applyFont="1" applyFill="1" applyBorder="1" applyAlignment="1">
      <alignment/>
    </xf>
    <xf numFmtId="164" fontId="2" fillId="0" borderId="0" xfId="42" applyNumberFormat="1" applyFont="1" applyFill="1" applyBorder="1" applyAlignment="1">
      <alignment horizontal="left" indent="2"/>
    </xf>
    <xf numFmtId="164" fontId="0" fillId="0" borderId="0" xfId="42" applyNumberFormat="1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center"/>
    </xf>
    <xf numFmtId="164" fontId="6" fillId="0" borderId="15" xfId="42" applyNumberFormat="1" applyFont="1" applyFill="1" applyBorder="1" applyAlignment="1">
      <alignment horizontal="center"/>
    </xf>
    <xf numFmtId="164" fontId="6" fillId="0" borderId="22" xfId="42" applyNumberFormat="1" applyFont="1" applyFill="1" applyBorder="1" applyAlignment="1">
      <alignment horizontal="center"/>
    </xf>
    <xf numFmtId="164" fontId="6" fillId="0" borderId="50" xfId="42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/>
    </xf>
    <xf numFmtId="164" fontId="6" fillId="0" borderId="10" xfId="42" applyNumberFormat="1" applyFont="1" applyFill="1" applyBorder="1" applyAlignment="1">
      <alignment horizontal="center"/>
    </xf>
    <xf numFmtId="164" fontId="6" fillId="0" borderId="11" xfId="42" applyNumberFormat="1" applyFont="1" applyFill="1" applyBorder="1" applyAlignment="1">
      <alignment horizontal="center"/>
    </xf>
    <xf numFmtId="164" fontId="6" fillId="0" borderId="21" xfId="42" applyNumberFormat="1" applyFont="1" applyFill="1" applyBorder="1" applyAlignment="1">
      <alignment horizontal="center"/>
    </xf>
    <xf numFmtId="49" fontId="6" fillId="0" borderId="15" xfId="42" applyNumberFormat="1" applyFont="1" applyFill="1" applyBorder="1" applyAlignment="1">
      <alignment horizontal="center"/>
    </xf>
    <xf numFmtId="49" fontId="6" fillId="0" borderId="22" xfId="42" applyNumberFormat="1" applyFont="1" applyFill="1" applyBorder="1" applyAlignment="1">
      <alignment horizontal="center"/>
    </xf>
    <xf numFmtId="49" fontId="6" fillId="0" borderId="50" xfId="42" applyNumberFormat="1" applyFont="1" applyFill="1" applyBorder="1" applyAlignment="1">
      <alignment horizontal="center"/>
    </xf>
    <xf numFmtId="164" fontId="1" fillId="0" borderId="0" xfId="42" applyNumberFormat="1" applyFont="1" applyFill="1" applyBorder="1" applyAlignment="1">
      <alignment horizontal="center"/>
    </xf>
    <xf numFmtId="164" fontId="6" fillId="0" borderId="15" xfId="42" applyNumberFormat="1" applyFont="1" applyFill="1" applyBorder="1" applyAlignment="1">
      <alignment horizontal="center"/>
    </xf>
    <xf numFmtId="164" fontId="6" fillId="0" borderId="22" xfId="42" applyNumberFormat="1" applyFont="1" applyFill="1" applyBorder="1" applyAlignment="1">
      <alignment horizontal="center"/>
    </xf>
    <xf numFmtId="164" fontId="6" fillId="0" borderId="50" xfId="42" applyNumberFormat="1" applyFont="1" applyFill="1" applyBorder="1" applyAlignment="1">
      <alignment horizontal="center"/>
    </xf>
    <xf numFmtId="164" fontId="6" fillId="0" borderId="51" xfId="42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43" fontId="4" fillId="0" borderId="27" xfId="42" applyFont="1" applyFill="1" applyBorder="1" applyAlignment="1">
      <alignment horizontal="left"/>
    </xf>
    <xf numFmtId="43" fontId="4" fillId="0" borderId="19" xfId="42" applyFont="1" applyFill="1" applyBorder="1" applyAlignment="1">
      <alignment horizontal="left"/>
    </xf>
    <xf numFmtId="164" fontId="2" fillId="0" borderId="19" xfId="42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64" fontId="2" fillId="0" borderId="52" xfId="42" applyNumberFormat="1" applyFont="1" applyFill="1" applyBorder="1" applyAlignment="1">
      <alignment/>
    </xf>
    <xf numFmtId="164" fontId="2" fillId="0" borderId="45" xfId="42" applyNumberFormat="1" applyFont="1" applyFill="1" applyBorder="1" applyAlignment="1">
      <alignment/>
    </xf>
    <xf numFmtId="164" fontId="2" fillId="0" borderId="38" xfId="42" applyNumberFormat="1" applyFont="1" applyFill="1" applyBorder="1" applyAlignment="1">
      <alignment/>
    </xf>
    <xf numFmtId="164" fontId="2" fillId="0" borderId="25" xfId="42" applyNumberFormat="1" applyFont="1" applyFill="1" applyBorder="1" applyAlignment="1">
      <alignment/>
    </xf>
    <xf numFmtId="164" fontId="2" fillId="0" borderId="17" xfId="42" applyNumberFormat="1" applyFont="1" applyFill="1" applyBorder="1" applyAlignment="1">
      <alignment/>
    </xf>
    <xf numFmtId="164" fontId="0" fillId="0" borderId="3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forgalom érték szerinti megoszlása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1"/>
          <c:w val="0.991"/>
          <c:h val="0.816"/>
        </c:manualLayout>
      </c:layout>
      <c:barChart>
        <c:barDir val="col"/>
        <c:grouping val="stacked"/>
        <c:varyColors val="0"/>
        <c:ser>
          <c:idx val="0"/>
          <c:order val="0"/>
          <c:tx>
            <c:v>BKR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érték!$B$6:$M$6</c:f>
              <c:numCache>
                <c:ptCount val="12"/>
                <c:pt idx="0">
                  <c:v>5127363.581</c:v>
                </c:pt>
                <c:pt idx="1">
                  <c:v>5009103.983</c:v>
                </c:pt>
                <c:pt idx="2">
                  <c:v>5377472.039</c:v>
                </c:pt>
                <c:pt idx="3">
                  <c:v>5793824.847135</c:v>
                </c:pt>
                <c:pt idx="4">
                  <c:v>4753275.509</c:v>
                </c:pt>
                <c:pt idx="5">
                  <c:v>5648085.21</c:v>
                </c:pt>
                <c:pt idx="6">
                  <c:v>5657778.201</c:v>
                </c:pt>
                <c:pt idx="7">
                  <c:v>5028157.759</c:v>
                </c:pt>
                <c:pt idx="8">
                  <c:v>5169017.904</c:v>
                </c:pt>
                <c:pt idx="9">
                  <c:v>5018580.776643</c:v>
                </c:pt>
                <c:pt idx="10">
                  <c:v>4760934.694</c:v>
                </c:pt>
                <c:pt idx="11">
                  <c:v>6138887.17224</c:v>
                </c:pt>
              </c:numCache>
            </c:numRef>
          </c:val>
        </c:ser>
        <c:ser>
          <c:idx val="1"/>
          <c:order val="1"/>
          <c:tx>
            <c:v>MNB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érték!$B$14:$M$14</c:f>
              <c:numCache>
                <c:ptCount val="12"/>
                <c:pt idx="0">
                  <c:v>77240216.499</c:v>
                </c:pt>
                <c:pt idx="1">
                  <c:v>82520264.62300001</c:v>
                </c:pt>
                <c:pt idx="2">
                  <c:v>109007103.20799999</c:v>
                </c:pt>
                <c:pt idx="3">
                  <c:v>94149957.91399999</c:v>
                </c:pt>
                <c:pt idx="4">
                  <c:v>83810930.925</c:v>
                </c:pt>
                <c:pt idx="5">
                  <c:v>80891716.476036</c:v>
                </c:pt>
                <c:pt idx="6">
                  <c:v>86743019.932</c:v>
                </c:pt>
                <c:pt idx="7">
                  <c:v>71420848.663</c:v>
                </c:pt>
                <c:pt idx="8">
                  <c:v>85847681.026</c:v>
                </c:pt>
                <c:pt idx="9">
                  <c:v>82501309.734</c:v>
                </c:pt>
                <c:pt idx="10">
                  <c:v>75468210.211</c:v>
                </c:pt>
                <c:pt idx="11">
                  <c:v>82585353.83600001</c:v>
                </c:pt>
              </c:numCache>
            </c:numRef>
          </c:val>
        </c:ser>
        <c:overlap val="100"/>
        <c:axId val="48535154"/>
        <c:axId val="34163203"/>
      </c:bar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55"/>
              <c:y val="0.15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351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3025"/>
          <c:y val="0.9525"/>
          <c:w val="0.123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 bankközi fizetési rendszerekben lebonyolított fizetések volumene 2009
- logaritmikus skála -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25"/>
          <c:w val="0.999"/>
          <c:h val="0.82825"/>
        </c:manualLayout>
      </c:layout>
      <c:lineChart>
        <c:grouping val="standard"/>
        <c:varyColors val="0"/>
        <c:ser>
          <c:idx val="0"/>
          <c:order val="0"/>
          <c:tx>
            <c:v>BKR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volumen!$B$6:$M$6</c:f>
              <c:numCache>
                <c:ptCount val="12"/>
                <c:pt idx="0">
                  <c:v>18400972</c:v>
                </c:pt>
                <c:pt idx="1">
                  <c:v>18679250</c:v>
                </c:pt>
                <c:pt idx="2">
                  <c:v>21868946</c:v>
                </c:pt>
                <c:pt idx="3">
                  <c:v>21102774</c:v>
                </c:pt>
                <c:pt idx="4">
                  <c:v>19478234</c:v>
                </c:pt>
                <c:pt idx="5">
                  <c:v>20605616</c:v>
                </c:pt>
                <c:pt idx="6">
                  <c:v>20891433</c:v>
                </c:pt>
                <c:pt idx="7">
                  <c:v>17937912</c:v>
                </c:pt>
                <c:pt idx="8">
                  <c:v>19532668</c:v>
                </c:pt>
                <c:pt idx="9">
                  <c:v>20631839</c:v>
                </c:pt>
                <c:pt idx="10">
                  <c:v>19481851</c:v>
                </c:pt>
                <c:pt idx="11">
                  <c:v>22613810</c:v>
                </c:pt>
              </c:numCache>
            </c:numRef>
          </c:val>
          <c:smooth val="0"/>
        </c:ser>
        <c:ser>
          <c:idx val="1"/>
          <c:order val="1"/>
          <c:tx>
            <c:v>MNB rendszerek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volumen!$B$14:$M$14</c:f>
              <c:numCache>
                <c:ptCount val="12"/>
                <c:pt idx="0">
                  <c:v>95291</c:v>
                </c:pt>
                <c:pt idx="1">
                  <c:v>102762</c:v>
                </c:pt>
                <c:pt idx="2">
                  <c:v>112503</c:v>
                </c:pt>
                <c:pt idx="3">
                  <c:v>102035</c:v>
                </c:pt>
                <c:pt idx="4">
                  <c:v>100818</c:v>
                </c:pt>
                <c:pt idx="5">
                  <c:v>107361</c:v>
                </c:pt>
                <c:pt idx="6">
                  <c:v>112698</c:v>
                </c:pt>
                <c:pt idx="7">
                  <c:v>98502</c:v>
                </c:pt>
                <c:pt idx="8">
                  <c:v>108642</c:v>
                </c:pt>
                <c:pt idx="9">
                  <c:v>107870</c:v>
                </c:pt>
                <c:pt idx="10">
                  <c:v>103029</c:v>
                </c:pt>
                <c:pt idx="11">
                  <c:v>110335</c:v>
                </c:pt>
              </c:numCache>
            </c:numRef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2005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27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37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25"/>
          <c:y val="0.95625"/>
          <c:w val="0.2087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értéke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065"/>
          <c:w val="0.98725"/>
          <c:h val="0.793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érték!$B$15:$M$15</c:f>
              <c:numCache>
                <c:ptCount val="12"/>
                <c:pt idx="0">
                  <c:v>70994739.567</c:v>
                </c:pt>
                <c:pt idx="1">
                  <c:v>75105365.105</c:v>
                </c:pt>
                <c:pt idx="2">
                  <c:v>97285639.88</c:v>
                </c:pt>
                <c:pt idx="3">
                  <c:v>84096404.77</c:v>
                </c:pt>
                <c:pt idx="4">
                  <c:v>76910249.315</c:v>
                </c:pt>
                <c:pt idx="5">
                  <c:v>72861564.519597</c:v>
                </c:pt>
                <c:pt idx="6">
                  <c:v>80803398.291</c:v>
                </c:pt>
                <c:pt idx="7">
                  <c:v>68079990.977</c:v>
                </c:pt>
                <c:pt idx="8">
                  <c:v>81185475.469</c:v>
                </c:pt>
                <c:pt idx="9">
                  <c:v>78986223.124</c:v>
                </c:pt>
                <c:pt idx="10">
                  <c:v>73204810.904</c:v>
                </c:pt>
                <c:pt idx="11">
                  <c:v>80415232.974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érték!$B$5:$M$5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érték!$B$23:$M$23</c:f>
              <c:numCache>
                <c:ptCount val="12"/>
                <c:pt idx="0">
                  <c:v>6245476.932</c:v>
                </c:pt>
                <c:pt idx="1">
                  <c:v>7414899.518</c:v>
                </c:pt>
                <c:pt idx="2">
                  <c:v>11721463.328</c:v>
                </c:pt>
                <c:pt idx="3">
                  <c:v>10053553.144</c:v>
                </c:pt>
                <c:pt idx="4">
                  <c:v>6900681.61</c:v>
                </c:pt>
                <c:pt idx="5">
                  <c:v>8030151.956439</c:v>
                </c:pt>
                <c:pt idx="6">
                  <c:v>5939621.641</c:v>
                </c:pt>
                <c:pt idx="7">
                  <c:v>3340857.686</c:v>
                </c:pt>
                <c:pt idx="8">
                  <c:v>4662205.557</c:v>
                </c:pt>
                <c:pt idx="9">
                  <c:v>3515086.61</c:v>
                </c:pt>
                <c:pt idx="10">
                  <c:v>2263399.307</c:v>
                </c:pt>
                <c:pt idx="11">
                  <c:v>2170120.862</c:v>
                </c:pt>
              </c:numCache>
            </c:numRef>
          </c:val>
        </c:ser>
        <c:overlap val="100"/>
        <c:axId val="7586534"/>
        <c:axId val="1169943"/>
      </c:bar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Millió forint</a:t>
                </a:r>
              </a:p>
            </c:rich>
          </c:tx>
          <c:layout>
            <c:manualLayout>
              <c:xMode val="factor"/>
              <c:yMode val="factor"/>
              <c:x val="0.026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65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2675"/>
          <c:y val="0.9525"/>
          <c:w val="0.14725"/>
          <c:h val="0.0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MNB rendszerekben lebonyolított fizetési forgalom volumene 2009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7"/>
          <c:w val="0.99525"/>
          <c:h val="0.7925"/>
        </c:manualLayout>
      </c:layout>
      <c:barChart>
        <c:barDir val="col"/>
        <c:grouping val="stacked"/>
        <c:varyColors val="0"/>
        <c:ser>
          <c:idx val="0"/>
          <c:order val="0"/>
          <c:tx>
            <c:v>VIBER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volumen!$B$15:$M$15</c:f>
              <c:numCache>
                <c:ptCount val="12"/>
                <c:pt idx="0">
                  <c:v>75558</c:v>
                </c:pt>
                <c:pt idx="1">
                  <c:v>81314</c:v>
                </c:pt>
                <c:pt idx="2">
                  <c:v>89033</c:v>
                </c:pt>
                <c:pt idx="3">
                  <c:v>78857</c:v>
                </c:pt>
                <c:pt idx="4">
                  <c:v>77747</c:v>
                </c:pt>
                <c:pt idx="5">
                  <c:v>83646</c:v>
                </c:pt>
                <c:pt idx="6">
                  <c:v>87802</c:v>
                </c:pt>
                <c:pt idx="7">
                  <c:v>74985</c:v>
                </c:pt>
                <c:pt idx="8">
                  <c:v>83855</c:v>
                </c:pt>
                <c:pt idx="9">
                  <c:v>82909</c:v>
                </c:pt>
                <c:pt idx="10">
                  <c:v>79010</c:v>
                </c:pt>
                <c:pt idx="11">
                  <c:v>86036</c:v>
                </c:pt>
              </c:numCache>
            </c:numRef>
          </c:val>
        </c:ser>
        <c:ser>
          <c:idx val="1"/>
          <c:order val="1"/>
          <c:tx>
            <c:v>Egyéb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volumen!$B$5:$M$5</c:f>
              <c:strCache>
                <c:ptCount val="12"/>
                <c:pt idx="0">
                  <c:v>január</c:v>
                </c:pt>
                <c:pt idx="1">
                  <c:v>február</c:v>
                </c:pt>
                <c:pt idx="2">
                  <c:v>március</c:v>
                </c:pt>
                <c:pt idx="3">
                  <c:v>április</c:v>
                </c:pt>
                <c:pt idx="4">
                  <c:v>május</c:v>
                </c:pt>
                <c:pt idx="5">
                  <c:v>június</c:v>
                </c:pt>
                <c:pt idx="6">
                  <c:v>július</c:v>
                </c:pt>
                <c:pt idx="7">
                  <c:v>augusztus</c:v>
                </c:pt>
                <c:pt idx="8">
                  <c:v>szeptember</c:v>
                </c:pt>
                <c:pt idx="9">
                  <c:v>október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volumen!$B$23:$M$23</c:f>
              <c:numCache>
                <c:ptCount val="12"/>
                <c:pt idx="0">
                  <c:v>19733</c:v>
                </c:pt>
                <c:pt idx="1">
                  <c:v>21448</c:v>
                </c:pt>
                <c:pt idx="2">
                  <c:v>23470</c:v>
                </c:pt>
                <c:pt idx="3">
                  <c:v>23178</c:v>
                </c:pt>
                <c:pt idx="4">
                  <c:v>23071</c:v>
                </c:pt>
                <c:pt idx="5">
                  <c:v>23715</c:v>
                </c:pt>
                <c:pt idx="6">
                  <c:v>24896</c:v>
                </c:pt>
                <c:pt idx="7">
                  <c:v>23517</c:v>
                </c:pt>
                <c:pt idx="8">
                  <c:v>24787</c:v>
                </c:pt>
                <c:pt idx="9">
                  <c:v>24961</c:v>
                </c:pt>
                <c:pt idx="10">
                  <c:v>24019</c:v>
                </c:pt>
                <c:pt idx="11">
                  <c:v>24299</c:v>
                </c:pt>
              </c:numCache>
            </c:numRef>
          </c:val>
        </c:ser>
        <c:overlap val="100"/>
        <c:axId val="10529488"/>
        <c:axId val="27656529"/>
      </c:bar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darabszám</a:t>
                </a:r>
              </a:p>
            </c:rich>
          </c:tx>
          <c:layout>
            <c:manualLayout>
              <c:xMode val="factor"/>
              <c:yMode val="factor"/>
              <c:x val="0.019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294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75"/>
          <c:y val="0.9515"/>
          <c:w val="0.148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tabSelected="1" zoomScale="90" zoomScaleNormal="90" zoomScalePageLayoutView="0"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3" sqref="N3"/>
    </sheetView>
  </sheetViews>
  <sheetFormatPr defaultColWidth="9.140625" defaultRowHeight="12.75"/>
  <cols>
    <col min="1" max="1" width="46.00390625" style="22" bestFit="1" customWidth="1"/>
    <col min="2" max="4" width="15.140625" style="22" bestFit="1" customWidth="1"/>
    <col min="5" max="5" width="16.28125" style="22" bestFit="1" customWidth="1"/>
    <col min="6" max="6" width="15.00390625" style="22" customWidth="1"/>
    <col min="7" max="7" width="15.140625" style="22" bestFit="1" customWidth="1"/>
    <col min="8" max="8" width="17.140625" style="22" bestFit="1" customWidth="1"/>
    <col min="9" max="9" width="18.140625" style="22" customWidth="1"/>
    <col min="10" max="12" width="15.140625" style="46" bestFit="1" customWidth="1"/>
    <col min="13" max="13" width="15.140625" style="22" bestFit="1" customWidth="1"/>
    <col min="14" max="14" width="19.140625" style="22" bestFit="1" customWidth="1"/>
    <col min="15" max="15" width="17.421875" style="22" bestFit="1" customWidth="1"/>
    <col min="16" max="16" width="10.00390625" style="22" bestFit="1" customWidth="1"/>
    <col min="17" max="16384" width="9.140625" style="22" customWidth="1"/>
  </cols>
  <sheetData>
    <row r="1" spans="1:13" ht="23.25">
      <c r="A1" s="204" t="s">
        <v>47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s="30" customFormat="1" ht="18" customHeight="1" thickBot="1">
      <c r="A2" s="24"/>
      <c r="B2" s="25"/>
      <c r="C2" s="26"/>
      <c r="D2" s="25"/>
      <c r="E2" s="25"/>
      <c r="F2" s="25"/>
      <c r="G2" s="26"/>
      <c r="H2" s="27"/>
      <c r="I2" s="28"/>
      <c r="J2" s="29"/>
      <c r="K2" s="29"/>
      <c r="L2" s="29"/>
      <c r="M2" s="28"/>
    </row>
    <row r="3" spans="1:13" s="32" customFormat="1" ht="16.5" customHeight="1" thickBot="1">
      <c r="A3" s="123"/>
      <c r="B3" s="208" t="s">
        <v>49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10"/>
    </row>
    <row r="4" spans="1:13" s="32" customFormat="1" ht="16.5" customHeight="1" thickBot="1">
      <c r="A4" s="124"/>
      <c r="B4" s="205" t="s">
        <v>64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7"/>
    </row>
    <row r="5" spans="1:13" ht="16.5" customHeight="1" thickBot="1">
      <c r="A5" s="124"/>
      <c r="B5" s="1" t="s">
        <v>4</v>
      </c>
      <c r="C5" s="2" t="s">
        <v>5</v>
      </c>
      <c r="D5" s="2" t="s">
        <v>6</v>
      </c>
      <c r="E5" s="2" t="s">
        <v>7</v>
      </c>
      <c r="F5" s="6" t="s">
        <v>8</v>
      </c>
      <c r="G5" s="2" t="s">
        <v>9</v>
      </c>
      <c r="H5" s="2" t="s">
        <v>10</v>
      </c>
      <c r="I5" s="2" t="s">
        <v>25</v>
      </c>
      <c r="J5" s="6" t="s">
        <v>0</v>
      </c>
      <c r="K5" s="6" t="s">
        <v>1</v>
      </c>
      <c r="L5" s="20" t="s">
        <v>2</v>
      </c>
      <c r="M5" s="21" t="s">
        <v>3</v>
      </c>
    </row>
    <row r="6" spans="1:14" s="36" customFormat="1" ht="16.5" customHeight="1" thickBot="1">
      <c r="A6" s="9" t="s">
        <v>11</v>
      </c>
      <c r="B6" s="153">
        <v>18400972</v>
      </c>
      <c r="C6" s="129">
        <v>18679250</v>
      </c>
      <c r="D6" s="136">
        <v>21868946</v>
      </c>
      <c r="E6" s="129">
        <v>21102774</v>
      </c>
      <c r="F6" s="227">
        <v>19478234</v>
      </c>
      <c r="G6" s="228">
        <v>20605616</v>
      </c>
      <c r="H6" s="144">
        <v>20891433</v>
      </c>
      <c r="I6" s="144">
        <v>17937912</v>
      </c>
      <c r="J6" s="229">
        <v>19532668</v>
      </c>
      <c r="K6" s="229">
        <v>20631839</v>
      </c>
      <c r="L6" s="229">
        <v>19481851</v>
      </c>
      <c r="M6" s="230">
        <v>22613810</v>
      </c>
      <c r="N6" s="35"/>
    </row>
    <row r="7" spans="1:14" ht="16.5" customHeight="1">
      <c r="A7" s="15" t="s">
        <v>12</v>
      </c>
      <c r="B7" s="171">
        <v>10523490</v>
      </c>
      <c r="C7" s="151">
        <v>10809196</v>
      </c>
      <c r="D7" s="149">
        <v>12355971</v>
      </c>
      <c r="E7" s="149">
        <v>12122256</v>
      </c>
      <c r="F7" s="149">
        <v>11584034</v>
      </c>
      <c r="G7" s="149">
        <v>12073600</v>
      </c>
      <c r="H7" s="174">
        <v>12432535</v>
      </c>
      <c r="I7" s="174">
        <v>10449298</v>
      </c>
      <c r="J7" s="174">
        <v>11663257</v>
      </c>
      <c r="K7" s="174">
        <v>12073378</v>
      </c>
      <c r="L7" s="174">
        <v>11507903</v>
      </c>
      <c r="M7" s="178">
        <v>13177989</v>
      </c>
      <c r="N7" s="45"/>
    </row>
    <row r="8" spans="1:14" ht="16.5" customHeight="1">
      <c r="A8" s="15" t="s">
        <v>13</v>
      </c>
      <c r="B8" s="172">
        <v>20</v>
      </c>
      <c r="C8" s="148">
        <v>23</v>
      </c>
      <c r="D8" s="146">
        <v>26</v>
      </c>
      <c r="E8" s="13">
        <v>21</v>
      </c>
      <c r="F8" s="146">
        <v>22</v>
      </c>
      <c r="G8" s="146">
        <v>24</v>
      </c>
      <c r="H8" s="23">
        <v>26</v>
      </c>
      <c r="I8" s="23">
        <v>27</v>
      </c>
      <c r="J8" s="23">
        <v>26</v>
      </c>
      <c r="K8" s="23">
        <v>26</v>
      </c>
      <c r="L8" s="23">
        <v>23</v>
      </c>
      <c r="M8" s="179">
        <v>23</v>
      </c>
      <c r="N8" s="128"/>
    </row>
    <row r="9" spans="1:14" ht="16.5" customHeight="1">
      <c r="A9" s="15" t="s">
        <v>14</v>
      </c>
      <c r="B9" s="172">
        <v>4374647</v>
      </c>
      <c r="C9" s="148">
        <v>4580855</v>
      </c>
      <c r="D9" s="146">
        <v>5872662</v>
      </c>
      <c r="E9" s="13">
        <v>5163316</v>
      </c>
      <c r="F9" s="146">
        <v>4489626</v>
      </c>
      <c r="G9" s="146">
        <v>4717677</v>
      </c>
      <c r="H9" s="23">
        <v>4823012</v>
      </c>
      <c r="I9" s="23">
        <v>4345037</v>
      </c>
      <c r="J9" s="23">
        <v>4560062</v>
      </c>
      <c r="K9" s="23">
        <v>5040351</v>
      </c>
      <c r="L9" s="23">
        <v>4719986</v>
      </c>
      <c r="M9" s="179">
        <v>6009251</v>
      </c>
      <c r="N9" s="35"/>
    </row>
    <row r="10" spans="1:14" ht="16.5" customHeight="1">
      <c r="A10" s="15" t="s">
        <v>15</v>
      </c>
      <c r="B10" s="172">
        <v>2841854</v>
      </c>
      <c r="C10" s="148">
        <v>2513020</v>
      </c>
      <c r="D10" s="146">
        <v>2610614</v>
      </c>
      <c r="E10" s="13">
        <v>2769939</v>
      </c>
      <c r="F10" s="146">
        <v>2469202</v>
      </c>
      <c r="G10" s="146">
        <v>2553717</v>
      </c>
      <c r="H10" s="23">
        <v>2796141</v>
      </c>
      <c r="I10" s="23">
        <v>2385571</v>
      </c>
      <c r="J10" s="23">
        <v>2527967</v>
      </c>
      <c r="K10" s="23">
        <v>2705635</v>
      </c>
      <c r="L10" s="23">
        <v>2448549</v>
      </c>
      <c r="M10" s="179">
        <v>2509617</v>
      </c>
      <c r="N10" s="35"/>
    </row>
    <row r="11" spans="1:14" ht="16.5" customHeight="1">
      <c r="A11" s="15" t="s">
        <v>16</v>
      </c>
      <c r="B11" s="172">
        <v>59412</v>
      </c>
      <c r="C11" s="148">
        <v>80823</v>
      </c>
      <c r="D11" s="148">
        <v>73837</v>
      </c>
      <c r="E11" s="148">
        <v>91879</v>
      </c>
      <c r="F11" s="148">
        <v>96567</v>
      </c>
      <c r="G11" s="148">
        <v>92720</v>
      </c>
      <c r="H11" s="23">
        <v>86387</v>
      </c>
      <c r="I11" s="23">
        <v>75367</v>
      </c>
      <c r="J11" s="23">
        <v>79939</v>
      </c>
      <c r="K11" s="23">
        <v>107396</v>
      </c>
      <c r="L11" s="23">
        <v>100259</v>
      </c>
      <c r="M11" s="179">
        <v>81674</v>
      </c>
      <c r="N11" s="35"/>
    </row>
    <row r="12" spans="1:14" ht="16.5" customHeight="1">
      <c r="A12" s="15" t="s">
        <v>17</v>
      </c>
      <c r="B12" s="172">
        <v>14279</v>
      </c>
      <c r="C12" s="148">
        <v>17971</v>
      </c>
      <c r="D12" s="148">
        <v>19158</v>
      </c>
      <c r="E12" s="13">
        <v>16295</v>
      </c>
      <c r="F12" s="146">
        <v>15224</v>
      </c>
      <c r="G12" s="146">
        <v>19226</v>
      </c>
      <c r="H12" s="23">
        <v>19558</v>
      </c>
      <c r="I12" s="23">
        <v>16372</v>
      </c>
      <c r="J12" s="23">
        <v>16380</v>
      </c>
      <c r="K12" s="23">
        <v>17267</v>
      </c>
      <c r="L12" s="23">
        <v>16178</v>
      </c>
      <c r="M12" s="179">
        <v>19154</v>
      </c>
      <c r="N12" s="35"/>
    </row>
    <row r="13" spans="1:14" ht="16.5" customHeight="1" thickBot="1">
      <c r="A13" s="15" t="s">
        <v>51</v>
      </c>
      <c r="B13" s="173">
        <v>587270</v>
      </c>
      <c r="C13" s="152">
        <v>677362</v>
      </c>
      <c r="D13" s="152">
        <v>936678</v>
      </c>
      <c r="E13" s="187">
        <v>939068</v>
      </c>
      <c r="F13" s="147">
        <v>823559</v>
      </c>
      <c r="G13" s="147">
        <v>1148652</v>
      </c>
      <c r="H13" s="177">
        <v>733774</v>
      </c>
      <c r="I13" s="177">
        <v>666240</v>
      </c>
      <c r="J13" s="177">
        <v>685037</v>
      </c>
      <c r="K13" s="177">
        <v>687786</v>
      </c>
      <c r="L13" s="177">
        <v>688953</v>
      </c>
      <c r="M13" s="180">
        <v>816102</v>
      </c>
      <c r="N13" s="35"/>
    </row>
    <row r="14" spans="1:42" s="41" customFormat="1" ht="16.5" customHeight="1" thickBot="1">
      <c r="A14" s="9" t="s">
        <v>18</v>
      </c>
      <c r="B14" s="33">
        <v>95291</v>
      </c>
      <c r="C14" s="33">
        <v>102762</v>
      </c>
      <c r="D14" s="33">
        <v>112503</v>
      </c>
      <c r="E14" s="33">
        <v>102035</v>
      </c>
      <c r="F14" s="33">
        <v>100818</v>
      </c>
      <c r="G14" s="33">
        <v>107361</v>
      </c>
      <c r="H14" s="201">
        <v>112698</v>
      </c>
      <c r="I14" s="201">
        <v>98502</v>
      </c>
      <c r="J14" s="33">
        <v>108642</v>
      </c>
      <c r="K14" s="33">
        <v>107870</v>
      </c>
      <c r="L14" s="33">
        <v>103029</v>
      </c>
      <c r="M14" s="231">
        <v>110335</v>
      </c>
      <c r="N14" s="35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</row>
    <row r="15" spans="1:15" s="36" customFormat="1" ht="16.5" customHeight="1">
      <c r="A15" s="16" t="s">
        <v>27</v>
      </c>
      <c r="B15" s="153">
        <v>75558</v>
      </c>
      <c r="C15" s="129">
        <v>81314</v>
      </c>
      <c r="D15" s="136">
        <v>89033</v>
      </c>
      <c r="E15" s="136">
        <v>78857</v>
      </c>
      <c r="F15" s="136">
        <v>77747</v>
      </c>
      <c r="G15" s="136">
        <v>83646</v>
      </c>
      <c r="H15" s="43">
        <v>87802</v>
      </c>
      <c r="I15" s="43">
        <v>74985</v>
      </c>
      <c r="J15" s="129">
        <v>83855</v>
      </c>
      <c r="K15" s="129">
        <v>82909</v>
      </c>
      <c r="L15" s="129">
        <v>79010</v>
      </c>
      <c r="M15" s="154">
        <v>86036</v>
      </c>
      <c r="N15" s="35"/>
      <c r="O15" s="125"/>
    </row>
    <row r="16" spans="1:15" ht="16.5" customHeight="1">
      <c r="A16" s="15" t="s">
        <v>40</v>
      </c>
      <c r="B16" s="172">
        <v>42482</v>
      </c>
      <c r="C16" s="148">
        <v>46177</v>
      </c>
      <c r="D16" s="146">
        <v>50110</v>
      </c>
      <c r="E16" s="13">
        <v>41407</v>
      </c>
      <c r="F16" s="146">
        <v>41902</v>
      </c>
      <c r="G16" s="146">
        <v>45031</v>
      </c>
      <c r="H16" s="23">
        <v>45702</v>
      </c>
      <c r="I16" s="23">
        <v>37901</v>
      </c>
      <c r="J16" s="39">
        <v>41867</v>
      </c>
      <c r="K16" s="23">
        <v>40857</v>
      </c>
      <c r="L16" s="23">
        <v>39984</v>
      </c>
      <c r="M16" s="179">
        <v>43021</v>
      </c>
      <c r="N16" s="35"/>
      <c r="O16" s="125"/>
    </row>
    <row r="17" spans="1:15" ht="16.5" customHeight="1">
      <c r="A17" s="15" t="s">
        <v>36</v>
      </c>
      <c r="B17" s="172">
        <v>12497</v>
      </c>
      <c r="C17" s="148">
        <v>13629</v>
      </c>
      <c r="D17" s="146">
        <v>14200</v>
      </c>
      <c r="E17" s="13">
        <v>13401</v>
      </c>
      <c r="F17" s="146">
        <v>12797</v>
      </c>
      <c r="G17" s="146">
        <v>13575</v>
      </c>
      <c r="H17" s="23">
        <v>15294</v>
      </c>
      <c r="I17" s="23">
        <v>14015</v>
      </c>
      <c r="J17" s="39">
        <v>14435</v>
      </c>
      <c r="K17" s="23">
        <v>14510</v>
      </c>
      <c r="L17" s="23">
        <v>14221</v>
      </c>
      <c r="M17" s="179">
        <v>14184</v>
      </c>
      <c r="N17" s="35"/>
      <c r="O17" s="125"/>
    </row>
    <row r="18" spans="1:15" ht="16.5" customHeight="1">
      <c r="A18" s="15" t="s">
        <v>37</v>
      </c>
      <c r="B18" s="172">
        <v>17841</v>
      </c>
      <c r="C18" s="148">
        <v>18683</v>
      </c>
      <c r="D18" s="146">
        <v>21430</v>
      </c>
      <c r="E18" s="13">
        <v>20887</v>
      </c>
      <c r="F18" s="146">
        <v>20039</v>
      </c>
      <c r="G18" s="146">
        <v>21691</v>
      </c>
      <c r="H18" s="23">
        <v>23049</v>
      </c>
      <c r="I18" s="23">
        <v>19498</v>
      </c>
      <c r="J18" s="39">
        <v>23319</v>
      </c>
      <c r="K18" s="23">
        <v>23947</v>
      </c>
      <c r="L18" s="23">
        <v>21445</v>
      </c>
      <c r="M18" s="179">
        <v>25216</v>
      </c>
      <c r="N18" s="35"/>
      <c r="O18" s="125"/>
    </row>
    <row r="19" spans="1:15" ht="16.5" customHeight="1">
      <c r="A19" s="15" t="s">
        <v>62</v>
      </c>
      <c r="B19" s="172">
        <v>502</v>
      </c>
      <c r="C19" s="148">
        <v>669</v>
      </c>
      <c r="D19" s="146">
        <v>489</v>
      </c>
      <c r="E19" s="13">
        <v>545</v>
      </c>
      <c r="F19" s="146">
        <v>461</v>
      </c>
      <c r="G19" s="146">
        <v>538</v>
      </c>
      <c r="H19" s="23">
        <v>710</v>
      </c>
      <c r="I19" s="23">
        <v>750</v>
      </c>
      <c r="J19" s="39">
        <v>1126</v>
      </c>
      <c r="K19" s="23">
        <v>620</v>
      </c>
      <c r="L19" s="23">
        <v>396</v>
      </c>
      <c r="M19" s="179">
        <v>385</v>
      </c>
      <c r="N19" s="35"/>
      <c r="O19" s="125"/>
    </row>
    <row r="20" spans="1:15" ht="16.5" customHeight="1">
      <c r="A20" s="15" t="s">
        <v>53</v>
      </c>
      <c r="B20" s="172">
        <v>308</v>
      </c>
      <c r="C20" s="148">
        <v>312</v>
      </c>
      <c r="D20" s="146">
        <v>403</v>
      </c>
      <c r="E20" s="13">
        <v>344</v>
      </c>
      <c r="F20" s="146">
        <v>306</v>
      </c>
      <c r="G20" s="146">
        <v>328</v>
      </c>
      <c r="H20" s="23">
        <v>346</v>
      </c>
      <c r="I20" s="23">
        <v>309</v>
      </c>
      <c r="J20" s="39">
        <v>362</v>
      </c>
      <c r="K20" s="23">
        <v>333</v>
      </c>
      <c r="L20" s="23">
        <v>334</v>
      </c>
      <c r="M20" s="179">
        <v>398</v>
      </c>
      <c r="N20" s="35"/>
      <c r="O20" s="125"/>
    </row>
    <row r="21" spans="1:15" ht="16.5" customHeight="1">
      <c r="A21" s="145" t="s">
        <v>57</v>
      </c>
      <c r="B21" s="172">
        <v>170</v>
      </c>
      <c r="C21" s="148">
        <v>204</v>
      </c>
      <c r="D21" s="146">
        <v>164</v>
      </c>
      <c r="E21" s="13">
        <v>236</v>
      </c>
      <c r="F21" s="146">
        <v>217</v>
      </c>
      <c r="G21" s="146">
        <v>221</v>
      </c>
      <c r="H21" s="23">
        <v>290</v>
      </c>
      <c r="I21" s="23">
        <v>242</v>
      </c>
      <c r="J21" s="39">
        <v>305</v>
      </c>
      <c r="K21" s="23">
        <v>244</v>
      </c>
      <c r="L21" s="23">
        <v>266</v>
      </c>
      <c r="M21" s="179">
        <v>353</v>
      </c>
      <c r="N21" s="35"/>
      <c r="O21" s="125"/>
    </row>
    <row r="22" spans="1:15" ht="16.5" customHeight="1">
      <c r="A22" s="15" t="s">
        <v>38</v>
      </c>
      <c r="B22" s="172">
        <v>1758</v>
      </c>
      <c r="C22" s="148">
        <v>1640</v>
      </c>
      <c r="D22" s="148">
        <v>2237</v>
      </c>
      <c r="E22" s="148">
        <v>2037</v>
      </c>
      <c r="F22" s="148">
        <v>2025</v>
      </c>
      <c r="G22" s="148">
        <v>2262</v>
      </c>
      <c r="H22" s="23">
        <v>2411</v>
      </c>
      <c r="I22" s="23">
        <v>2270</v>
      </c>
      <c r="J22" s="23">
        <v>2441</v>
      </c>
      <c r="K22" s="23">
        <v>2398</v>
      </c>
      <c r="L22" s="23">
        <v>2364</v>
      </c>
      <c r="M22" s="179">
        <v>2479</v>
      </c>
      <c r="N22" s="35"/>
      <c r="O22" s="125"/>
    </row>
    <row r="23" spans="1:16" s="36" customFormat="1" ht="16.5" customHeight="1">
      <c r="A23" s="16" t="s">
        <v>26</v>
      </c>
      <c r="B23" s="42">
        <v>19733</v>
      </c>
      <c r="C23" s="43">
        <v>21448</v>
      </c>
      <c r="D23" s="11">
        <v>23470</v>
      </c>
      <c r="E23" s="11">
        <v>23178</v>
      </c>
      <c r="F23" s="11">
        <v>23071</v>
      </c>
      <c r="G23" s="43">
        <v>23715</v>
      </c>
      <c r="H23" s="43">
        <v>24896</v>
      </c>
      <c r="I23" s="43">
        <v>23517</v>
      </c>
      <c r="J23" s="43">
        <v>24787</v>
      </c>
      <c r="K23" s="43">
        <v>24961</v>
      </c>
      <c r="L23" s="43">
        <v>24019</v>
      </c>
      <c r="M23" s="44">
        <v>24299</v>
      </c>
      <c r="N23" s="35"/>
      <c r="O23" s="125"/>
      <c r="P23" s="45"/>
    </row>
    <row r="24" spans="1:16" ht="16.5" customHeight="1">
      <c r="A24" s="15" t="s">
        <v>40</v>
      </c>
      <c r="B24" s="135">
        <v>127</v>
      </c>
      <c r="C24" s="39">
        <v>111</v>
      </c>
      <c r="D24" s="13">
        <v>117</v>
      </c>
      <c r="E24" s="13">
        <v>122</v>
      </c>
      <c r="F24" s="13">
        <v>115</v>
      </c>
      <c r="G24" s="190">
        <v>104</v>
      </c>
      <c r="H24" s="13">
        <v>127</v>
      </c>
      <c r="I24" s="39">
        <v>101</v>
      </c>
      <c r="J24" s="39">
        <v>104</v>
      </c>
      <c r="K24" s="23">
        <v>42</v>
      </c>
      <c r="L24" s="23">
        <v>9</v>
      </c>
      <c r="M24" s="179">
        <v>1</v>
      </c>
      <c r="N24" s="35"/>
      <c r="O24" s="125"/>
      <c r="P24" s="45"/>
    </row>
    <row r="25" spans="1:16" ht="16.5" customHeight="1">
      <c r="A25" s="15" t="s">
        <v>37</v>
      </c>
      <c r="B25" s="135">
        <v>145</v>
      </c>
      <c r="C25" s="39">
        <v>149</v>
      </c>
      <c r="D25" s="13">
        <v>214</v>
      </c>
      <c r="E25" s="13">
        <v>141</v>
      </c>
      <c r="F25" s="13">
        <v>103</v>
      </c>
      <c r="G25" s="190">
        <v>111</v>
      </c>
      <c r="H25" s="13">
        <v>719</v>
      </c>
      <c r="I25" s="39">
        <v>566</v>
      </c>
      <c r="J25" s="39">
        <v>565</v>
      </c>
      <c r="K25" s="23">
        <v>576</v>
      </c>
      <c r="L25" s="23">
        <v>4</v>
      </c>
      <c r="M25" s="179">
        <v>1</v>
      </c>
      <c r="N25" s="35"/>
      <c r="O25" s="125"/>
      <c r="P25" s="45"/>
    </row>
    <row r="26" spans="1:16" ht="16.5" customHeight="1" thickBot="1">
      <c r="A26" s="17" t="s">
        <v>39</v>
      </c>
      <c r="B26" s="155">
        <f aca="true" t="shared" si="0" ref="B26:G26">B23-B24-B25</f>
        <v>19461</v>
      </c>
      <c r="C26" s="232">
        <f t="shared" si="0"/>
        <v>21188</v>
      </c>
      <c r="D26" s="232">
        <f t="shared" si="0"/>
        <v>23139</v>
      </c>
      <c r="E26" s="232">
        <f t="shared" si="0"/>
        <v>22915</v>
      </c>
      <c r="F26" s="232">
        <f t="shared" si="0"/>
        <v>22853</v>
      </c>
      <c r="G26" s="232">
        <f t="shared" si="0"/>
        <v>23500</v>
      </c>
      <c r="H26" s="232">
        <f>H23-H24-H25</f>
        <v>24050</v>
      </c>
      <c r="I26" s="232">
        <f>I23-I24-I25</f>
        <v>22850</v>
      </c>
      <c r="J26" s="232">
        <f>J23-J24-J25</f>
        <v>24118</v>
      </c>
      <c r="K26" s="232">
        <f>K23-K24-K25</f>
        <v>24343</v>
      </c>
      <c r="L26" s="232">
        <f>L23-L24-L25</f>
        <v>24006</v>
      </c>
      <c r="M26" s="156">
        <f>M23-M24-M25</f>
        <v>24297</v>
      </c>
      <c r="N26" s="35"/>
      <c r="O26" s="125"/>
      <c r="P26" s="45"/>
    </row>
    <row r="27" spans="1:16" ht="16.5" customHeight="1" thickBot="1">
      <c r="A27" s="18" t="s">
        <v>50</v>
      </c>
      <c r="B27" s="186">
        <f aca="true" t="shared" si="1" ref="B27:I27">B14+B6</f>
        <v>18496263</v>
      </c>
      <c r="C27" s="186">
        <f t="shared" si="1"/>
        <v>18782012</v>
      </c>
      <c r="D27" s="186">
        <f t="shared" si="1"/>
        <v>21981449</v>
      </c>
      <c r="E27" s="186">
        <f>E14+E6</f>
        <v>21204809</v>
      </c>
      <c r="F27" s="186">
        <f t="shared" si="1"/>
        <v>19579052</v>
      </c>
      <c r="G27" s="186">
        <f t="shared" si="1"/>
        <v>20712977</v>
      </c>
      <c r="H27" s="186">
        <f t="shared" si="1"/>
        <v>21004131</v>
      </c>
      <c r="I27" s="186">
        <f t="shared" si="1"/>
        <v>18036414</v>
      </c>
      <c r="J27" s="186">
        <f>J14+J6</f>
        <v>19641310</v>
      </c>
      <c r="K27" s="186">
        <f>K14+K6</f>
        <v>20739709</v>
      </c>
      <c r="L27" s="186">
        <f>L14+L6</f>
        <v>19584880</v>
      </c>
      <c r="M27" s="192">
        <f>M14+M6</f>
        <v>22724145</v>
      </c>
      <c r="N27" s="144"/>
      <c r="O27" s="125"/>
      <c r="P27" s="45"/>
    </row>
    <row r="28" spans="1:13" s="47" customFormat="1" ht="16.5" customHeight="1" thickBot="1">
      <c r="A28" s="8"/>
      <c r="B28" s="19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94"/>
    </row>
    <row r="29" spans="1:14" s="31" customFormat="1" ht="16.5" customHeight="1" thickBot="1">
      <c r="A29" s="8"/>
      <c r="B29" s="205" t="s">
        <v>46</v>
      </c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7"/>
      <c r="N29" s="127"/>
    </row>
    <row r="30" spans="1:14" s="31" customFormat="1" ht="16.5" customHeight="1" thickBot="1">
      <c r="A30" s="8"/>
      <c r="B30" s="205" t="s">
        <v>64</v>
      </c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7"/>
      <c r="N30" s="127"/>
    </row>
    <row r="31" spans="1:13" ht="16.5" customHeight="1" thickBot="1">
      <c r="A31" s="8"/>
      <c r="B31" s="1" t="s">
        <v>4</v>
      </c>
      <c r="C31" s="2" t="s">
        <v>5</v>
      </c>
      <c r="D31" s="2" t="s">
        <v>6</v>
      </c>
      <c r="E31" s="2" t="s">
        <v>7</v>
      </c>
      <c r="F31" s="6" t="s">
        <v>8</v>
      </c>
      <c r="G31" s="2" t="s">
        <v>9</v>
      </c>
      <c r="H31" s="2" t="s">
        <v>10</v>
      </c>
      <c r="I31" s="2" t="s">
        <v>25</v>
      </c>
      <c r="J31" s="20" t="s">
        <v>0</v>
      </c>
      <c r="K31" s="6" t="s">
        <v>1</v>
      </c>
      <c r="L31" s="20" t="s">
        <v>2</v>
      </c>
      <c r="M31" s="48" t="s">
        <v>3</v>
      </c>
    </row>
    <row r="32" spans="1:13" ht="16.5" customHeight="1" thickBot="1">
      <c r="A32" s="9" t="s">
        <v>11</v>
      </c>
      <c r="B32" s="162">
        <f aca="true" t="shared" si="2" ref="B32:G32">B6/B27*100</f>
        <v>99.4848094450214</v>
      </c>
      <c r="C32" s="162">
        <f t="shared" si="2"/>
        <v>99.45287011849423</v>
      </c>
      <c r="D32" s="162">
        <f t="shared" si="2"/>
        <v>99.48819115609713</v>
      </c>
      <c r="E32" s="162">
        <f t="shared" si="2"/>
        <v>99.51881198269695</v>
      </c>
      <c r="F32" s="162">
        <f t="shared" si="2"/>
        <v>99.48507210665767</v>
      </c>
      <c r="G32" s="162">
        <f t="shared" si="2"/>
        <v>99.48167276968444</v>
      </c>
      <c r="H32" s="162">
        <f>H6/H27*100</f>
        <v>99.46344840450672</v>
      </c>
      <c r="I32" s="162">
        <f>I6/I27*100</f>
        <v>99.4538714846532</v>
      </c>
      <c r="J32" s="162">
        <f>J6/J27*100</f>
        <v>99.44686988800645</v>
      </c>
      <c r="K32" s="162">
        <f>K6/K27*100</f>
        <v>99.47988662714602</v>
      </c>
      <c r="L32" s="162">
        <f>L6/L27*100</f>
        <v>99.47393601594699</v>
      </c>
      <c r="M32" s="195"/>
    </row>
    <row r="33" spans="1:13" s="49" customFormat="1" ht="16.5" customHeight="1">
      <c r="A33" s="3" t="s">
        <v>30</v>
      </c>
      <c r="B33" s="163">
        <f aca="true" t="shared" si="3" ref="B33:G33">B7/B6*100</f>
        <v>57.18985931830123</v>
      </c>
      <c r="C33" s="163">
        <f t="shared" si="3"/>
        <v>57.867398316313555</v>
      </c>
      <c r="D33" s="163">
        <f t="shared" si="3"/>
        <v>56.500075495179324</v>
      </c>
      <c r="E33" s="163">
        <f t="shared" si="3"/>
        <v>57.44389813396097</v>
      </c>
      <c r="F33" s="163">
        <f t="shared" si="3"/>
        <v>59.47168516406569</v>
      </c>
      <c r="G33" s="163">
        <f t="shared" si="3"/>
        <v>58.593734834231604</v>
      </c>
      <c r="H33" s="163">
        <f>H7/H6*100</f>
        <v>59.51020688719629</v>
      </c>
      <c r="I33" s="163">
        <f>I7/I6*100</f>
        <v>58.25258814961295</v>
      </c>
      <c r="J33" s="163">
        <f>J7/J6*100</f>
        <v>59.71154068660769</v>
      </c>
      <c r="K33" s="163">
        <f>K7/K6*100</f>
        <v>58.51818638173747</v>
      </c>
      <c r="L33" s="163">
        <f>L7/L6*100</f>
        <v>59.06986456266399</v>
      </c>
      <c r="M33" s="196"/>
    </row>
    <row r="34" spans="1:13" s="49" customFormat="1" ht="16.5" customHeight="1">
      <c r="A34" s="4" t="s">
        <v>31</v>
      </c>
      <c r="B34" s="164">
        <f aca="true" t="shared" si="4" ref="B34:G34">B8/B6*100</f>
        <v>0.00010868991051124908</v>
      </c>
      <c r="C34" s="164">
        <f t="shared" si="4"/>
        <v>0.00012313128203755502</v>
      </c>
      <c r="D34" s="164">
        <f t="shared" si="4"/>
        <v>0.00011889004618695386</v>
      </c>
      <c r="E34" s="164">
        <f t="shared" si="4"/>
        <v>9.951298345895188E-05</v>
      </c>
      <c r="F34" s="164">
        <f t="shared" si="4"/>
        <v>0.00011294658437720792</v>
      </c>
      <c r="G34" s="164">
        <f t="shared" si="4"/>
        <v>0.00011647310131373894</v>
      </c>
      <c r="H34" s="164">
        <f>H8/H6*100</f>
        <v>0.00012445292766657032</v>
      </c>
      <c r="I34" s="164">
        <f>I8/I6*100</f>
        <v>0.00015051919086234787</v>
      </c>
      <c r="J34" s="164">
        <f>J8/J6*100</f>
        <v>0.00013311033597663156</v>
      </c>
      <c r="K34" s="164">
        <f>K8/K6*100</f>
        <v>0.00012601881974747865</v>
      </c>
      <c r="L34" s="164">
        <f>L8/L6*100</f>
        <v>0.00011805859720413631</v>
      </c>
      <c r="M34" s="197"/>
    </row>
    <row r="35" spans="1:13" s="49" customFormat="1" ht="16.5" customHeight="1">
      <c r="A35" s="4" t="s">
        <v>32</v>
      </c>
      <c r="B35" s="164">
        <f aca="true" t="shared" si="5" ref="B35:G35">B9/B6*100</f>
        <v>23.77399954741521</v>
      </c>
      <c r="C35" s="164">
        <f t="shared" si="5"/>
        <v>24.523762999049747</v>
      </c>
      <c r="D35" s="164">
        <f t="shared" si="5"/>
        <v>26.8538867853988</v>
      </c>
      <c r="E35" s="164">
        <f t="shared" si="5"/>
        <v>24.46747522387341</v>
      </c>
      <c r="F35" s="164">
        <f t="shared" si="5"/>
        <v>23.04945099232302</v>
      </c>
      <c r="G35" s="164">
        <f t="shared" si="5"/>
        <v>22.895102966103998</v>
      </c>
      <c r="H35" s="164">
        <f>H9/H6*100</f>
        <v>23.086075521961565</v>
      </c>
      <c r="I35" s="164">
        <f>I9/I6*100</f>
        <v>24.22264642618383</v>
      </c>
      <c r="J35" s="164">
        <f>J9/J6*100</f>
        <v>23.34582249593348</v>
      </c>
      <c r="K35" s="164">
        <f>K9/K6*100</f>
        <v>24.429964774347066</v>
      </c>
      <c r="L35" s="164">
        <f>L9/L6*100</f>
        <v>24.227605477528805</v>
      </c>
      <c r="M35" s="197"/>
    </row>
    <row r="36" spans="1:13" s="49" customFormat="1" ht="16.5" customHeight="1">
      <c r="A36" s="4" t="s">
        <v>33</v>
      </c>
      <c r="B36" s="164">
        <f aca="true" t="shared" si="6" ref="B36:G36">B10/B6*100</f>
        <v>15.44404284730176</v>
      </c>
      <c r="C36" s="164">
        <f t="shared" si="6"/>
        <v>13.453538016783329</v>
      </c>
      <c r="D36" s="164">
        <f t="shared" si="6"/>
        <v>11.937539193704168</v>
      </c>
      <c r="E36" s="164">
        <f t="shared" si="6"/>
        <v>13.125947328062178</v>
      </c>
      <c r="F36" s="164">
        <f t="shared" si="6"/>
        <v>12.676724183516844</v>
      </c>
      <c r="G36" s="164">
        <f t="shared" si="6"/>
        <v>12.393305786150727</v>
      </c>
      <c r="H36" s="164">
        <f>H10/H6*100</f>
        <v>13.384151293020446</v>
      </c>
      <c r="I36" s="164">
        <f>I10/I6*100</f>
        <v>13.29904506165489</v>
      </c>
      <c r="J36" s="164">
        <f>J10/J6*100</f>
        <v>12.942251411839898</v>
      </c>
      <c r="K36" s="164">
        <f>K10/K6*100</f>
        <v>13.113881898748822</v>
      </c>
      <c r="L36" s="164">
        <f>L10/L6*100</f>
        <v>12.56835913589525</v>
      </c>
      <c r="M36" s="197"/>
    </row>
    <row r="37" spans="1:13" s="49" customFormat="1" ht="16.5" customHeight="1">
      <c r="A37" s="4" t="s">
        <v>34</v>
      </c>
      <c r="B37" s="164">
        <f aca="true" t="shared" si="7" ref="B37:G37">B11/B6*100</f>
        <v>0.3228742481647165</v>
      </c>
      <c r="C37" s="164">
        <f t="shared" si="7"/>
        <v>0.43268867861397003</v>
      </c>
      <c r="D37" s="164">
        <f t="shared" si="7"/>
        <v>0.33763401308869667</v>
      </c>
      <c r="E37" s="164">
        <f t="shared" si="7"/>
        <v>0.43538825748690674</v>
      </c>
      <c r="F37" s="164">
        <f t="shared" si="7"/>
        <v>0.4957687642524471</v>
      </c>
      <c r="G37" s="164">
        <f t="shared" si="7"/>
        <v>0.44997441474207805</v>
      </c>
      <c r="H37" s="164">
        <f>H11/H6*100</f>
        <v>0.4135044254743081</v>
      </c>
      <c r="I37" s="164">
        <f>I11/I6*100</f>
        <v>0.4201548095452804</v>
      </c>
      <c r="J37" s="164">
        <f>J11/J6*100</f>
        <v>0.40925796721676727</v>
      </c>
      <c r="K37" s="164">
        <f>K11/K6*100</f>
        <v>0.5205352756000082</v>
      </c>
      <c r="L37" s="164">
        <f>L11/L6*100</f>
        <v>0.5146276911778044</v>
      </c>
      <c r="M37" s="197"/>
    </row>
    <row r="38" spans="1:13" s="49" customFormat="1" ht="16.5" customHeight="1">
      <c r="A38" s="5" t="s">
        <v>35</v>
      </c>
      <c r="B38" s="164">
        <f aca="true" t="shared" si="8" ref="B38:G38">B12/B6*100</f>
        <v>0.07759916160950628</v>
      </c>
      <c r="C38" s="164">
        <f t="shared" si="8"/>
        <v>0.09620835954334354</v>
      </c>
      <c r="D38" s="164">
        <f t="shared" si="8"/>
        <v>0.08760367326344855</v>
      </c>
      <c r="E38" s="164">
        <f t="shared" si="8"/>
        <v>0.07721733645064863</v>
      </c>
      <c r="F38" s="164">
        <f t="shared" si="8"/>
        <v>0.07815903638902788</v>
      </c>
      <c r="G38" s="164">
        <f t="shared" si="8"/>
        <v>0.09330466024408103</v>
      </c>
      <c r="H38" s="164">
        <f>H12/H6*100</f>
        <v>0.09361732151164547</v>
      </c>
      <c r="I38" s="164">
        <f>I12/I6*100</f>
        <v>0.09127037751105034</v>
      </c>
      <c r="J38" s="164">
        <f>J12/J6*100</f>
        <v>0.08385951166527789</v>
      </c>
      <c r="K38" s="164">
        <f>K12/K6*100</f>
        <v>0.0836910369453736</v>
      </c>
      <c r="L38" s="164">
        <f>L12/L6*100</f>
        <v>0.08304139067689205</v>
      </c>
      <c r="M38" s="197"/>
    </row>
    <row r="39" spans="1:13" s="49" customFormat="1" ht="16.5" customHeight="1" thickBot="1">
      <c r="A39" s="10" t="s">
        <v>52</v>
      </c>
      <c r="B39" s="165">
        <f aca="true" t="shared" si="9" ref="B39:G39">B13/B6*100</f>
        <v>3.1915161872970623</v>
      </c>
      <c r="C39" s="165">
        <f t="shared" si="9"/>
        <v>3.6262804984140153</v>
      </c>
      <c r="D39" s="165">
        <f t="shared" si="9"/>
        <v>4.2831419493193685</v>
      </c>
      <c r="E39" s="165">
        <f t="shared" si="9"/>
        <v>4.4499742071824295</v>
      </c>
      <c r="F39" s="165">
        <f t="shared" si="9"/>
        <v>4.22809891286859</v>
      </c>
      <c r="G39" s="165">
        <f t="shared" si="9"/>
        <v>5.574460865426202</v>
      </c>
      <c r="H39" s="165">
        <f>H13/H6*100</f>
        <v>3.5123200979080753</v>
      </c>
      <c r="I39" s="165">
        <f>I13/I6*100</f>
        <v>3.714144656301135</v>
      </c>
      <c r="J39" s="165">
        <f>J13/J6*100</f>
        <v>3.5071348164009133</v>
      </c>
      <c r="K39" s="165">
        <f>K13/K6*100</f>
        <v>3.333614613801513</v>
      </c>
      <c r="L39" s="165">
        <f>L13/L6*100</f>
        <v>3.5363836834600573</v>
      </c>
      <c r="M39" s="198"/>
    </row>
    <row r="40" spans="1:13" ht="16.5" customHeight="1" thickBot="1">
      <c r="A40" s="9" t="s">
        <v>18</v>
      </c>
      <c r="B40" s="166">
        <f aca="true" t="shared" si="10" ref="B40:G40">B14/B27*100</f>
        <v>0.5151905549785921</v>
      </c>
      <c r="C40" s="166">
        <f t="shared" si="10"/>
        <v>0.5471298815057727</v>
      </c>
      <c r="D40" s="166">
        <f t="shared" si="10"/>
        <v>0.5118088439028746</v>
      </c>
      <c r="E40" s="166">
        <f t="shared" si="10"/>
        <v>0.48118801730305616</v>
      </c>
      <c r="F40" s="166">
        <f t="shared" si="10"/>
        <v>0.5149278933423335</v>
      </c>
      <c r="G40" s="166">
        <f t="shared" si="10"/>
        <v>0.518327230315565</v>
      </c>
      <c r="H40" s="166">
        <f>H14/H27*100</f>
        <v>0.5365515954932865</v>
      </c>
      <c r="I40" s="166">
        <f>I14/I27*100</f>
        <v>0.5461285153467867</v>
      </c>
      <c r="J40" s="166">
        <f>J14/J27*100</f>
        <v>0.5531301119935483</v>
      </c>
      <c r="K40" s="166">
        <f>K14/K27*100</f>
        <v>0.5201133728539779</v>
      </c>
      <c r="L40" s="166">
        <f>L14/L27*100</f>
        <v>0.5260639840530041</v>
      </c>
      <c r="M40" s="199"/>
    </row>
    <row r="41" spans="1:13" s="50" customFormat="1" ht="16.5" customHeight="1">
      <c r="A41" s="157" t="s">
        <v>19</v>
      </c>
      <c r="B41" s="167">
        <f aca="true" t="shared" si="11" ref="B41:D42">B15/B14*100</f>
        <v>79.29185337544993</v>
      </c>
      <c r="C41" s="167">
        <f t="shared" si="11"/>
        <v>79.12847161402074</v>
      </c>
      <c r="D41" s="167">
        <f t="shared" si="11"/>
        <v>79.13833408886875</v>
      </c>
      <c r="E41" s="167">
        <f aca="true" t="shared" si="12" ref="E41:G42">E15/E14*100</f>
        <v>77.28426520311658</v>
      </c>
      <c r="F41" s="167">
        <f t="shared" si="12"/>
        <v>77.11618956932294</v>
      </c>
      <c r="G41" s="167">
        <f t="shared" si="12"/>
        <v>77.91097325844581</v>
      </c>
      <c r="H41" s="167">
        <f aca="true" t="shared" si="13" ref="H41:L42">H15/H14*100</f>
        <v>77.90910220234609</v>
      </c>
      <c r="I41" s="167">
        <f t="shared" si="13"/>
        <v>76.1253578607541</v>
      </c>
      <c r="J41" s="167">
        <f t="shared" si="13"/>
        <v>77.18469836711401</v>
      </c>
      <c r="K41" s="167">
        <f t="shared" si="13"/>
        <v>76.86010939093353</v>
      </c>
      <c r="L41" s="167">
        <f t="shared" si="13"/>
        <v>76.68714633743897</v>
      </c>
      <c r="M41" s="200"/>
    </row>
    <row r="42" spans="1:13" s="49" customFormat="1" ht="16.5" customHeight="1">
      <c r="A42" s="158" t="s">
        <v>41</v>
      </c>
      <c r="B42" s="164">
        <f t="shared" si="11"/>
        <v>56.22435744725905</v>
      </c>
      <c r="C42" s="164">
        <f t="shared" si="11"/>
        <v>56.78849890547754</v>
      </c>
      <c r="D42" s="164">
        <f t="shared" si="11"/>
        <v>56.28250199364281</v>
      </c>
      <c r="E42" s="164">
        <f t="shared" si="12"/>
        <v>52.50897193654336</v>
      </c>
      <c r="F42" s="164">
        <f t="shared" si="12"/>
        <v>53.89532715088685</v>
      </c>
      <c r="G42" s="164">
        <f t="shared" si="12"/>
        <v>53.835210290988215</v>
      </c>
      <c r="H42" s="164">
        <f t="shared" si="13"/>
        <v>52.05120612286736</v>
      </c>
      <c r="I42" s="164">
        <f t="shared" si="13"/>
        <v>50.544775621791025</v>
      </c>
      <c r="J42" s="164">
        <f t="shared" si="13"/>
        <v>49.927851648679265</v>
      </c>
      <c r="K42" s="164">
        <f t="shared" si="13"/>
        <v>49.27933035014293</v>
      </c>
      <c r="L42" s="164">
        <f t="shared" si="13"/>
        <v>50.60625237311732</v>
      </c>
      <c r="M42" s="197"/>
    </row>
    <row r="43" spans="1:13" s="49" customFormat="1" ht="16.5" customHeight="1">
      <c r="A43" s="158" t="s">
        <v>45</v>
      </c>
      <c r="B43" s="164">
        <f aca="true" t="shared" si="14" ref="B43:G43">B17/B15*100</f>
        <v>16.53961195373091</v>
      </c>
      <c r="C43" s="164">
        <f t="shared" si="14"/>
        <v>16.76095137368719</v>
      </c>
      <c r="D43" s="164">
        <f t="shared" si="14"/>
        <v>15.949142452798402</v>
      </c>
      <c r="E43" s="164">
        <f t="shared" si="14"/>
        <v>16.994052525457473</v>
      </c>
      <c r="F43" s="164">
        <f t="shared" si="14"/>
        <v>16.459799091926378</v>
      </c>
      <c r="G43" s="164">
        <f t="shared" si="14"/>
        <v>16.22910838533821</v>
      </c>
      <c r="H43" s="164">
        <f>H17/H15*100</f>
        <v>17.418737614177353</v>
      </c>
      <c r="I43" s="164">
        <f>I17/I15*100</f>
        <v>18.690404747616192</v>
      </c>
      <c r="J43" s="164">
        <f>J17/J15*100</f>
        <v>17.214238864706935</v>
      </c>
      <c r="K43" s="164">
        <f>K17/K15*100</f>
        <v>17.501115681047896</v>
      </c>
      <c r="L43" s="164">
        <f>L17/L15*100</f>
        <v>17.998987469940513</v>
      </c>
      <c r="M43" s="197"/>
    </row>
    <row r="44" spans="1:13" s="49" customFormat="1" ht="16.5" customHeight="1">
      <c r="A44" s="158" t="s">
        <v>42</v>
      </c>
      <c r="B44" s="164">
        <f aca="true" t="shared" si="15" ref="B44:G44">B18/B15*100</f>
        <v>23.61232430715477</v>
      </c>
      <c r="C44" s="164">
        <f t="shared" si="15"/>
        <v>22.976363233883465</v>
      </c>
      <c r="D44" s="164">
        <f t="shared" si="15"/>
        <v>24.069726955173923</v>
      </c>
      <c r="E44" s="164">
        <f t="shared" si="15"/>
        <v>26.487185665191422</v>
      </c>
      <c r="F44" s="164">
        <f t="shared" si="15"/>
        <v>25.774627959921283</v>
      </c>
      <c r="G44" s="164">
        <f t="shared" si="15"/>
        <v>25.931903498075222</v>
      </c>
      <c r="H44" s="164">
        <f>H18/H15*100</f>
        <v>26.251110453064854</v>
      </c>
      <c r="I44" s="164">
        <f>I18/I15*100</f>
        <v>26.002533840101353</v>
      </c>
      <c r="J44" s="164">
        <f>J18/J15*100</f>
        <v>27.808717428895118</v>
      </c>
      <c r="K44" s="164">
        <f>K18/K15*100</f>
        <v>28.883474652932733</v>
      </c>
      <c r="L44" s="164">
        <f>L18/L15*100</f>
        <v>27.14213390710037</v>
      </c>
      <c r="M44" s="197"/>
    </row>
    <row r="45" spans="1:13" s="49" customFormat="1" ht="16.5" customHeight="1">
      <c r="A45" s="15" t="s">
        <v>61</v>
      </c>
      <c r="B45" s="164">
        <f aca="true" t="shared" si="16" ref="B45:G45">B19/B15*100</f>
        <v>0.6643902697265677</v>
      </c>
      <c r="C45" s="164">
        <f t="shared" si="16"/>
        <v>0.8227365521312443</v>
      </c>
      <c r="D45" s="164">
        <f t="shared" si="16"/>
        <v>0.5492345534801703</v>
      </c>
      <c r="E45" s="164">
        <f t="shared" si="16"/>
        <v>0.691124440442827</v>
      </c>
      <c r="F45" s="164">
        <f t="shared" si="16"/>
        <v>0.5929489240742408</v>
      </c>
      <c r="G45" s="164">
        <f t="shared" si="16"/>
        <v>0.6431867632642325</v>
      </c>
      <c r="H45" s="164">
        <f>H19/H15*100</f>
        <v>0.808637616455206</v>
      </c>
      <c r="I45" s="164">
        <f>I19/I15*100</f>
        <v>1.0002000400080016</v>
      </c>
      <c r="J45" s="164">
        <f>J19/J15*100</f>
        <v>1.3427941088784212</v>
      </c>
      <c r="K45" s="164">
        <f>K19/K15*100</f>
        <v>0.7478078375085938</v>
      </c>
      <c r="L45" s="164">
        <f>L19/L15*100</f>
        <v>0.5012023794456398</v>
      </c>
      <c r="M45" s="197"/>
    </row>
    <row r="46" spans="1:13" s="49" customFormat="1" ht="16.5" customHeight="1">
      <c r="A46" s="15" t="s">
        <v>55</v>
      </c>
      <c r="B46" s="164">
        <f aca="true" t="shared" si="17" ref="B46:G46">B20/B15*100</f>
        <v>0.4076338706688902</v>
      </c>
      <c r="C46" s="164">
        <f t="shared" si="17"/>
        <v>0.3836977642226431</v>
      </c>
      <c r="D46" s="164">
        <f t="shared" si="17"/>
        <v>0.4526411555266025</v>
      </c>
      <c r="E46" s="164">
        <f t="shared" si="17"/>
        <v>0.436232674334555</v>
      </c>
      <c r="F46" s="164">
        <f t="shared" si="17"/>
        <v>0.39358431836598196</v>
      </c>
      <c r="G46" s="164">
        <f t="shared" si="17"/>
        <v>0.39212873299380724</v>
      </c>
      <c r="H46" s="164">
        <f>H20/H15*100</f>
        <v>0.39406847224436803</v>
      </c>
      <c r="I46" s="164">
        <f>I20/I15*100</f>
        <v>0.41208241648329663</v>
      </c>
      <c r="J46" s="164">
        <f>J20/J15*100</f>
        <v>0.43169757319181923</v>
      </c>
      <c r="K46" s="164">
        <f>K20/K15*100</f>
        <v>0.40164517724251886</v>
      </c>
      <c r="L46" s="164">
        <f>L20/L15*100</f>
        <v>0.42273129983546387</v>
      </c>
      <c r="M46" s="197"/>
    </row>
    <row r="47" spans="1:13" s="49" customFormat="1" ht="16.5" customHeight="1">
      <c r="A47" s="145" t="s">
        <v>58</v>
      </c>
      <c r="B47" s="164">
        <f aca="true" t="shared" si="18" ref="B47:G47">B21/B15*100</f>
        <v>0.22499272082373806</v>
      </c>
      <c r="C47" s="164">
        <f t="shared" si="18"/>
        <v>0.25087930737634356</v>
      </c>
      <c r="D47" s="164">
        <f t="shared" si="18"/>
        <v>0.1842013635393618</v>
      </c>
      <c r="E47" s="164">
        <f t="shared" si="18"/>
        <v>0.2992759044853342</v>
      </c>
      <c r="F47" s="164">
        <f t="shared" si="18"/>
        <v>0.27911044799156237</v>
      </c>
      <c r="G47" s="164">
        <f t="shared" si="18"/>
        <v>0.26420868899887623</v>
      </c>
      <c r="H47" s="164">
        <f>H21/H15*100</f>
        <v>0.3302886039042391</v>
      </c>
      <c r="I47" s="164">
        <f>I21/I15*100</f>
        <v>0.32273121290924855</v>
      </c>
      <c r="J47" s="164">
        <f>J21/J15*100</f>
        <v>0.3637230934350963</v>
      </c>
      <c r="K47" s="164">
        <f>K21/K15*100</f>
        <v>0.29429856830983364</v>
      </c>
      <c r="L47" s="164">
        <f>L21/L15*100</f>
        <v>0.33666624477914187</v>
      </c>
      <c r="M47" s="197"/>
    </row>
    <row r="48" spans="1:13" s="49" customFormat="1" ht="16.5" customHeight="1">
      <c r="A48" s="158" t="s">
        <v>43</v>
      </c>
      <c r="B48" s="164">
        <f aca="true" t="shared" si="19" ref="B48:G48">B22/B15*100</f>
        <v>2.3266894306360677</v>
      </c>
      <c r="C48" s="164">
        <f t="shared" si="19"/>
        <v>2.016872863221585</v>
      </c>
      <c r="D48" s="164">
        <f t="shared" si="19"/>
        <v>2.512551525838734</v>
      </c>
      <c r="E48" s="164">
        <f t="shared" si="19"/>
        <v>2.5831568535450247</v>
      </c>
      <c r="F48" s="164">
        <f t="shared" si="19"/>
        <v>2.6046021068337044</v>
      </c>
      <c r="G48" s="164">
        <f t="shared" si="19"/>
        <v>2.7042536403414386</v>
      </c>
      <c r="H48" s="164">
        <f>H22/H15*100</f>
        <v>2.745951117286622</v>
      </c>
      <c r="I48" s="164">
        <f>I22/I15*100</f>
        <v>3.027272121090885</v>
      </c>
      <c r="J48" s="164">
        <f>J22/J15*100</f>
        <v>2.910977282213344</v>
      </c>
      <c r="K48" s="164">
        <f>K22/K15*100</f>
        <v>2.8923277328154966</v>
      </c>
      <c r="L48" s="164">
        <f>L22/L15*100</f>
        <v>2.9920263257815467</v>
      </c>
      <c r="M48" s="197"/>
    </row>
    <row r="49" spans="1:13" s="50" customFormat="1" ht="16.5" customHeight="1">
      <c r="A49" s="159" t="s">
        <v>20</v>
      </c>
      <c r="B49" s="167">
        <f aca="true" t="shared" si="20" ref="B49:G49">B23/B14*100</f>
        <v>20.70814662455006</v>
      </c>
      <c r="C49" s="167">
        <f t="shared" si="20"/>
        <v>20.871528385979254</v>
      </c>
      <c r="D49" s="167">
        <f t="shared" si="20"/>
        <v>20.861665911131258</v>
      </c>
      <c r="E49" s="167">
        <f t="shared" si="20"/>
        <v>22.71573479688342</v>
      </c>
      <c r="F49" s="167">
        <f t="shared" si="20"/>
        <v>22.883810430677062</v>
      </c>
      <c r="G49" s="167">
        <f t="shared" si="20"/>
        <v>22.089026741554196</v>
      </c>
      <c r="H49" s="167">
        <f>H23/H14*100</f>
        <v>22.09089779765391</v>
      </c>
      <c r="I49" s="167">
        <f>I23/I14*100</f>
        <v>23.874642139245903</v>
      </c>
      <c r="J49" s="167">
        <f>J23/J14*100</f>
        <v>22.815301632885994</v>
      </c>
      <c r="K49" s="167">
        <f>K23/K14*100</f>
        <v>23.13989060906647</v>
      </c>
      <c r="L49" s="167">
        <f>L23/L14*100</f>
        <v>23.312853662561025</v>
      </c>
      <c r="M49" s="200"/>
    </row>
    <row r="50" spans="1:13" s="49" customFormat="1" ht="16.5" customHeight="1">
      <c r="A50" s="160" t="s">
        <v>59</v>
      </c>
      <c r="B50" s="164">
        <f aca="true" t="shared" si="21" ref="B50:G50">B24/B23*100</f>
        <v>0.6435919525667663</v>
      </c>
      <c r="C50" s="164">
        <f t="shared" si="21"/>
        <v>0.5175307720999627</v>
      </c>
      <c r="D50" s="164">
        <f t="shared" si="21"/>
        <v>0.49850873455475075</v>
      </c>
      <c r="E50" s="164">
        <f t="shared" si="21"/>
        <v>0.52636120459056</v>
      </c>
      <c r="F50" s="164">
        <f t="shared" si="21"/>
        <v>0.4984612717264098</v>
      </c>
      <c r="G50" s="164">
        <f t="shared" si="21"/>
        <v>0.4385410078009699</v>
      </c>
      <c r="H50" s="164">
        <f>H24/H23*100</f>
        <v>0.5101221079691517</v>
      </c>
      <c r="I50" s="164">
        <f>I24/I23*100</f>
        <v>0.4294765488795339</v>
      </c>
      <c r="J50" s="164">
        <f>J24/J23*100</f>
        <v>0.4195747771008997</v>
      </c>
      <c r="K50" s="164">
        <f>K24/K23*100</f>
        <v>0.1682624894835944</v>
      </c>
      <c r="L50" s="164">
        <f>L24/L23*100</f>
        <v>0.037470335984012657</v>
      </c>
      <c r="M50" s="197"/>
    </row>
    <row r="51" spans="1:13" s="49" customFormat="1" ht="16.5" customHeight="1">
      <c r="A51" s="66" t="s">
        <v>56</v>
      </c>
      <c r="B51" s="164">
        <f aca="true" t="shared" si="22" ref="B51:G51">B25/B23*100</f>
        <v>0.7348097096234734</v>
      </c>
      <c r="C51" s="164">
        <f t="shared" si="22"/>
        <v>0.6947034688549049</v>
      </c>
      <c r="D51" s="164">
        <f t="shared" si="22"/>
        <v>0.911802300809544</v>
      </c>
      <c r="E51" s="164">
        <f t="shared" si="22"/>
        <v>0.6083354905513849</v>
      </c>
      <c r="F51" s="164">
        <f t="shared" si="22"/>
        <v>0.4464479216332192</v>
      </c>
      <c r="G51" s="164">
        <f t="shared" si="22"/>
        <v>0.46805819101834284</v>
      </c>
      <c r="H51" s="164">
        <f>H25/H23*100</f>
        <v>2.8880141388174807</v>
      </c>
      <c r="I51" s="164">
        <f>I25/I23*100</f>
        <v>2.4067695709486756</v>
      </c>
      <c r="J51" s="164">
        <f>J25/J23*100</f>
        <v>2.2794206640577723</v>
      </c>
      <c r="K51" s="164">
        <f>K25/K23*100</f>
        <v>2.307599855775009</v>
      </c>
      <c r="L51" s="164">
        <f>L25/L23*100</f>
        <v>0.01665348265956118</v>
      </c>
      <c r="M51" s="197"/>
    </row>
    <row r="52" spans="1:13" s="49" customFormat="1" ht="16.5" customHeight="1" thickBot="1">
      <c r="A52" s="161" t="s">
        <v>44</v>
      </c>
      <c r="B52" s="165">
        <f aca="true" t="shared" si="23" ref="B52:G52">B26/B23*100</f>
        <v>98.62159833780976</v>
      </c>
      <c r="C52" s="165">
        <f t="shared" si="23"/>
        <v>98.78776575904513</v>
      </c>
      <c r="D52" s="165">
        <f t="shared" si="23"/>
        <v>98.5896889646357</v>
      </c>
      <c r="E52" s="165">
        <f t="shared" si="23"/>
        <v>98.86530330485806</v>
      </c>
      <c r="F52" s="165">
        <f t="shared" si="23"/>
        <v>99.05509080664037</v>
      </c>
      <c r="G52" s="165">
        <f t="shared" si="23"/>
        <v>99.09340080118069</v>
      </c>
      <c r="H52" s="165">
        <f>H26/H23*100</f>
        <v>96.60186375321337</v>
      </c>
      <c r="I52" s="165">
        <f>I26/I23*100</f>
        <v>97.16375388017178</v>
      </c>
      <c r="J52" s="165">
        <f>J26/J23*100</f>
        <v>97.30100455884133</v>
      </c>
      <c r="K52" s="165">
        <f>K26/K23*100</f>
        <v>97.5241376547414</v>
      </c>
      <c r="L52" s="165">
        <f>L26/L23*100</f>
        <v>99.94587618135643</v>
      </c>
      <c r="M52" s="198"/>
    </row>
    <row r="53" spans="1:13" ht="16.5" customHeight="1" thickBot="1">
      <c r="A53" s="191" t="s">
        <v>50</v>
      </c>
      <c r="B53" s="7">
        <f aca="true" t="shared" si="24" ref="B53:G53">B32+B40</f>
        <v>99.99999999999999</v>
      </c>
      <c r="C53" s="7">
        <f t="shared" si="24"/>
        <v>100</v>
      </c>
      <c r="D53" s="7">
        <f t="shared" si="24"/>
        <v>100</v>
      </c>
      <c r="E53" s="7">
        <f t="shared" si="24"/>
        <v>100</v>
      </c>
      <c r="F53" s="7">
        <f t="shared" si="24"/>
        <v>100</v>
      </c>
      <c r="G53" s="7">
        <f t="shared" si="24"/>
        <v>100</v>
      </c>
      <c r="H53" s="7">
        <f>H32+H40</f>
        <v>100.00000000000001</v>
      </c>
      <c r="I53" s="7">
        <f>I32+I40</f>
        <v>99.99999999999999</v>
      </c>
      <c r="J53" s="7">
        <f>J32+J40</f>
        <v>100</v>
      </c>
      <c r="K53" s="7">
        <f>K32+K40</f>
        <v>100</v>
      </c>
      <c r="L53" s="7">
        <f>L32+L40</f>
        <v>100</v>
      </c>
      <c r="M53" s="199"/>
    </row>
    <row r="54" spans="1:14" ht="15.75" customHeight="1">
      <c r="A54" s="168" t="s">
        <v>21</v>
      </c>
      <c r="B54" s="169"/>
      <c r="C54" s="169"/>
      <c r="D54" s="51"/>
      <c r="E54" s="51"/>
      <c r="F54" s="52"/>
      <c r="G54" s="51"/>
      <c r="H54" s="51"/>
      <c r="I54" s="40"/>
      <c r="J54" s="40"/>
      <c r="K54" s="40"/>
      <c r="L54" s="23"/>
      <c r="M54" s="40"/>
      <c r="N54" s="40"/>
    </row>
    <row r="55" spans="1:14" ht="15.75" customHeight="1">
      <c r="A55" s="168" t="s">
        <v>22</v>
      </c>
      <c r="B55" s="51"/>
      <c r="C55" s="51"/>
      <c r="D55" s="51"/>
      <c r="E55" s="51"/>
      <c r="F55" s="52"/>
      <c r="G55" s="51"/>
      <c r="H55" s="51"/>
      <c r="I55" s="40"/>
      <c r="J55" s="40"/>
      <c r="K55" s="40"/>
      <c r="L55" s="23"/>
      <c r="M55" s="40"/>
      <c r="N55" s="40"/>
    </row>
    <row r="56" spans="1:14" ht="15.75" customHeight="1">
      <c r="A56" s="168" t="s">
        <v>23</v>
      </c>
      <c r="B56" s="51"/>
      <c r="C56" s="51"/>
      <c r="D56" s="51"/>
      <c r="E56" s="51"/>
      <c r="F56" s="52"/>
      <c r="G56" s="51"/>
      <c r="H56" s="51"/>
      <c r="I56" s="40"/>
      <c r="J56" s="23"/>
      <c r="K56" s="23"/>
      <c r="L56" s="23"/>
      <c r="M56" s="40"/>
      <c r="N56" s="40"/>
    </row>
    <row r="57" spans="1:14" ht="15.75" customHeight="1">
      <c r="A57" s="168" t="s">
        <v>24</v>
      </c>
      <c r="B57" s="51"/>
      <c r="C57" s="51"/>
      <c r="D57" s="51"/>
      <c r="E57" s="51"/>
      <c r="F57" s="52"/>
      <c r="G57" s="51"/>
      <c r="H57" s="51"/>
      <c r="I57" s="40"/>
      <c r="J57" s="23"/>
      <c r="K57" s="23"/>
      <c r="L57" s="23"/>
      <c r="M57" s="40"/>
      <c r="N57" s="40"/>
    </row>
    <row r="58" spans="1:14" ht="15.75">
      <c r="A58" s="51"/>
      <c r="B58" s="51"/>
      <c r="C58" s="51"/>
      <c r="D58" s="51"/>
      <c r="E58" s="51"/>
      <c r="F58" s="52"/>
      <c r="G58" s="51"/>
      <c r="H58" s="51"/>
      <c r="I58" s="40"/>
      <c r="J58" s="23"/>
      <c r="K58" s="23"/>
      <c r="L58" s="23"/>
      <c r="M58" s="40"/>
      <c r="N58" s="40"/>
    </row>
    <row r="59" spans="1:14" ht="12.75">
      <c r="A59" s="40"/>
      <c r="B59" s="40"/>
      <c r="C59" s="40"/>
      <c r="D59" s="40"/>
      <c r="E59" s="40"/>
      <c r="F59" s="40"/>
      <c r="G59" s="40"/>
      <c r="H59" s="40"/>
      <c r="I59" s="40"/>
      <c r="J59" s="23"/>
      <c r="K59" s="23"/>
      <c r="L59" s="23"/>
      <c r="M59" s="40"/>
      <c r="N59" s="40"/>
    </row>
    <row r="60" spans="1:14" ht="12.75">
      <c r="A60" s="40"/>
      <c r="B60" s="40"/>
      <c r="C60" s="40"/>
      <c r="D60" s="40"/>
      <c r="E60" s="40"/>
      <c r="F60" s="40"/>
      <c r="G60" s="40"/>
      <c r="H60" s="40"/>
      <c r="I60" s="40"/>
      <c r="J60" s="23"/>
      <c r="K60" s="23"/>
      <c r="L60" s="23"/>
      <c r="M60" s="40"/>
      <c r="N60" s="40"/>
    </row>
    <row r="61" spans="1:14" ht="12.75">
      <c r="A61" s="40"/>
      <c r="B61" s="40"/>
      <c r="C61" s="40"/>
      <c r="D61" s="40"/>
      <c r="E61" s="40"/>
      <c r="F61" s="40"/>
      <c r="G61" s="40"/>
      <c r="H61" s="40"/>
      <c r="I61" s="40"/>
      <c r="J61" s="23"/>
      <c r="K61" s="23"/>
      <c r="L61" s="23"/>
      <c r="M61" s="40"/>
      <c r="N61" s="40"/>
    </row>
    <row r="62" spans="1:14" ht="12.75">
      <c r="A62" s="40"/>
      <c r="B62" s="40"/>
      <c r="C62" s="40"/>
      <c r="D62" s="40"/>
      <c r="E62" s="40"/>
      <c r="F62" s="40"/>
      <c r="G62" s="40"/>
      <c r="H62" s="40"/>
      <c r="I62" s="40"/>
      <c r="J62" s="23"/>
      <c r="K62" s="23"/>
      <c r="L62" s="23"/>
      <c r="M62" s="40"/>
      <c r="N62" s="40"/>
    </row>
    <row r="63" spans="1:14" ht="12.75">
      <c r="A63" s="40"/>
      <c r="B63" s="40"/>
      <c r="C63" s="40"/>
      <c r="D63" s="40"/>
      <c r="E63" s="40"/>
      <c r="F63" s="40"/>
      <c r="G63" s="40"/>
      <c r="H63" s="40"/>
      <c r="I63" s="40"/>
      <c r="J63" s="23"/>
      <c r="K63" s="23"/>
      <c r="L63" s="23"/>
      <c r="M63" s="40"/>
      <c r="N63" s="40"/>
    </row>
    <row r="64" spans="1:14" ht="12.75">
      <c r="A64" s="40"/>
      <c r="B64" s="40"/>
      <c r="C64" s="40"/>
      <c r="D64" s="40"/>
      <c r="E64" s="40"/>
      <c r="F64" s="40"/>
      <c r="G64" s="40"/>
      <c r="H64" s="40"/>
      <c r="I64" s="40"/>
      <c r="J64" s="23"/>
      <c r="K64" s="23"/>
      <c r="L64" s="23"/>
      <c r="M64" s="40"/>
      <c r="N64" s="40"/>
    </row>
    <row r="65" spans="1:14" ht="12.75">
      <c r="A65" s="40"/>
      <c r="B65" s="40"/>
      <c r="C65" s="40"/>
      <c r="D65" s="40"/>
      <c r="E65" s="40"/>
      <c r="F65" s="40"/>
      <c r="G65" s="40"/>
      <c r="H65" s="40"/>
      <c r="I65" s="40"/>
      <c r="J65" s="23"/>
      <c r="K65" s="23"/>
      <c r="L65" s="23"/>
      <c r="M65" s="40"/>
      <c r="N65" s="40"/>
    </row>
    <row r="66" spans="1:14" ht="12.75">
      <c r="A66" s="40"/>
      <c r="B66" s="40"/>
      <c r="C66" s="40"/>
      <c r="D66" s="40"/>
      <c r="E66" s="40"/>
      <c r="F66" s="40"/>
      <c r="G66" s="40"/>
      <c r="H66" s="40"/>
      <c r="I66" s="40"/>
      <c r="J66" s="23"/>
      <c r="K66" s="23"/>
      <c r="L66" s="23"/>
      <c r="M66" s="40"/>
      <c r="N66" s="40"/>
    </row>
    <row r="67" spans="1:14" ht="12.75">
      <c r="A67" s="40"/>
      <c r="B67" s="40"/>
      <c r="C67" s="40"/>
      <c r="D67" s="40"/>
      <c r="E67" s="40"/>
      <c r="F67" s="40"/>
      <c r="G67" s="40"/>
      <c r="H67" s="40"/>
      <c r="I67" s="40"/>
      <c r="J67" s="23"/>
      <c r="K67" s="23"/>
      <c r="L67" s="23"/>
      <c r="M67" s="40"/>
      <c r="N67" s="40"/>
    </row>
    <row r="68" spans="1:14" ht="12.75">
      <c r="A68" s="40"/>
      <c r="B68" s="40"/>
      <c r="C68" s="40"/>
      <c r="D68" s="40"/>
      <c r="E68" s="40"/>
      <c r="F68" s="40"/>
      <c r="G68" s="40"/>
      <c r="H68" s="40"/>
      <c r="I68" s="40"/>
      <c r="J68" s="23"/>
      <c r="K68" s="23"/>
      <c r="L68" s="23"/>
      <c r="M68" s="40"/>
      <c r="N68" s="40"/>
    </row>
    <row r="69" spans="1:14" ht="12.75">
      <c r="A69" s="40"/>
      <c r="B69" s="40"/>
      <c r="C69" s="40"/>
      <c r="D69" s="40"/>
      <c r="E69" s="40"/>
      <c r="F69" s="40"/>
      <c r="G69" s="40"/>
      <c r="H69" s="40"/>
      <c r="I69" s="40"/>
      <c r="J69" s="23"/>
      <c r="K69" s="23"/>
      <c r="L69" s="23"/>
      <c r="M69" s="40"/>
      <c r="N69" s="40"/>
    </row>
    <row r="70" spans="1:14" ht="12.75">
      <c r="A70" s="40"/>
      <c r="B70" s="40"/>
      <c r="C70" s="40"/>
      <c r="D70" s="40"/>
      <c r="E70" s="40"/>
      <c r="F70" s="40"/>
      <c r="G70" s="40"/>
      <c r="H70" s="40"/>
      <c r="I70" s="40"/>
      <c r="J70" s="23"/>
      <c r="K70" s="23"/>
      <c r="L70" s="23"/>
      <c r="M70" s="40"/>
      <c r="N70" s="40"/>
    </row>
  </sheetData>
  <sheetProtection/>
  <mergeCells count="5">
    <mergeCell ref="A1:M1"/>
    <mergeCell ref="B4:M4"/>
    <mergeCell ref="B3:M3"/>
    <mergeCell ref="B30:M30"/>
    <mergeCell ref="B29:M29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&amp;L&amp;"Bookman Old Style,Regular"&amp;14&amp;UMagyar Nemzeti Bank</oddHeader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8"/>
  <sheetViews>
    <sheetView zoomScale="80" zoomScaleNormal="80" zoomScalePageLayoutView="0" workbookViewId="0" topLeftCell="A1">
      <pane xSplit="1" ySplit="5" topLeftCell="G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33" sqref="M33:M54"/>
    </sheetView>
  </sheetViews>
  <sheetFormatPr defaultColWidth="9.140625" defaultRowHeight="12.75"/>
  <cols>
    <col min="1" max="1" width="45.28125" style="60" customWidth="1"/>
    <col min="2" max="2" width="19.00390625" style="60" bestFit="1" customWidth="1"/>
    <col min="3" max="3" width="15.00390625" style="60" customWidth="1"/>
    <col min="4" max="4" width="16.28125" style="60" bestFit="1" customWidth="1"/>
    <col min="5" max="5" width="16.8515625" style="60" bestFit="1" customWidth="1"/>
    <col min="6" max="6" width="15.00390625" style="60" customWidth="1"/>
    <col min="7" max="7" width="15.28125" style="60" bestFit="1" customWidth="1"/>
    <col min="8" max="9" width="16.28125" style="60" bestFit="1" customWidth="1"/>
    <col min="10" max="10" width="20.57421875" style="121" bestFit="1" customWidth="1"/>
    <col min="11" max="11" width="16.28125" style="96" bestFit="1" customWidth="1"/>
    <col min="12" max="12" width="16.140625" style="96" bestFit="1" customWidth="1"/>
    <col min="13" max="13" width="16.8515625" style="60" bestFit="1" customWidth="1"/>
    <col min="14" max="14" width="19.140625" style="60" bestFit="1" customWidth="1"/>
    <col min="15" max="15" width="17.7109375" style="60" bestFit="1" customWidth="1"/>
    <col min="16" max="16" width="15.140625" style="60" bestFit="1" customWidth="1"/>
    <col min="17" max="16384" width="9.140625" style="60" customWidth="1"/>
  </cols>
  <sheetData>
    <row r="1" spans="1:13" s="91" customFormat="1" ht="23.25">
      <c r="A1" s="217" t="s">
        <v>28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1:14" ht="13.5" thickBot="1">
      <c r="A2" s="140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7"/>
    </row>
    <row r="3" spans="1:14" s="94" customFormat="1" ht="18.75" thickBot="1">
      <c r="A3" s="93"/>
      <c r="B3" s="218" t="s">
        <v>48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20"/>
      <c r="N3" s="131"/>
    </row>
    <row r="4" spans="1:13" s="94" customFormat="1" ht="18.75" thickBot="1">
      <c r="A4" s="95"/>
      <c r="B4" s="214" t="s">
        <v>64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3" ht="16.5" customHeight="1" thickBot="1">
      <c r="A5" s="53"/>
      <c r="B5" s="54" t="s">
        <v>4</v>
      </c>
      <c r="C5" s="55" t="s">
        <v>5</v>
      </c>
      <c r="D5" s="55" t="s">
        <v>6</v>
      </c>
      <c r="E5" s="55" t="s">
        <v>7</v>
      </c>
      <c r="F5" s="56" t="s">
        <v>8</v>
      </c>
      <c r="G5" s="55" t="s">
        <v>9</v>
      </c>
      <c r="H5" s="55" t="s">
        <v>10</v>
      </c>
      <c r="I5" s="55" t="s">
        <v>25</v>
      </c>
      <c r="J5" s="57" t="s">
        <v>0</v>
      </c>
      <c r="K5" s="56" t="s">
        <v>1</v>
      </c>
      <c r="L5" s="58" t="s">
        <v>2</v>
      </c>
      <c r="M5" s="59" t="s">
        <v>3</v>
      </c>
    </row>
    <row r="6" spans="1:15" ht="16.5" customHeight="1" thickBot="1">
      <c r="A6" s="61" t="s">
        <v>11</v>
      </c>
      <c r="B6" s="101">
        <v>5127363.581</v>
      </c>
      <c r="C6" s="102">
        <v>5009103.983</v>
      </c>
      <c r="D6" s="102">
        <v>5377472.039</v>
      </c>
      <c r="E6" s="107">
        <v>5793824.847135</v>
      </c>
      <c r="F6" s="137">
        <v>4753275.509</v>
      </c>
      <c r="G6" s="137">
        <v>5648085.21</v>
      </c>
      <c r="H6" s="14">
        <v>5657778.201</v>
      </c>
      <c r="I6" s="34">
        <v>5028157.759</v>
      </c>
      <c r="J6" s="182">
        <v>5169017.904</v>
      </c>
      <c r="K6" s="181">
        <v>5018580.776643</v>
      </c>
      <c r="L6" s="183">
        <v>4760934.694</v>
      </c>
      <c r="M6" s="184">
        <v>6138887.17224</v>
      </c>
      <c r="N6" s="97"/>
      <c r="O6" s="97"/>
    </row>
    <row r="7" spans="1:15" s="100" customFormat="1" ht="16.5" customHeight="1">
      <c r="A7" s="223" t="s">
        <v>12</v>
      </c>
      <c r="B7" s="148">
        <v>4482638.973</v>
      </c>
      <c r="C7" s="151">
        <v>4346089.288</v>
      </c>
      <c r="D7" s="149">
        <v>4638630.739</v>
      </c>
      <c r="E7" s="65">
        <v>5052557.285553</v>
      </c>
      <c r="F7" s="149">
        <v>4124303.264</v>
      </c>
      <c r="G7" s="149">
        <v>4938012.951</v>
      </c>
      <c r="H7" s="19">
        <v>4977410.951</v>
      </c>
      <c r="I7" s="37">
        <v>4414008.627</v>
      </c>
      <c r="J7" s="175">
        <v>4576139.448</v>
      </c>
      <c r="K7" s="174">
        <v>4259449.566</v>
      </c>
      <c r="L7" s="174">
        <v>4156234.073</v>
      </c>
      <c r="M7" s="178">
        <v>5363614.708117</v>
      </c>
      <c r="N7" s="98"/>
      <c r="O7" s="99"/>
    </row>
    <row r="8" spans="1:15" s="100" customFormat="1" ht="16.5" customHeight="1" thickBot="1">
      <c r="A8" s="66" t="s">
        <v>13</v>
      </c>
      <c r="B8" s="148">
        <v>157012.533</v>
      </c>
      <c r="C8" s="148">
        <v>94024.402</v>
      </c>
      <c r="D8" s="146">
        <v>97531.086</v>
      </c>
      <c r="E8" s="146">
        <v>92183.412</v>
      </c>
      <c r="F8" s="146">
        <v>81736.522</v>
      </c>
      <c r="G8" s="146">
        <v>88317.431</v>
      </c>
      <c r="H8" s="13">
        <v>102319.38</v>
      </c>
      <c r="I8" s="38">
        <v>92435.175</v>
      </c>
      <c r="J8" s="176">
        <v>68501.992</v>
      </c>
      <c r="K8" s="23">
        <v>86213.591</v>
      </c>
      <c r="L8" s="23">
        <v>27024.109</v>
      </c>
      <c r="M8" s="179">
        <v>22004.875905</v>
      </c>
      <c r="O8" s="99"/>
    </row>
    <row r="9" spans="1:15" s="100" customFormat="1" ht="16.5" customHeight="1">
      <c r="A9" s="66" t="s">
        <v>14</v>
      </c>
      <c r="B9" s="171">
        <v>410218.142</v>
      </c>
      <c r="C9" s="151">
        <v>492340.245</v>
      </c>
      <c r="D9" s="149">
        <v>556094.196</v>
      </c>
      <c r="E9" s="149">
        <v>562317.971</v>
      </c>
      <c r="F9" s="149">
        <v>462392.659</v>
      </c>
      <c r="G9" s="149">
        <v>532732.667</v>
      </c>
      <c r="H9" s="19">
        <v>500600.539</v>
      </c>
      <c r="I9" s="37">
        <v>454828.375</v>
      </c>
      <c r="J9" s="175">
        <v>451657.814</v>
      </c>
      <c r="K9" s="174">
        <v>594983.372</v>
      </c>
      <c r="L9" s="174">
        <v>503050.216</v>
      </c>
      <c r="M9" s="178">
        <v>676709.600551</v>
      </c>
      <c r="O9" s="99"/>
    </row>
    <row r="10" spans="1:15" s="100" customFormat="1" ht="16.5" customHeight="1">
      <c r="A10" s="66" t="s">
        <v>15</v>
      </c>
      <c r="B10" s="172">
        <v>29041.77</v>
      </c>
      <c r="C10" s="148">
        <v>25378.036</v>
      </c>
      <c r="D10" s="146">
        <v>26280.991</v>
      </c>
      <c r="E10" s="146">
        <v>26879.051955</v>
      </c>
      <c r="F10" s="146">
        <v>23314.828</v>
      </c>
      <c r="G10" s="146">
        <v>23130.924</v>
      </c>
      <c r="H10" s="13">
        <v>25192.581</v>
      </c>
      <c r="I10" s="38">
        <v>21473.819</v>
      </c>
      <c r="J10" s="176">
        <v>22672.033</v>
      </c>
      <c r="K10" s="23">
        <v>24396.136</v>
      </c>
      <c r="L10" s="23">
        <v>22671.55</v>
      </c>
      <c r="M10" s="179">
        <v>23740.366429</v>
      </c>
      <c r="O10" s="99"/>
    </row>
    <row r="11" spans="1:15" s="100" customFormat="1" ht="16.5" customHeight="1">
      <c r="A11" s="66" t="s">
        <v>16</v>
      </c>
      <c r="B11" s="172">
        <v>29975.604000000018</v>
      </c>
      <c r="C11" s="148">
        <v>29635.5410000003</v>
      </c>
      <c r="D11" s="148">
        <v>26646.678999999804</v>
      </c>
      <c r="E11" s="148">
        <v>28918.13280399996</v>
      </c>
      <c r="F11" s="148">
        <v>35943.28232099966</v>
      </c>
      <c r="G11" s="148">
        <v>30649.281999999614</v>
      </c>
      <c r="H11" s="148">
        <v>29642.940000000006</v>
      </c>
      <c r="I11" s="148">
        <v>24791.542999999292</v>
      </c>
      <c r="J11" s="23">
        <v>28425.33800000026</v>
      </c>
      <c r="K11" s="23">
        <v>31768.388642999984</v>
      </c>
      <c r="L11" s="23">
        <v>31202.295000000202</v>
      </c>
      <c r="M11" s="179">
        <v>27038.50815500038</v>
      </c>
      <c r="O11" s="99"/>
    </row>
    <row r="12" spans="1:15" s="100" customFormat="1" ht="16.5" customHeight="1">
      <c r="A12" s="66" t="s">
        <v>17</v>
      </c>
      <c r="B12" s="172">
        <v>3092.683</v>
      </c>
      <c r="C12" s="148">
        <v>2839.856</v>
      </c>
      <c r="D12" s="146">
        <v>3130.18</v>
      </c>
      <c r="E12" s="146">
        <v>2107.429228</v>
      </c>
      <c r="F12" s="146">
        <v>2026.352679</v>
      </c>
      <c r="G12" s="146">
        <v>2624.83</v>
      </c>
      <c r="H12" s="13">
        <v>2661.858</v>
      </c>
      <c r="I12" s="38">
        <v>2349.904</v>
      </c>
      <c r="J12" s="176">
        <v>2774.119</v>
      </c>
      <c r="K12" s="23">
        <v>3344.244</v>
      </c>
      <c r="L12" s="23">
        <v>2514.315</v>
      </c>
      <c r="M12" s="179">
        <v>3483.228604</v>
      </c>
      <c r="N12" s="99"/>
      <c r="O12" s="99"/>
    </row>
    <row r="13" spans="1:15" s="100" customFormat="1" ht="16.5" customHeight="1" thickBot="1">
      <c r="A13" s="224" t="s">
        <v>51</v>
      </c>
      <c r="B13" s="173">
        <v>15383.876</v>
      </c>
      <c r="C13" s="152">
        <v>18796.615</v>
      </c>
      <c r="D13" s="147">
        <v>29158.168</v>
      </c>
      <c r="E13" s="147">
        <v>28861.564595</v>
      </c>
      <c r="F13" s="147">
        <v>23558.601</v>
      </c>
      <c r="G13" s="147">
        <v>32617.125</v>
      </c>
      <c r="H13" s="187">
        <v>19949.952</v>
      </c>
      <c r="I13" s="188">
        <v>18270.316</v>
      </c>
      <c r="J13" s="185">
        <v>18847.16</v>
      </c>
      <c r="K13" s="177">
        <v>18425.479</v>
      </c>
      <c r="L13" s="177">
        <v>18238.136</v>
      </c>
      <c r="M13" s="180">
        <v>22295.884479</v>
      </c>
      <c r="O13" s="99"/>
    </row>
    <row r="14" spans="1:15" ht="16.5" customHeight="1" thickBot="1">
      <c r="A14" s="63" t="s">
        <v>18</v>
      </c>
      <c r="B14" s="110">
        <v>77240216.499</v>
      </c>
      <c r="C14" s="110">
        <v>82520264.62300001</v>
      </c>
      <c r="D14" s="110">
        <v>109007103.20799999</v>
      </c>
      <c r="E14" s="110">
        <v>94149957.91399999</v>
      </c>
      <c r="F14" s="110">
        <v>83810930.925</v>
      </c>
      <c r="G14" s="110">
        <v>80891716.476036</v>
      </c>
      <c r="H14" s="225">
        <v>86743019.932</v>
      </c>
      <c r="I14" s="225">
        <v>71420848.663</v>
      </c>
      <c r="J14" s="110">
        <v>85847681.026</v>
      </c>
      <c r="K14" s="110">
        <v>82501309.734</v>
      </c>
      <c r="L14" s="186">
        <v>75468210.211</v>
      </c>
      <c r="M14" s="192">
        <v>82585353.83600001</v>
      </c>
      <c r="N14" s="103"/>
      <c r="O14" s="126"/>
    </row>
    <row r="15" spans="1:15" s="104" customFormat="1" ht="16.5" customHeight="1">
      <c r="A15" s="64" t="s">
        <v>27</v>
      </c>
      <c r="B15" s="101">
        <v>70994739.567</v>
      </c>
      <c r="C15" s="102">
        <v>75105365.105</v>
      </c>
      <c r="D15" s="65">
        <v>97285639.88</v>
      </c>
      <c r="E15" s="102">
        <v>84096404.77</v>
      </c>
      <c r="F15" s="65">
        <v>76910249.315</v>
      </c>
      <c r="G15" s="65">
        <v>72861564.519597</v>
      </c>
      <c r="H15" s="136">
        <v>80803398.291</v>
      </c>
      <c r="I15" s="129">
        <v>68079990.977</v>
      </c>
      <c r="J15" s="138">
        <v>81185475.469</v>
      </c>
      <c r="K15" s="102">
        <v>78986223.124</v>
      </c>
      <c r="L15" s="129">
        <v>73204810.904</v>
      </c>
      <c r="M15" s="154">
        <v>80415232.974</v>
      </c>
      <c r="N15" s="97"/>
      <c r="O15" s="103"/>
    </row>
    <row r="16" spans="1:15" ht="16.5" customHeight="1">
      <c r="A16" s="66" t="s">
        <v>40</v>
      </c>
      <c r="B16" s="172">
        <v>52270897.049</v>
      </c>
      <c r="C16" s="148">
        <v>56686724.759</v>
      </c>
      <c r="D16" s="146">
        <v>72352679.209</v>
      </c>
      <c r="E16" s="148">
        <v>56177776.179</v>
      </c>
      <c r="F16" s="13">
        <v>52026774.238</v>
      </c>
      <c r="G16" s="146">
        <v>48096833.663</v>
      </c>
      <c r="H16" s="13">
        <v>52192106.72</v>
      </c>
      <c r="I16" s="39">
        <v>42313466.222</v>
      </c>
      <c r="J16" s="176">
        <v>48909378.978</v>
      </c>
      <c r="K16" s="23">
        <v>50888055.988</v>
      </c>
      <c r="L16" s="23">
        <v>47030398.052</v>
      </c>
      <c r="M16" s="179">
        <v>50182092.237</v>
      </c>
      <c r="N16" s="103"/>
      <c r="O16" s="81"/>
    </row>
    <row r="17" spans="1:15" ht="16.5" customHeight="1">
      <c r="A17" s="66" t="s">
        <v>36</v>
      </c>
      <c r="B17" s="172">
        <v>3475298.88</v>
      </c>
      <c r="C17" s="148">
        <v>3229995.648</v>
      </c>
      <c r="D17" s="146">
        <v>3197758.561</v>
      </c>
      <c r="E17" s="148">
        <v>8340871.604</v>
      </c>
      <c r="F17" s="148">
        <v>7392185.976</v>
      </c>
      <c r="G17" s="146">
        <v>6996126.009046</v>
      </c>
      <c r="H17" s="13">
        <v>6462901.102</v>
      </c>
      <c r="I17" s="13">
        <v>6040574.154</v>
      </c>
      <c r="J17" s="176">
        <v>7160620.841</v>
      </c>
      <c r="K17" s="23">
        <v>7351006.269</v>
      </c>
      <c r="L17" s="23">
        <v>7261497.172</v>
      </c>
      <c r="M17" s="179">
        <v>6427962.811</v>
      </c>
      <c r="N17" s="103"/>
      <c r="O17" s="81"/>
    </row>
    <row r="18" spans="1:15" ht="16.5" customHeight="1">
      <c r="A18" s="66" t="s">
        <v>37</v>
      </c>
      <c r="B18" s="172">
        <v>2277836.098</v>
      </c>
      <c r="C18" s="148">
        <v>2255226.25</v>
      </c>
      <c r="D18" s="146">
        <v>2500731.923</v>
      </c>
      <c r="E18" s="148">
        <v>2572108.711</v>
      </c>
      <c r="F18" s="13">
        <v>2413938.579</v>
      </c>
      <c r="G18" s="146">
        <v>2619431.274</v>
      </c>
      <c r="H18" s="13">
        <v>2520081.573</v>
      </c>
      <c r="I18" s="39">
        <v>2164255.168</v>
      </c>
      <c r="J18" s="176">
        <v>3100061.385</v>
      </c>
      <c r="K18" s="23">
        <v>2769151.757</v>
      </c>
      <c r="L18" s="23">
        <v>2566541.675</v>
      </c>
      <c r="M18" s="179">
        <v>3391170.293</v>
      </c>
      <c r="N18" s="97"/>
      <c r="O18" s="81"/>
    </row>
    <row r="19" spans="1:15" ht="16.5" customHeight="1">
      <c r="A19" s="66" t="s">
        <v>60</v>
      </c>
      <c r="B19" s="172">
        <v>58.209</v>
      </c>
      <c r="C19" s="148">
        <v>8790.781</v>
      </c>
      <c r="D19" s="146">
        <v>1.143</v>
      </c>
      <c r="E19" s="148">
        <v>4.097</v>
      </c>
      <c r="F19" s="13">
        <v>9806.553</v>
      </c>
      <c r="G19" s="146">
        <v>1.224</v>
      </c>
      <c r="H19" s="13">
        <v>7567.121</v>
      </c>
      <c r="I19" s="39">
        <v>11910.816</v>
      </c>
      <c r="J19" s="139">
        <v>2.867</v>
      </c>
      <c r="K19" s="23">
        <v>135.656</v>
      </c>
      <c r="L19" s="23">
        <v>12316.964</v>
      </c>
      <c r="M19" s="179">
        <v>17.396</v>
      </c>
      <c r="N19" s="103"/>
      <c r="O19" s="81"/>
    </row>
    <row r="20" spans="1:15" ht="16.5" customHeight="1">
      <c r="A20" s="66" t="s">
        <v>53</v>
      </c>
      <c r="B20" s="172">
        <v>3438982</v>
      </c>
      <c r="C20" s="148">
        <v>3234221.343</v>
      </c>
      <c r="D20" s="146">
        <v>7426252</v>
      </c>
      <c r="E20" s="148">
        <v>6315883</v>
      </c>
      <c r="F20" s="13">
        <v>4739087</v>
      </c>
      <c r="G20" s="146">
        <v>4105732</v>
      </c>
      <c r="H20" s="13">
        <v>4983022</v>
      </c>
      <c r="I20" s="39">
        <v>4096845.4</v>
      </c>
      <c r="J20" s="203">
        <v>4730957</v>
      </c>
      <c r="K20" s="23">
        <v>4197213</v>
      </c>
      <c r="L20" s="23">
        <v>2318938</v>
      </c>
      <c r="M20" s="179">
        <v>2533394</v>
      </c>
      <c r="N20" s="103"/>
      <c r="O20" s="132"/>
    </row>
    <row r="21" spans="1:15" ht="16.5" customHeight="1">
      <c r="A21" s="145" t="s">
        <v>57</v>
      </c>
      <c r="B21" s="172">
        <v>6420366.88</v>
      </c>
      <c r="C21" s="148">
        <v>6667818.838</v>
      </c>
      <c r="D21" s="146">
        <v>6286628.561</v>
      </c>
      <c r="E21" s="148">
        <v>10125198.583</v>
      </c>
      <c r="F21" s="13">
        <v>9898197.859</v>
      </c>
      <c r="G21" s="150">
        <v>10634983.957</v>
      </c>
      <c r="H21" s="13">
        <v>14262713.186</v>
      </c>
      <c r="I21" s="39">
        <v>13090166.276</v>
      </c>
      <c r="J21" s="203">
        <v>16883316.612</v>
      </c>
      <c r="K21" s="23">
        <v>13307246.263</v>
      </c>
      <c r="L21" s="23">
        <v>13628581.358</v>
      </c>
      <c r="M21" s="179">
        <v>17184103.86</v>
      </c>
      <c r="N21" s="103"/>
      <c r="O21" s="132"/>
    </row>
    <row r="22" spans="1:15" s="105" customFormat="1" ht="16.5" customHeight="1">
      <c r="A22" s="66" t="s">
        <v>38</v>
      </c>
      <c r="B22" s="172">
        <v>3111300.4509999985</v>
      </c>
      <c r="C22" s="148">
        <v>3022587.4860000005</v>
      </c>
      <c r="D22" s="148">
        <v>5521588.482999989</v>
      </c>
      <c r="E22" s="148">
        <v>564562.5959999971</v>
      </c>
      <c r="F22" s="148">
        <v>430259.11000000127</v>
      </c>
      <c r="G22" s="148">
        <v>408456.39255099185</v>
      </c>
      <c r="H22" s="39">
        <v>375006.5889999978</v>
      </c>
      <c r="I22" s="39">
        <v>362772.94099999405</v>
      </c>
      <c r="J22" s="23">
        <v>401137.7860000022</v>
      </c>
      <c r="K22" s="23">
        <v>473414.19099999964</v>
      </c>
      <c r="L22" s="23">
        <v>386537.6830000002</v>
      </c>
      <c r="M22" s="179">
        <v>696492.3770000003</v>
      </c>
      <c r="N22" s="103"/>
      <c r="O22" s="81"/>
    </row>
    <row r="23" spans="1:16" s="105" customFormat="1" ht="16.5" customHeight="1">
      <c r="A23" s="67" t="s">
        <v>26</v>
      </c>
      <c r="B23" s="106">
        <v>6245476.932</v>
      </c>
      <c r="C23" s="107">
        <v>7414899.518</v>
      </c>
      <c r="D23" s="68">
        <v>11721463.328</v>
      </c>
      <c r="E23" s="107">
        <v>10053553.144</v>
      </c>
      <c r="F23" s="107">
        <v>6900681.61</v>
      </c>
      <c r="G23" s="68">
        <v>8030151.956439</v>
      </c>
      <c r="H23" s="11">
        <v>5939621.641</v>
      </c>
      <c r="I23" s="43">
        <v>3340857.686</v>
      </c>
      <c r="J23" s="139">
        <v>4662205.557</v>
      </c>
      <c r="K23" s="23">
        <v>3515086.61</v>
      </c>
      <c r="L23" s="23">
        <v>2263399.307</v>
      </c>
      <c r="M23" s="179">
        <v>2170120.862</v>
      </c>
      <c r="N23" s="97"/>
      <c r="O23" s="133"/>
      <c r="P23" s="108"/>
    </row>
    <row r="24" spans="1:16" s="105" customFormat="1" ht="16.5" customHeight="1">
      <c r="A24" s="66" t="s">
        <v>40</v>
      </c>
      <c r="B24" s="189">
        <v>16059.243</v>
      </c>
      <c r="C24" s="23">
        <v>7428.118</v>
      </c>
      <c r="D24" s="190">
        <v>11083.438</v>
      </c>
      <c r="E24" s="23">
        <v>11371.263</v>
      </c>
      <c r="F24" s="190">
        <v>36282.34</v>
      </c>
      <c r="G24" s="190">
        <v>11185.374</v>
      </c>
      <c r="H24" s="39">
        <v>13739.186</v>
      </c>
      <c r="I24" s="39">
        <v>13385.564</v>
      </c>
      <c r="J24" s="202">
        <v>18194.247</v>
      </c>
      <c r="K24" s="23">
        <v>2696.871</v>
      </c>
      <c r="L24" s="23">
        <v>1803.127</v>
      </c>
      <c r="M24" s="179">
        <v>1</v>
      </c>
      <c r="N24" s="130"/>
      <c r="O24" s="134"/>
      <c r="P24" s="108"/>
    </row>
    <row r="25" spans="1:16" s="105" customFormat="1" ht="16.5" customHeight="1">
      <c r="A25" s="66" t="s">
        <v>37</v>
      </c>
      <c r="B25" s="189">
        <v>7682.791</v>
      </c>
      <c r="C25" s="23">
        <v>13293.99</v>
      </c>
      <c r="D25" s="190">
        <v>8000.557</v>
      </c>
      <c r="E25" s="23">
        <v>8387.055</v>
      </c>
      <c r="F25" s="190">
        <v>8474.557</v>
      </c>
      <c r="G25" s="190">
        <v>7966.125</v>
      </c>
      <c r="H25" s="39">
        <v>10479.142</v>
      </c>
      <c r="I25" s="39">
        <v>7576.432</v>
      </c>
      <c r="J25" s="202">
        <v>5372.966</v>
      </c>
      <c r="K25" s="23">
        <v>2314.152</v>
      </c>
      <c r="L25" s="23">
        <v>462.293</v>
      </c>
      <c r="M25" s="179">
        <v>52</v>
      </c>
      <c r="N25" s="103"/>
      <c r="O25" s="133"/>
      <c r="P25" s="108"/>
    </row>
    <row r="26" spans="1:16" s="105" customFormat="1" ht="16.5" customHeight="1" thickBot="1">
      <c r="A26" s="66" t="s">
        <v>39</v>
      </c>
      <c r="B26" s="109">
        <f aca="true" t="shared" si="0" ref="B26:G26">B23-B24-B25</f>
        <v>6221734.898</v>
      </c>
      <c r="C26" s="226">
        <f t="shared" si="0"/>
        <v>7394177.41</v>
      </c>
      <c r="D26" s="226">
        <f t="shared" si="0"/>
        <v>11702379.333</v>
      </c>
      <c r="E26" s="226">
        <f t="shared" si="0"/>
        <v>10033794.826</v>
      </c>
      <c r="F26" s="226">
        <f t="shared" si="0"/>
        <v>6855924.713</v>
      </c>
      <c r="G26" s="226">
        <f t="shared" si="0"/>
        <v>8011000.457439</v>
      </c>
      <c r="H26" s="226">
        <f>H23-H24-H25</f>
        <v>5915403.313</v>
      </c>
      <c r="I26" s="226">
        <f>I23-I24-I25</f>
        <v>3319895.6900000004</v>
      </c>
      <c r="J26" s="226">
        <f>J23-J24-J25</f>
        <v>4638638.344</v>
      </c>
      <c r="K26" s="226">
        <f>K23-K24-K25</f>
        <v>3510075.5870000003</v>
      </c>
      <c r="L26" s="226">
        <f>L23-L24-L25</f>
        <v>2261133.887</v>
      </c>
      <c r="M26" s="170">
        <f>M23-M24-M25</f>
        <v>2170067.862</v>
      </c>
      <c r="N26" s="222"/>
      <c r="O26" s="133"/>
      <c r="P26" s="108"/>
    </row>
    <row r="27" spans="1:16" s="105" customFormat="1" ht="16.5" customHeight="1" thickBot="1">
      <c r="A27" s="69" t="s">
        <v>50</v>
      </c>
      <c r="B27" s="110">
        <f aca="true" t="shared" si="1" ref="B27:M27">B14+B6</f>
        <v>82367580.08</v>
      </c>
      <c r="C27" s="110">
        <f t="shared" si="1"/>
        <v>87529368.606</v>
      </c>
      <c r="D27" s="110">
        <f t="shared" si="1"/>
        <v>114384575.247</v>
      </c>
      <c r="E27" s="110">
        <f t="shared" si="1"/>
        <v>99943782.76113498</v>
      </c>
      <c r="F27" s="110">
        <f t="shared" si="1"/>
        <v>88564206.434</v>
      </c>
      <c r="G27" s="110">
        <f t="shared" si="1"/>
        <v>86539801.68603599</v>
      </c>
      <c r="H27" s="110">
        <f>H14+H6</f>
        <v>92400798.133</v>
      </c>
      <c r="I27" s="110">
        <f t="shared" si="1"/>
        <v>76449006.422</v>
      </c>
      <c r="J27" s="110">
        <f t="shared" si="1"/>
        <v>91016698.92999999</v>
      </c>
      <c r="K27" s="110">
        <f t="shared" si="1"/>
        <v>87519890.51064299</v>
      </c>
      <c r="L27" s="110">
        <f t="shared" si="1"/>
        <v>80229144.905</v>
      </c>
      <c r="M27" s="110">
        <f t="shared" si="1"/>
        <v>88724241.00824001</v>
      </c>
      <c r="N27" s="97"/>
      <c r="O27" s="103"/>
      <c r="P27" s="108"/>
    </row>
    <row r="28" spans="1:14" ht="16.5" customHeight="1">
      <c r="A28" s="141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111"/>
    </row>
    <row r="29" spans="1:14" ht="16.5" customHeight="1" thickBot="1">
      <c r="A29" s="142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11"/>
    </row>
    <row r="30" spans="1:13" s="94" customFormat="1" ht="16.5" customHeight="1" thickBot="1">
      <c r="A30" s="71"/>
      <c r="B30" s="221" t="s">
        <v>29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20"/>
    </row>
    <row r="31" spans="1:13" s="94" customFormat="1" ht="16.5" customHeight="1" thickBot="1">
      <c r="A31" s="71"/>
      <c r="B31" s="211" t="s">
        <v>64</v>
      </c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/>
    </row>
    <row r="32" spans="1:13" ht="16.5" customHeight="1" thickBot="1">
      <c r="A32" s="72"/>
      <c r="B32" s="54" t="s">
        <v>4</v>
      </c>
      <c r="C32" s="55" t="s">
        <v>5</v>
      </c>
      <c r="D32" s="55" t="s">
        <v>6</v>
      </c>
      <c r="E32" s="55" t="s">
        <v>7</v>
      </c>
      <c r="F32" s="56" t="s">
        <v>8</v>
      </c>
      <c r="G32" s="55" t="s">
        <v>9</v>
      </c>
      <c r="H32" s="55" t="s">
        <v>10</v>
      </c>
      <c r="I32" s="55" t="s">
        <v>25</v>
      </c>
      <c r="J32" s="57" t="s">
        <v>0</v>
      </c>
      <c r="K32" s="56" t="s">
        <v>1</v>
      </c>
      <c r="L32" s="58" t="s">
        <v>2</v>
      </c>
      <c r="M32" s="112" t="s">
        <v>3</v>
      </c>
    </row>
    <row r="33" spans="1:14" ht="16.5" customHeight="1" thickBot="1">
      <c r="A33" s="61" t="s">
        <v>11</v>
      </c>
      <c r="B33" s="73">
        <f aca="true" t="shared" si="2" ref="B33:G33">B6/B27*100</f>
        <v>6.224977808040515</v>
      </c>
      <c r="C33" s="73">
        <f t="shared" si="2"/>
        <v>5.722769469008409</v>
      </c>
      <c r="D33" s="73">
        <f t="shared" si="2"/>
        <v>4.701221320608993</v>
      </c>
      <c r="E33" s="73">
        <f t="shared" si="2"/>
        <v>5.797083807586316</v>
      </c>
      <c r="F33" s="73">
        <f t="shared" si="2"/>
        <v>5.367039010892335</v>
      </c>
      <c r="G33" s="73">
        <f t="shared" si="2"/>
        <v>6.5265751711462165</v>
      </c>
      <c r="H33" s="73">
        <f>H6/H27*100</f>
        <v>6.123083691177969</v>
      </c>
      <c r="I33" s="73">
        <f>I6/I27*100</f>
        <v>6.577139448019078</v>
      </c>
      <c r="J33" s="73">
        <f>J6/J27*100</f>
        <v>5.679197295405581</v>
      </c>
      <c r="K33" s="73">
        <f>K6/K27*100</f>
        <v>5.734217384598655</v>
      </c>
      <c r="L33" s="73">
        <f>L6/L27*100</f>
        <v>5.934171054219091</v>
      </c>
      <c r="M33" s="73">
        <f>M6/M27*100</f>
        <v>6.919064172856512</v>
      </c>
      <c r="N33" s="74"/>
    </row>
    <row r="34" spans="1:13" s="100" customFormat="1" ht="16.5" customHeight="1">
      <c r="A34" s="75" t="s">
        <v>30</v>
      </c>
      <c r="B34" s="76">
        <f aca="true" t="shared" si="3" ref="B34:D35">B7/B6*100</f>
        <v>87.42580669744005</v>
      </c>
      <c r="C34" s="76">
        <f t="shared" si="3"/>
        <v>86.76380651609243</v>
      </c>
      <c r="D34" s="76">
        <f t="shared" si="3"/>
        <v>86.26043437061934</v>
      </c>
      <c r="E34" s="76">
        <f aca="true" t="shared" si="4" ref="E34:G35">E7/E6*100</f>
        <v>87.20590316173346</v>
      </c>
      <c r="F34" s="76">
        <f t="shared" si="4"/>
        <v>86.76760385950521</v>
      </c>
      <c r="G34" s="76">
        <f t="shared" si="4"/>
        <v>87.42808876638743</v>
      </c>
      <c r="H34" s="76">
        <f aca="true" t="shared" si="5" ref="H34:L35">H7/H6*100</f>
        <v>87.97465673221784</v>
      </c>
      <c r="I34" s="76">
        <f t="shared" si="5"/>
        <v>87.78580224733956</v>
      </c>
      <c r="J34" s="76">
        <f t="shared" si="5"/>
        <v>88.53015278702738</v>
      </c>
      <c r="K34" s="76">
        <f t="shared" si="5"/>
        <v>84.873587884127</v>
      </c>
      <c r="L34" s="76">
        <f t="shared" si="5"/>
        <v>87.29869952297229</v>
      </c>
      <c r="M34" s="76">
        <f>M7/M6*100</f>
        <v>87.37112374977706</v>
      </c>
    </row>
    <row r="35" spans="1:13" s="100" customFormat="1" ht="16.5" customHeight="1">
      <c r="A35" s="77" t="s">
        <v>31</v>
      </c>
      <c r="B35" s="78">
        <f t="shared" si="3"/>
        <v>3.5026807634012864</v>
      </c>
      <c r="C35" s="78">
        <f t="shared" si="3"/>
        <v>2.1634254560671606</v>
      </c>
      <c r="D35" s="78">
        <f t="shared" si="3"/>
        <v>2.1025835313855104</v>
      </c>
      <c r="E35" s="78">
        <f t="shared" si="4"/>
        <v>1.8244901896230667</v>
      </c>
      <c r="F35" s="78">
        <f t="shared" si="4"/>
        <v>1.9818261841571503</v>
      </c>
      <c r="G35" s="78">
        <f t="shared" si="4"/>
        <v>1.7885216559044217</v>
      </c>
      <c r="H35" s="78">
        <f t="shared" si="5"/>
        <v>2.055674747519958</v>
      </c>
      <c r="I35" s="78">
        <f t="shared" si="5"/>
        <v>2.094132178052039</v>
      </c>
      <c r="J35" s="78">
        <f t="shared" si="5"/>
        <v>1.4969384735410274</v>
      </c>
      <c r="K35" s="78">
        <f t="shared" si="5"/>
        <v>2.0240547437908085</v>
      </c>
      <c r="L35" s="78">
        <f t="shared" si="5"/>
        <v>0.6502066179466597</v>
      </c>
      <c r="M35" s="78">
        <f>M8/M7*100</f>
        <v>0.4102620546494332</v>
      </c>
    </row>
    <row r="36" spans="1:13" s="100" customFormat="1" ht="16.5" customHeight="1">
      <c r="A36" s="77" t="s">
        <v>32</v>
      </c>
      <c r="B36" s="78">
        <f aca="true" t="shared" si="6" ref="B36:G36">B9/B7*100</f>
        <v>9.151264343857298</v>
      </c>
      <c r="C36" s="78">
        <f t="shared" si="6"/>
        <v>11.328350900645372</v>
      </c>
      <c r="D36" s="78">
        <f t="shared" si="6"/>
        <v>11.988326454282138</v>
      </c>
      <c r="E36" s="78">
        <f t="shared" si="6"/>
        <v>11.129373487913945</v>
      </c>
      <c r="F36" s="78">
        <f t="shared" si="6"/>
        <v>11.21141267753292</v>
      </c>
      <c r="G36" s="78">
        <f t="shared" si="6"/>
        <v>10.788401575417415</v>
      </c>
      <c r="H36" s="78">
        <f>H9/H7*100</f>
        <v>10.05744841903049</v>
      </c>
      <c r="I36" s="78">
        <f>I9/I7*100</f>
        <v>10.304202221487865</v>
      </c>
      <c r="J36" s="78">
        <f>J9/J7*100</f>
        <v>9.86984376530302</v>
      </c>
      <c r="K36" s="78">
        <f>K9/K7*100</f>
        <v>13.968550696064282</v>
      </c>
      <c r="L36" s="78">
        <f>L9/L7*100</f>
        <v>12.103510224988236</v>
      </c>
      <c r="M36" s="78">
        <f>M9/M7*100</f>
        <v>12.616670610715286</v>
      </c>
    </row>
    <row r="37" spans="1:13" s="100" customFormat="1" ht="16.5" customHeight="1">
      <c r="A37" s="77" t="s">
        <v>33</v>
      </c>
      <c r="B37" s="78">
        <f aca="true" t="shared" si="7" ref="B37:G37">B10/B7*100</f>
        <v>0.6478721613523972</v>
      </c>
      <c r="C37" s="78">
        <f t="shared" si="7"/>
        <v>0.5839280861088467</v>
      </c>
      <c r="D37" s="78">
        <f t="shared" si="7"/>
        <v>0.5665678619131834</v>
      </c>
      <c r="E37" s="78">
        <f t="shared" si="7"/>
        <v>0.5319890589238139</v>
      </c>
      <c r="F37" s="78">
        <f t="shared" si="7"/>
        <v>0.5653034344857527</v>
      </c>
      <c r="G37" s="78">
        <f t="shared" si="7"/>
        <v>0.4684257459332045</v>
      </c>
      <c r="H37" s="78">
        <f>H10/H7*100</f>
        <v>0.5061382563748049</v>
      </c>
      <c r="I37" s="78">
        <f>I10/I7*100</f>
        <v>0.48649245650873985</v>
      </c>
      <c r="J37" s="78">
        <f>J10/J7*100</f>
        <v>0.4954401686755591</v>
      </c>
      <c r="K37" s="78">
        <f>K10/K7*100</f>
        <v>0.572753254193596</v>
      </c>
      <c r="L37" s="78">
        <f>L10/L7*100</f>
        <v>0.5454829925792777</v>
      </c>
      <c r="M37" s="78">
        <f>M10/M7*100</f>
        <v>0.4426187882785957</v>
      </c>
    </row>
    <row r="38" spans="1:13" s="100" customFormat="1" ht="16.5" customHeight="1">
      <c r="A38" s="77" t="s">
        <v>34</v>
      </c>
      <c r="B38" s="78">
        <f aca="true" t="shared" si="8" ref="B38:G38">B11/B7*100</f>
        <v>0.6687043989165803</v>
      </c>
      <c r="C38" s="78">
        <f t="shared" si="8"/>
        <v>0.6818898332767135</v>
      </c>
      <c r="D38" s="78">
        <f t="shared" si="8"/>
        <v>0.5744513952353172</v>
      </c>
      <c r="E38" s="78">
        <f t="shared" si="8"/>
        <v>0.5723464608048454</v>
      </c>
      <c r="F38" s="78">
        <f t="shared" si="8"/>
        <v>0.8714994999213438</v>
      </c>
      <c r="G38" s="78">
        <f t="shared" si="8"/>
        <v>0.6206804701432143</v>
      </c>
      <c r="H38" s="78">
        <f>H11/H7*100</f>
        <v>0.5955493788200171</v>
      </c>
      <c r="I38" s="78">
        <f>I11/I7*100</f>
        <v>0.5616559706827979</v>
      </c>
      <c r="J38" s="78">
        <f>J11/J7*100</f>
        <v>0.6211641564468396</v>
      </c>
      <c r="K38" s="78">
        <f>K11/K7*100</f>
        <v>0.7458331916072741</v>
      </c>
      <c r="L38" s="78">
        <f>L11/L7*100</f>
        <v>0.7507347866353004</v>
      </c>
      <c r="M38" s="78">
        <f>M11/M7*100</f>
        <v>0.5041098144891315</v>
      </c>
    </row>
    <row r="39" spans="1:13" s="100" customFormat="1" ht="16.5" customHeight="1" thickBot="1">
      <c r="A39" s="79" t="s">
        <v>35</v>
      </c>
      <c r="B39" s="80">
        <f aca="true" t="shared" si="9" ref="B39:G39">B12/B7*100</f>
        <v>0.0689924622220965</v>
      </c>
      <c r="C39" s="80">
        <f t="shared" si="9"/>
        <v>0.06534279007661291</v>
      </c>
      <c r="D39" s="80">
        <f t="shared" si="9"/>
        <v>0.06748068936987225</v>
      </c>
      <c r="E39" s="80">
        <f t="shared" si="9"/>
        <v>0.04171015010608321</v>
      </c>
      <c r="F39" s="80">
        <f t="shared" si="9"/>
        <v>0.049131999983791697</v>
      </c>
      <c r="G39" s="80">
        <f t="shared" si="9"/>
        <v>0.05315559165288223</v>
      </c>
      <c r="H39" s="80">
        <f>H12/H7*100</f>
        <v>0.053478766897179994</v>
      </c>
      <c r="I39" s="80">
        <f>I12/I7*100</f>
        <v>0.05323741294083338</v>
      </c>
      <c r="J39" s="80">
        <f>J12/J7*100</f>
        <v>0.060621382532659224</v>
      </c>
      <c r="K39" s="80">
        <f>K12/K7*100</f>
        <v>0.07851352500319757</v>
      </c>
      <c r="L39" s="80">
        <f>L12/L7*100</f>
        <v>0.06049502881307041</v>
      </c>
      <c r="M39" s="80">
        <f>M12/M7*100</f>
        <v>0.06494181244466857</v>
      </c>
    </row>
    <row r="40" spans="1:13" s="100" customFormat="1" ht="16.5" customHeight="1" thickBot="1">
      <c r="A40" s="81" t="s">
        <v>52</v>
      </c>
      <c r="B40" s="82">
        <f aca="true" t="shared" si="10" ref="B40:G40">B13/B7*100</f>
        <v>0.3431879322127154</v>
      </c>
      <c r="C40" s="82">
        <f t="shared" si="10"/>
        <v>0.43249491104334636</v>
      </c>
      <c r="D40" s="82">
        <f t="shared" si="10"/>
        <v>0.6285942908722659</v>
      </c>
      <c r="E40" s="82">
        <f t="shared" si="10"/>
        <v>0.5712268652059651</v>
      </c>
      <c r="F40" s="82">
        <f t="shared" si="10"/>
        <v>0.5712140813125229</v>
      </c>
      <c r="G40" s="82">
        <f t="shared" si="10"/>
        <v>0.6605313781810694</v>
      </c>
      <c r="H40" s="82">
        <f>H13/H7*100</f>
        <v>0.40080982254422653</v>
      </c>
      <c r="I40" s="82">
        <f>I13/I7*100</f>
        <v>0.4139166355100103</v>
      </c>
      <c r="J40" s="82">
        <f>J13/J7*100</f>
        <v>0.4118572044004722</v>
      </c>
      <c r="K40" s="82">
        <f>K13/K7*100</f>
        <v>0.4325788746761276</v>
      </c>
      <c r="L40" s="82">
        <f>L13/L7*100</f>
        <v>0.4388139762983941</v>
      </c>
      <c r="M40" s="82">
        <f>M13/M7*100</f>
        <v>0.41568766013820185</v>
      </c>
    </row>
    <row r="41" spans="1:13" ht="16.5" customHeight="1" thickBot="1">
      <c r="A41" s="61" t="s">
        <v>18</v>
      </c>
      <c r="B41" s="73">
        <f aca="true" t="shared" si="11" ref="B41:G41">B14/B27*100</f>
        <v>93.7750221919595</v>
      </c>
      <c r="C41" s="73">
        <f t="shared" si="11"/>
        <v>94.2772305309916</v>
      </c>
      <c r="D41" s="73">
        <f t="shared" si="11"/>
        <v>95.298778679391</v>
      </c>
      <c r="E41" s="73">
        <f t="shared" si="11"/>
        <v>94.20291619241368</v>
      </c>
      <c r="F41" s="73">
        <f t="shared" si="11"/>
        <v>94.63296098910766</v>
      </c>
      <c r="G41" s="73">
        <f t="shared" si="11"/>
        <v>93.4734248288538</v>
      </c>
      <c r="H41" s="73">
        <f>H14/H27*100</f>
        <v>93.87691630882202</v>
      </c>
      <c r="I41" s="73">
        <f>I14/I27*100</f>
        <v>93.42286055198092</v>
      </c>
      <c r="J41" s="73">
        <f>J14/J27*100</f>
        <v>94.32080270459441</v>
      </c>
      <c r="K41" s="73">
        <f>K14/K27*100</f>
        <v>94.26578261540135</v>
      </c>
      <c r="L41" s="73">
        <f>L14/L27*100</f>
        <v>94.06582894578091</v>
      </c>
      <c r="M41" s="73">
        <f>M14/M27*100</f>
        <v>93.08093582714349</v>
      </c>
    </row>
    <row r="42" spans="1:13" s="113" customFormat="1" ht="16.5" customHeight="1">
      <c r="A42" s="83" t="s">
        <v>19</v>
      </c>
      <c r="B42" s="84">
        <f aca="true" t="shared" si="12" ref="B42:D43">B15/B14*100</f>
        <v>91.9142161750921</v>
      </c>
      <c r="C42" s="84">
        <f t="shared" si="12"/>
        <v>91.0144501452152</v>
      </c>
      <c r="D42" s="84">
        <f t="shared" si="12"/>
        <v>89.24706465629686</v>
      </c>
      <c r="E42" s="84">
        <f aca="true" t="shared" si="13" ref="E42:G43">E15/E14*100</f>
        <v>89.3217656526376</v>
      </c>
      <c r="F42" s="84">
        <f t="shared" si="13"/>
        <v>91.76637040796597</v>
      </c>
      <c r="G42" s="84">
        <f t="shared" si="13"/>
        <v>90.0729613534435</v>
      </c>
      <c r="H42" s="84">
        <f aca="true" t="shared" si="14" ref="H42:L43">H15/H14*100</f>
        <v>93.15262294804099</v>
      </c>
      <c r="I42" s="84">
        <f t="shared" si="14"/>
        <v>95.32229349196916</v>
      </c>
      <c r="J42" s="84">
        <f t="shared" si="14"/>
        <v>94.56921200284026</v>
      </c>
      <c r="K42" s="84">
        <f t="shared" si="14"/>
        <v>95.73935659769123</v>
      </c>
      <c r="L42" s="84">
        <f t="shared" si="14"/>
        <v>97.00085731373275</v>
      </c>
      <c r="M42" s="84">
        <f>M15/M14*100</f>
        <v>97.37226909954339</v>
      </c>
    </row>
    <row r="43" spans="1:13" s="100" customFormat="1" ht="16.5" customHeight="1">
      <c r="A43" s="85" t="s">
        <v>41</v>
      </c>
      <c r="B43" s="78">
        <f t="shared" si="12"/>
        <v>73.6264367864471</v>
      </c>
      <c r="C43" s="78">
        <f t="shared" si="12"/>
        <v>75.47626548349766</v>
      </c>
      <c r="D43" s="78">
        <f t="shared" si="12"/>
        <v>74.37138646386627</v>
      </c>
      <c r="E43" s="78">
        <f t="shared" si="13"/>
        <v>66.80163834903973</v>
      </c>
      <c r="F43" s="78">
        <f t="shared" si="13"/>
        <v>67.6460870968118</v>
      </c>
      <c r="G43" s="78">
        <f t="shared" si="13"/>
        <v>66.01125570130158</v>
      </c>
      <c r="H43" s="78">
        <f t="shared" si="14"/>
        <v>64.59147489322022</v>
      </c>
      <c r="I43" s="78">
        <f t="shared" si="14"/>
        <v>62.15257319334119</v>
      </c>
      <c r="J43" s="78">
        <f t="shared" si="14"/>
        <v>60.24400139982631</v>
      </c>
      <c r="K43" s="78">
        <f t="shared" si="14"/>
        <v>64.42649613478942</v>
      </c>
      <c r="L43" s="78">
        <f t="shared" si="14"/>
        <v>64.24495531267085</v>
      </c>
      <c r="M43" s="78">
        <f>M16/M15*100</f>
        <v>62.40371429779351</v>
      </c>
    </row>
    <row r="44" spans="1:13" s="100" customFormat="1" ht="16.5" customHeight="1">
      <c r="A44" s="85" t="s">
        <v>45</v>
      </c>
      <c r="B44" s="78">
        <f aca="true" t="shared" si="15" ref="B44:G44">B17/B15*100</f>
        <v>4.895149839545857</v>
      </c>
      <c r="C44" s="78">
        <f t="shared" si="15"/>
        <v>4.300619061613442</v>
      </c>
      <c r="D44" s="78">
        <f t="shared" si="15"/>
        <v>3.2869790083555754</v>
      </c>
      <c r="E44" s="78">
        <f t="shared" si="15"/>
        <v>9.918226143926034</v>
      </c>
      <c r="F44" s="78">
        <f t="shared" si="15"/>
        <v>9.611444562770757</v>
      </c>
      <c r="G44" s="78">
        <f t="shared" si="15"/>
        <v>9.601943157786994</v>
      </c>
      <c r="H44" s="78">
        <f>H17/H15*100</f>
        <v>7.998303584615263</v>
      </c>
      <c r="I44" s="78">
        <f>I17/I15*100</f>
        <v>8.872759921546898</v>
      </c>
      <c r="J44" s="78">
        <f>J17/J15*100</f>
        <v>8.8200762508735</v>
      </c>
      <c r="K44" s="78">
        <f>K17/K15*100</f>
        <v>9.306694228764046</v>
      </c>
      <c r="L44" s="78">
        <f>L17/L15*100</f>
        <v>9.919426172034854</v>
      </c>
      <c r="M44" s="78">
        <f>M17/M15*100</f>
        <v>7.9934641401565045</v>
      </c>
    </row>
    <row r="45" spans="1:13" s="100" customFormat="1" ht="16.5" customHeight="1">
      <c r="A45" s="85" t="s">
        <v>42</v>
      </c>
      <c r="B45" s="78">
        <f aca="true" t="shared" si="16" ref="B45:G45">B18/B15*100</f>
        <v>3.208457572902755</v>
      </c>
      <c r="C45" s="78">
        <f t="shared" si="16"/>
        <v>3.0027498659344944</v>
      </c>
      <c r="D45" s="78">
        <f t="shared" si="16"/>
        <v>2.5705046768306254</v>
      </c>
      <c r="E45" s="78">
        <f t="shared" si="16"/>
        <v>3.0585239856978492</v>
      </c>
      <c r="F45" s="78">
        <f t="shared" si="16"/>
        <v>3.1386435494614937</v>
      </c>
      <c r="G45" s="78">
        <f t="shared" si="16"/>
        <v>3.5950796435279297</v>
      </c>
      <c r="H45" s="78">
        <f>H18/H15*100</f>
        <v>3.118781667974341</v>
      </c>
      <c r="I45" s="78">
        <f>I18/I15*100</f>
        <v>3.178988623443219</v>
      </c>
      <c r="J45" s="78">
        <f>J18/J15*100</f>
        <v>3.8184926147088127</v>
      </c>
      <c r="K45" s="78">
        <f>K18/K15*100</f>
        <v>3.5058667796442498</v>
      </c>
      <c r="L45" s="78">
        <f>L18/L15*100</f>
        <v>3.505974051849864</v>
      </c>
      <c r="M45" s="78">
        <f>M18/M15*100</f>
        <v>4.217074511363338</v>
      </c>
    </row>
    <row r="46" spans="1:13" s="100" customFormat="1" ht="16.5" customHeight="1">
      <c r="A46" s="62" t="s">
        <v>63</v>
      </c>
      <c r="B46" s="78">
        <f aca="true" t="shared" si="17" ref="B46:G46">B19/B15*100</f>
        <v>8.199058177411344E-05</v>
      </c>
      <c r="C46" s="78">
        <f t="shared" si="17"/>
        <v>0.011704597917485885</v>
      </c>
      <c r="D46" s="78">
        <f t="shared" si="17"/>
        <v>1.1748907664171905E-06</v>
      </c>
      <c r="E46" s="78">
        <f t="shared" si="17"/>
        <v>4.871789717057604E-06</v>
      </c>
      <c r="F46" s="78">
        <f t="shared" si="17"/>
        <v>0.012750645183628865</v>
      </c>
      <c r="G46" s="78">
        <f t="shared" si="17"/>
        <v>1.6798980478531867E-06</v>
      </c>
      <c r="H46" s="78">
        <f>H19/H15*100</f>
        <v>0.009364854894775926</v>
      </c>
      <c r="I46" s="78">
        <f>I19/I15*100</f>
        <v>0.017495325467983575</v>
      </c>
      <c r="J46" s="78">
        <f>J19/J15*100</f>
        <v>3.5314198548910884E-06</v>
      </c>
      <c r="K46" s="78">
        <f>K19/K15*100</f>
        <v>0.00017174640669555052</v>
      </c>
      <c r="L46" s="78">
        <f>L19/L15*100</f>
        <v>0.01682534774408793</v>
      </c>
      <c r="M46" s="78">
        <f>M19/M15*100</f>
        <v>2.1632717280847157E-05</v>
      </c>
    </row>
    <row r="47" spans="1:13" s="100" customFormat="1" ht="16.5" customHeight="1">
      <c r="A47" s="62" t="s">
        <v>54</v>
      </c>
      <c r="B47" s="78">
        <f aca="true" t="shared" si="18" ref="B47:G47">B20/B15*100</f>
        <v>4.8439955142796505</v>
      </c>
      <c r="C47" s="78">
        <f t="shared" si="18"/>
        <v>4.306245417325968</v>
      </c>
      <c r="D47" s="78">
        <f t="shared" si="18"/>
        <v>7.633451359481361</v>
      </c>
      <c r="E47" s="78">
        <f t="shared" si="18"/>
        <v>7.510288956196956</v>
      </c>
      <c r="F47" s="78">
        <f t="shared" si="18"/>
        <v>6.161840641798211</v>
      </c>
      <c r="G47" s="78">
        <f t="shared" si="18"/>
        <v>5.63497644755585</v>
      </c>
      <c r="H47" s="78">
        <f>H20/H15*100</f>
        <v>6.16684707003841</v>
      </c>
      <c r="I47" s="78">
        <f>I20/I15*100</f>
        <v>6.017693805782185</v>
      </c>
      <c r="J47" s="78">
        <f>J20/J15*100</f>
        <v>5.827344081770485</v>
      </c>
      <c r="K47" s="78">
        <f>K20/K15*100</f>
        <v>5.3138545356331575</v>
      </c>
      <c r="L47" s="78">
        <f>L20/L15*100</f>
        <v>3.167739894910773</v>
      </c>
      <c r="M47" s="78">
        <f>M20/M15*100</f>
        <v>3.150390673890233</v>
      </c>
    </row>
    <row r="48" spans="1:13" s="100" customFormat="1" ht="16.5" customHeight="1">
      <c r="A48" s="145" t="s">
        <v>58</v>
      </c>
      <c r="B48" s="78">
        <f aca="true" t="shared" si="19" ref="B48:G48">B21/B15*100</f>
        <v>9.04344028748904</v>
      </c>
      <c r="C48" s="78">
        <f t="shared" si="19"/>
        <v>8.877952764996415</v>
      </c>
      <c r="D48" s="78">
        <f t="shared" si="19"/>
        <v>6.462031363266394</v>
      </c>
      <c r="E48" s="78">
        <f t="shared" si="19"/>
        <v>12.039989831541524</v>
      </c>
      <c r="F48" s="78">
        <f t="shared" si="19"/>
        <v>12.869803371017715</v>
      </c>
      <c r="G48" s="78">
        <f t="shared" si="19"/>
        <v>14.596150970844985</v>
      </c>
      <c r="H48" s="78">
        <f>H21/H15*100</f>
        <v>17.65113038270397</v>
      </c>
      <c r="I48" s="78">
        <f>I21/I15*100</f>
        <v>19.227626337997542</v>
      </c>
      <c r="J48" s="78">
        <f>J21/J15*100</f>
        <v>20.79598168818603</v>
      </c>
      <c r="K48" s="78">
        <f>K21/K15*100</f>
        <v>16.8475535817291</v>
      </c>
      <c r="L48" s="78">
        <f>L21/L15*100</f>
        <v>18.617056979864856</v>
      </c>
      <c r="M48" s="78">
        <f>M21/M15*100</f>
        <v>21.369214792371483</v>
      </c>
    </row>
    <row r="49" spans="1:13" s="100" customFormat="1" ht="16.5" customHeight="1">
      <c r="A49" s="85" t="s">
        <v>43</v>
      </c>
      <c r="B49" s="78">
        <f aca="true" t="shared" si="20" ref="B49:G49">B22/B15*100</f>
        <v>4.382438008753824</v>
      </c>
      <c r="C49" s="78">
        <f t="shared" si="20"/>
        <v>4.024462808714549</v>
      </c>
      <c r="D49" s="78">
        <f t="shared" si="20"/>
        <v>5.675645953309003</v>
      </c>
      <c r="E49" s="78">
        <f t="shared" si="20"/>
        <v>0.6713278618081846</v>
      </c>
      <c r="F49" s="78">
        <f t="shared" si="20"/>
        <v>0.5594301329563974</v>
      </c>
      <c r="G49" s="78">
        <f t="shared" si="20"/>
        <v>0.5605923990846129</v>
      </c>
      <c r="H49" s="78">
        <f>H22/H15*100</f>
        <v>0.4640975465530224</v>
      </c>
      <c r="I49" s="78">
        <f>I22/I15*100</f>
        <v>0.5328627924209809</v>
      </c>
      <c r="J49" s="78">
        <f>J22/J15*100</f>
        <v>0.49410043321501923</v>
      </c>
      <c r="K49" s="78">
        <f>K22/K15*100</f>
        <v>0.5993629930333415</v>
      </c>
      <c r="L49" s="78">
        <f>L22/L15*100</f>
        <v>0.528022240924714</v>
      </c>
      <c r="M49" s="78">
        <f>M22/M15*100</f>
        <v>0.8661199517076467</v>
      </c>
    </row>
    <row r="50" spans="1:13" s="113" customFormat="1" ht="16.5" customHeight="1">
      <c r="A50" s="86" t="s">
        <v>20</v>
      </c>
      <c r="B50" s="87">
        <f aca="true" t="shared" si="21" ref="B50:G50">B23/B14*100</f>
        <v>8.085783824907919</v>
      </c>
      <c r="C50" s="87">
        <f t="shared" si="21"/>
        <v>8.985549854784788</v>
      </c>
      <c r="D50" s="87">
        <f t="shared" si="21"/>
        <v>10.752935343703149</v>
      </c>
      <c r="E50" s="87">
        <f t="shared" si="21"/>
        <v>10.678234347362409</v>
      </c>
      <c r="F50" s="87">
        <f t="shared" si="21"/>
        <v>8.233629592034031</v>
      </c>
      <c r="G50" s="87">
        <f t="shared" si="21"/>
        <v>9.927038646556493</v>
      </c>
      <c r="H50" s="87">
        <f>H23/H14*100</f>
        <v>6.847377051959012</v>
      </c>
      <c r="I50" s="87">
        <f>I23/I14*100</f>
        <v>4.677706508030829</v>
      </c>
      <c r="J50" s="87">
        <f>J23/J14*100</f>
        <v>5.430787997159755</v>
      </c>
      <c r="K50" s="87">
        <f>K23/K14*100</f>
        <v>4.260643402308777</v>
      </c>
      <c r="L50" s="87">
        <f>L23/L14*100</f>
        <v>2.9991426862672497</v>
      </c>
      <c r="M50" s="87">
        <f>M23/M14*100</f>
        <v>2.6277309004566094</v>
      </c>
    </row>
    <row r="51" spans="1:13" s="100" customFormat="1" ht="16.5" customHeight="1">
      <c r="A51" s="85" t="s">
        <v>59</v>
      </c>
      <c r="B51" s="78">
        <f aca="true" t="shared" si="22" ref="B51:G51">B24/B23*100</f>
        <v>0.2571339735115685</v>
      </c>
      <c r="C51" s="78">
        <f t="shared" si="22"/>
        <v>0.10017826919930489</v>
      </c>
      <c r="D51" s="78">
        <f t="shared" si="22"/>
        <v>0.09455677751022863</v>
      </c>
      <c r="E51" s="78">
        <f t="shared" si="22"/>
        <v>0.11310690695245805</v>
      </c>
      <c r="F51" s="78">
        <f t="shared" si="22"/>
        <v>0.5257790759020396</v>
      </c>
      <c r="G51" s="78">
        <f t="shared" si="22"/>
        <v>0.13929218351878106</v>
      </c>
      <c r="H51" s="78">
        <f>H24/H23*100</f>
        <v>0.2313141615816266</v>
      </c>
      <c r="I51" s="78">
        <f>I24/I23*100</f>
        <v>0.40066250220991906</v>
      </c>
      <c r="J51" s="78">
        <f>J24/J23*100</f>
        <v>0.39024978151558576</v>
      </c>
      <c r="K51" s="78">
        <f>K24/K23*100</f>
        <v>0.07672274681163548</v>
      </c>
      <c r="L51" s="78">
        <f>L24/L23*100</f>
        <v>0.07966455562761203</v>
      </c>
      <c r="M51" s="78">
        <f>M24/M23*100</f>
        <v>4.60803827800813E-05</v>
      </c>
    </row>
    <row r="52" spans="1:13" s="100" customFormat="1" ht="16.5" customHeight="1">
      <c r="A52" s="66" t="s">
        <v>56</v>
      </c>
      <c r="B52" s="78">
        <f aca="true" t="shared" si="23" ref="B52:G52">B25/B23*100</f>
        <v>0.12301367987824312</v>
      </c>
      <c r="C52" s="78">
        <f t="shared" si="23"/>
        <v>0.1792875273323427</v>
      </c>
      <c r="D52" s="78">
        <f t="shared" si="23"/>
        <v>0.06825561601074524</v>
      </c>
      <c r="E52" s="78">
        <f t="shared" si="23"/>
        <v>0.08342378937943376</v>
      </c>
      <c r="F52" s="78">
        <f t="shared" si="23"/>
        <v>0.12280753523998625</v>
      </c>
      <c r="G52" s="78">
        <f t="shared" si="23"/>
        <v>0.09920266818378624</v>
      </c>
      <c r="H52" s="78">
        <f>H25/H23*100</f>
        <v>0.17642776987114153</v>
      </c>
      <c r="I52" s="78">
        <f>I25/I23*100</f>
        <v>0.22678104582991807</v>
      </c>
      <c r="J52" s="78">
        <f>J25/J23*100</f>
        <v>0.11524515455850802</v>
      </c>
      <c r="K52" s="78">
        <f>K25/K23*100</f>
        <v>0.0658348500835375</v>
      </c>
      <c r="L52" s="78">
        <f>L25/L23*100</f>
        <v>0.02042472128405578</v>
      </c>
      <c r="M52" s="78">
        <f>M25/M23*100</f>
        <v>0.002396179904564228</v>
      </c>
    </row>
    <row r="53" spans="1:13" s="100" customFormat="1" ht="16.5" customHeight="1" thickBot="1">
      <c r="A53" s="88" t="s">
        <v>44</v>
      </c>
      <c r="B53" s="78">
        <f aca="true" t="shared" si="24" ref="B53:G53">B26/B23*100</f>
        <v>99.61985234661019</v>
      </c>
      <c r="C53" s="78">
        <f t="shared" si="24"/>
        <v>99.72053420346835</v>
      </c>
      <c r="D53" s="78">
        <f t="shared" si="24"/>
        <v>99.83718760647903</v>
      </c>
      <c r="E53" s="78">
        <f t="shared" si="24"/>
        <v>99.80346930366811</v>
      </c>
      <c r="F53" s="78">
        <f t="shared" si="24"/>
        <v>99.35141338885798</v>
      </c>
      <c r="G53" s="78">
        <f t="shared" si="24"/>
        <v>99.76150514829743</v>
      </c>
      <c r="H53" s="78">
        <f>H26/H23*100</f>
        <v>99.59225806854724</v>
      </c>
      <c r="I53" s="78">
        <f>I26/I23*100</f>
        <v>99.37255645196016</v>
      </c>
      <c r="J53" s="78">
        <f>J26/J23*100</f>
        <v>99.4945050639259</v>
      </c>
      <c r="K53" s="78">
        <f>K26/K23*100</f>
        <v>99.85744240310484</v>
      </c>
      <c r="L53" s="78">
        <f>L26/L23*100</f>
        <v>99.89991072308834</v>
      </c>
      <c r="M53" s="78">
        <f>M26/M23*100</f>
        <v>99.99755773971265</v>
      </c>
    </row>
    <row r="54" spans="1:13" ht="16.5" customHeight="1" thickBot="1">
      <c r="A54" s="89" t="s">
        <v>50</v>
      </c>
      <c r="B54" s="73">
        <f aca="true" t="shared" si="25" ref="B54:G54">B33+B41</f>
        <v>100.00000000000001</v>
      </c>
      <c r="C54" s="73">
        <f t="shared" si="25"/>
        <v>100.00000000000001</v>
      </c>
      <c r="D54" s="73">
        <f t="shared" si="25"/>
        <v>100</v>
      </c>
      <c r="E54" s="73">
        <f t="shared" si="25"/>
        <v>100</v>
      </c>
      <c r="F54" s="73">
        <f t="shared" si="25"/>
        <v>100</v>
      </c>
      <c r="G54" s="73">
        <f t="shared" si="25"/>
        <v>100.00000000000001</v>
      </c>
      <c r="H54" s="73">
        <f>H33+H41</f>
        <v>99.99999999999999</v>
      </c>
      <c r="I54" s="73">
        <f>I33+I41</f>
        <v>100</v>
      </c>
      <c r="J54" s="73">
        <f>J33+J41</f>
        <v>100</v>
      </c>
      <c r="K54" s="73">
        <f>K33+K41</f>
        <v>100</v>
      </c>
      <c r="L54" s="73">
        <f>L33+L41</f>
        <v>100</v>
      </c>
      <c r="M54" s="73">
        <f>M33+M41</f>
        <v>100</v>
      </c>
    </row>
    <row r="55" spans="1:13" ht="15.75" customHeight="1">
      <c r="A55" s="114" t="s">
        <v>21</v>
      </c>
      <c r="B55" s="122"/>
      <c r="C55" s="122"/>
      <c r="D55" s="90"/>
      <c r="E55" s="90"/>
      <c r="F55" s="90"/>
      <c r="G55" s="90"/>
      <c r="H55" s="90"/>
      <c r="I55" s="114"/>
      <c r="J55" s="115"/>
      <c r="K55" s="116"/>
      <c r="L55" s="116"/>
      <c r="M55" s="114"/>
    </row>
    <row r="56" spans="1:13" ht="15.75" customHeight="1">
      <c r="A56" s="117" t="s">
        <v>22</v>
      </c>
      <c r="B56" s="118"/>
      <c r="C56" s="117"/>
      <c r="D56" s="117"/>
      <c r="E56" s="117"/>
      <c r="F56" s="117"/>
      <c r="G56" s="117"/>
      <c r="H56" s="117"/>
      <c r="I56" s="117"/>
      <c r="J56" s="119"/>
      <c r="K56" s="120"/>
      <c r="L56" s="120"/>
      <c r="M56" s="117"/>
    </row>
    <row r="57" spans="1:13" ht="15.75" customHeight="1">
      <c r="A57" s="117" t="s">
        <v>23</v>
      </c>
      <c r="B57" s="117"/>
      <c r="C57" s="117"/>
      <c r="D57" s="117"/>
      <c r="E57" s="117"/>
      <c r="F57" s="117"/>
      <c r="G57" s="117"/>
      <c r="H57" s="117"/>
      <c r="I57" s="117"/>
      <c r="J57" s="119"/>
      <c r="K57" s="120"/>
      <c r="L57" s="120"/>
      <c r="M57" s="117"/>
    </row>
    <row r="58" spans="1:13" ht="15.75" customHeight="1">
      <c r="A58" s="117" t="s">
        <v>24</v>
      </c>
      <c r="B58" s="117"/>
      <c r="C58" s="117"/>
      <c r="D58" s="117"/>
      <c r="E58" s="117"/>
      <c r="F58" s="117"/>
      <c r="G58" s="117"/>
      <c r="H58" s="117"/>
      <c r="I58" s="117"/>
      <c r="J58" s="119"/>
      <c r="K58" s="120"/>
      <c r="L58" s="120"/>
      <c r="M58" s="117"/>
    </row>
  </sheetData>
  <sheetProtection/>
  <mergeCells count="5">
    <mergeCell ref="B31:M31"/>
    <mergeCell ref="B4:M4"/>
    <mergeCell ref="A1:M1"/>
    <mergeCell ref="B3:M3"/>
    <mergeCell ref="B30:M30"/>
  </mergeCells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&amp;L&amp;"Bookman Old Style,Regular"&amp;14&amp;UMagyar Nemzeti Bank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Prágay István</dc:creator>
  <cp:keywords/>
  <dc:description/>
  <cp:lastModifiedBy>Morvayné Aradi Anna</cp:lastModifiedBy>
  <cp:lastPrinted>2007-07-13T11:30:56Z</cp:lastPrinted>
  <dcterms:created xsi:type="dcterms:W3CDTF">2000-08-23T13:17:18Z</dcterms:created>
  <dcterms:modified xsi:type="dcterms:W3CDTF">2010-01-07T08:49:27Z</dcterms:modified>
  <cp:category/>
  <cp:version/>
  <cp:contentType/>
  <cp:contentStatus/>
</cp:coreProperties>
</file>