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srv2\mnb\PSF\_Common\Témák\Makroprudenciális politika főosztály\CCB\PST 20181218\kommunikáció\"/>
    </mc:Choice>
  </mc:AlternateContent>
  <xr:revisionPtr revIDLastSave="0" documentId="13_ncr:1_{1F640A89-E404-4482-9360-DAB0DC5012B4}" xr6:coauthVersionLast="36" xr6:coauthVersionMax="36" xr10:uidLastSave="{00000000-0000-0000-0000-000000000000}"/>
  <bookViews>
    <workbookView xWindow="360" yWindow="45" windowWidth="18195" windowHeight="4425" tabRatio="819" xr2:uid="{00000000-000D-0000-FFFF-FFFF00000000}"/>
  </bookViews>
  <sheets>
    <sheet name="magyar" sheetId="16" r:id="rId1"/>
  </sheets>
  <externalReferences>
    <externalReference r:id="rId2"/>
    <externalReference r:id="rId3"/>
  </externalReferenc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6" l="1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F21" i="16"/>
  <c r="E21" i="16"/>
  <c r="D21" i="16"/>
  <c r="F20" i="16"/>
  <c r="E20" i="16"/>
  <c r="D20" i="16"/>
  <c r="F19" i="16"/>
  <c r="E19" i="16"/>
  <c r="D19" i="16"/>
  <c r="F18" i="16"/>
  <c r="E18" i="16"/>
  <c r="D18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E13" i="16"/>
  <c r="D13" i="16"/>
  <c r="F12" i="16"/>
  <c r="E12" i="16"/>
  <c r="D12" i="16"/>
  <c r="F11" i="16"/>
  <c r="E11" i="16"/>
  <c r="D11" i="16"/>
  <c r="F10" i="16"/>
  <c r="E10" i="16"/>
  <c r="D10" i="16"/>
  <c r="F9" i="16"/>
  <c r="E9" i="16"/>
  <c r="D9" i="16"/>
  <c r="F8" i="16"/>
  <c r="E8" i="16"/>
  <c r="D8" i="16"/>
  <c r="F7" i="16"/>
  <c r="E7" i="16"/>
  <c r="D7" i="16"/>
  <c r="F6" i="16"/>
  <c r="E6" i="16"/>
  <c r="D6" i="16"/>
  <c r="F5" i="16"/>
  <c r="E5" i="16"/>
  <c r="D5" i="16"/>
  <c r="F4" i="16"/>
  <c r="E4" i="16"/>
  <c r="D4" i="16"/>
  <c r="B26" i="16" l="1"/>
  <c r="B27" i="16"/>
  <c r="B28" i="16"/>
</calcChain>
</file>

<file path=xl/sharedStrings.xml><?xml version="1.0" encoding="utf-8"?>
<sst xmlns="http://schemas.openxmlformats.org/spreadsheetml/2006/main" count="131" uniqueCount="55">
  <si>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</si>
  <si>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</si>
  <si>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</si>
  <si>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</si>
  <si>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</si>
  <si>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</si>
  <si>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</si>
  <si>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</si>
  <si>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</si>
  <si>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</si>
  <si>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</si>
  <si>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</si>
  <si>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</si>
  <si>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</si>
  <si>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</si>
  <si>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</si>
  <si>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</si>
  <si>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</si>
  <si>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</si>
  <si>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</si>
  <si>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</si>
  <si>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</si>
  <si>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</si>
  <si>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</si>
  <si>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</si>
  <si>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</si>
  <si>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</si>
  <si>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</si>
  <si>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</si>
  <si>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</si>
  <si>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</si>
  <si>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</si>
  <si>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</si>
  <si>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</si>
  <si>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</si>
  <si>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</si>
  <si>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</si>
  <si>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</si>
  <si>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</si>
  <si>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</si>
  <si>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</si>
  <si>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</si>
  <si>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</si>
  <si>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</si>
  <si>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</si>
  <si>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</si>
  <si>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</si>
  <si>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r>
      <t xml:space="preserve"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</t>
    </r>
    <r>
      <rPr>
        <sz val="10"/>
        <color theme="1"/>
        <rFont val="Calibri"/>
        <family val="2"/>
        <charset val="238"/>
        <scheme val="minor"/>
      </rPr>
      <t>(c) 2017. december 19-től a többváltozós addicionális hitel/GDP rés számításának módja megváltozott.</t>
    </r>
  </si>
  <si>
    <t>2017. IV.</t>
  </si>
  <si>
    <t xml:space="preserve">2018. I.  </t>
  </si>
  <si>
    <t xml:space="preserve">2018. II. </t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</si>
  <si>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</si>
  <si>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</si>
  <si>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</si>
  <si>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t>2018.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</si>
</sst>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4" fillId="2" borderId="21" xfId="4" applyFont="1" applyFill="1" applyBorder="1" applyAlignment="1">
      <alignment horizontal="right" vertical="center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" xfId="4" applyFont="1" applyFill="1" applyBorder="1" applyAlignment="1">
      <alignment horizontal="right"/>
    </xf>
    <xf numFmtId="0" fontId="3" fillId="2" borderId="4" xfId="4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4" fillId="2" borderId="15" xfId="4" applyFont="1" applyFill="1" applyBorder="1" applyAlignment="1">
      <alignment horizontal="right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6" xfId="4" applyFont="1" applyFill="1" applyBorder="1" applyAlignment="1">
      <alignment horizontal="right"/>
    </xf>
    <xf numFmtId="0" fontId="3" fillId="2" borderId="2" xfId="4" applyFont="1" applyFill="1" applyBorder="1" applyAlignment="1">
      <alignment horizontal="right"/>
    </xf>
    <xf numFmtId="0" fontId="3" fillId="2" borderId="28" xfId="4" applyFont="1" applyFill="1" applyBorder="1" applyAlignment="1">
      <alignment horizontal="right"/>
    </xf>
    <xf numFmtId="0" fontId="3" fillId="2" borderId="5" xfId="4" applyFont="1" applyFill="1" applyBorder="1" applyAlignment="1">
      <alignment horizontal="right"/>
    </xf>
    <xf numFmtId="0" fontId="3" fillId="2" borderId="29" xfId="4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ont="1" applyFill="1" applyBorder="1" applyAlignment="1">
      <alignment horizontal="right"/>
    </xf>
    <xf numFmtId="164" fontId="0" fillId="2" borderId="5" xfId="0" applyNumberFormat="1" applyFill="1" applyBorder="1"/>
    <xf numFmtId="164" fontId="3" fillId="2" borderId="13" xfId="4" applyNumberFormat="1" applyFill="1" applyBorder="1" applyAlignment="1">
      <alignment horizontal="right" vertical="center"/>
    </xf>
    <xf numFmtId="164" fontId="0" fillId="2" borderId="25" xfId="0" applyNumberFormat="1" applyFill="1" applyBorder="1"/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15" xfId="0" applyNumberFormat="1" applyFont="1" applyFill="1" applyBorder="1"/>
    <xf numFmtId="0" fontId="0" fillId="2" borderId="0" xfId="0" applyFont="1" applyFill="1" applyAlignment="1">
      <alignment horizontal="left" vertical="center" wrapText="1"/>
    </xf>
  </cellXfs>
  <cellStyles count="9">
    <cellStyle name="Norma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Percent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_Common/T&#233;m&#225;k/Makroprudenci&#225;lis%20politika%20f&#337;oszt&#225;ly/CCB/PST%2020181218/adatok/Ciklikus%20rendszerkock&#225;zati%20t&#233;rk&#233;p_2019Q1_20181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_Common/T&#233;m&#225;k/Makroprudenci&#225;lis%20politika%20f&#337;oszt&#225;ly/CCB/PST%2020180918/adatok/Ciklikus%20rendszerkock&#225;zati%20t&#233;rk&#233;p_2018Q4_2018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szú et al"/>
      <sheetName val="MHP_3x2"/>
      <sheetName val="Trendadat"/>
      <sheetName val="Kész adat"/>
      <sheetName val="old_mhp_trend"/>
      <sheetName val="cikl. rk. térkép"/>
      <sheetName val="cikl. rk. térkép prezibe"/>
      <sheetName val="térkép honlapra"/>
      <sheetName val="új indikátorok"/>
      <sheetName val="küszöbtologatás"/>
      <sheetName val="CCB ráta adatok"/>
      <sheetName val="stand. CCB ráta"/>
      <sheetName val="add. CCB ráta"/>
      <sheetName val="MHP CCB ráta"/>
      <sheetName val="Lakossági és vállalati MHP"/>
      <sheetName val="Lakossági és vállalati hitel"/>
      <sheetName val="GDP-arányos hitel és trendje"/>
      <sheetName val="GDP-arányos hitel és trendj (2)"/>
      <sheetName val="GDP-arányos hitel és trendj (3)"/>
      <sheetName val="GDP-arányos hitel és trendj (4)"/>
      <sheetName val="Hitelaggregatum"/>
      <sheetName val="hitelrések_teljes"/>
      <sheetName val="hitelrések_teljes_ász"/>
      <sheetName val="hitelrések_ht"/>
      <sheetName val="hitelrések_ht_ász"/>
      <sheetName val="hitelrések_v"/>
      <sheetName val="hitelrések_v_ász"/>
      <sheetName val="Kiegeszito1"/>
      <sheetName val="Kiegeszito2"/>
      <sheetName val="Kiegeszito3"/>
    </sheetNames>
    <sheetDataSet>
      <sheetData sheetId="0"/>
      <sheetData sheetId="1"/>
      <sheetData sheetId="2"/>
      <sheetData sheetId="3"/>
      <sheetData sheetId="4"/>
      <sheetData sheetId="5">
        <row r="6">
          <cell r="G6">
            <v>-15.570902298605144</v>
          </cell>
          <cell r="H6">
            <v>-13.677957847351879</v>
          </cell>
          <cell r="I6">
            <v>-12.271641821435969</v>
          </cell>
        </row>
        <row r="7">
          <cell r="G7">
            <v>-17.78857616893859</v>
          </cell>
          <cell r="H7">
            <v>-15.320905185574246</v>
          </cell>
          <cell r="I7">
            <v>-14.1006268937593</v>
          </cell>
        </row>
        <row r="8">
          <cell r="G8">
            <v>-10.567925168693723</v>
          </cell>
          <cell r="H8">
            <v>-10.063104271453005</v>
          </cell>
          <cell r="I8">
            <v>-9.5284746951013002</v>
          </cell>
        </row>
        <row r="9">
          <cell r="G9">
            <v>-5.0029771299114207</v>
          </cell>
          <cell r="H9">
            <v>-3.6148535758988714</v>
          </cell>
          <cell r="I9">
            <v>-2.7421671263346714</v>
          </cell>
        </row>
        <row r="10">
          <cell r="G10">
            <v>-20.083544284296153</v>
          </cell>
          <cell r="H10">
            <v>-17.548107001633777</v>
          </cell>
          <cell r="I10">
            <v>-15.990005223327779</v>
          </cell>
        </row>
        <row r="11">
          <cell r="G11">
            <v>-22.76654651093984</v>
          </cell>
          <cell r="H11">
            <v>-19.495481301623823</v>
          </cell>
          <cell r="I11">
            <v>-18.124899307983416</v>
          </cell>
        </row>
        <row r="12">
          <cell r="G12">
            <v>-12.876134073205229</v>
          </cell>
          <cell r="H12">
            <v>-12.196981970584176</v>
          </cell>
          <cell r="I12">
            <v>-11.665125964786679</v>
          </cell>
        </row>
        <row r="13">
          <cell r="G13">
            <v>-14.849594421702623</v>
          </cell>
          <cell r="H13">
            <v>-13.68850603213648</v>
          </cell>
          <cell r="I13">
            <v>-13.020324899390168</v>
          </cell>
        </row>
        <row r="14">
          <cell r="G14">
            <v>-7.2084102110909125</v>
          </cell>
          <cell r="H14">
            <v>-5.3511250310496115</v>
          </cell>
          <cell r="I14">
            <v>-4.3248792585411033</v>
          </cell>
        </row>
        <row r="15">
          <cell r="G15">
            <v>-7.9159520892372157</v>
          </cell>
          <cell r="H15">
            <v>-5.8069752694873324</v>
          </cell>
          <cell r="I15">
            <v>-5.1045744085932458</v>
          </cell>
        </row>
        <row r="16">
          <cell r="G16">
            <v>-34.33394930756328</v>
          </cell>
          <cell r="H16">
            <v>-34.798986770007403</v>
          </cell>
          <cell r="I16">
            <v>-31.614063662767787</v>
          </cell>
        </row>
        <row r="17">
          <cell r="G17">
            <v>-37.72342522738564</v>
          </cell>
          <cell r="H17">
            <v>-37.141987734723067</v>
          </cell>
          <cell r="I17">
            <v>-35.146547647212223</v>
          </cell>
        </row>
        <row r="18">
          <cell r="G18">
            <v>-12.905173409634314</v>
          </cell>
          <cell r="H18">
            <v>-12.2727448954364</v>
          </cell>
          <cell r="I18">
            <v>-11.735748058397647</v>
          </cell>
        </row>
        <row r="19">
          <cell r="G19">
            <v>-14.905238621896935</v>
          </cell>
          <cell r="H19">
            <v>-13.777226217437935</v>
          </cell>
          <cell r="I19">
            <v>-13.113596554747566</v>
          </cell>
        </row>
        <row r="20">
          <cell r="G20">
            <v>-21.428775897928976</v>
          </cell>
          <cell r="H20">
            <v>-22.526241874570996</v>
          </cell>
          <cell r="I20">
            <v>-19.877315604370139</v>
          </cell>
        </row>
        <row r="21">
          <cell r="G21">
            <v>-22.818186605488712</v>
          </cell>
          <cell r="H21">
            <v>-23.365761517285133</v>
          </cell>
          <cell r="I21">
            <v>-22.033951092464655</v>
          </cell>
        </row>
        <row r="22">
          <cell r="G22">
            <v>-7.8285668150507801</v>
          </cell>
          <cell r="H22">
            <v>-8.6293700640180298</v>
          </cell>
          <cell r="I22">
            <v>-9.2477641346302484</v>
          </cell>
        </row>
        <row r="23">
          <cell r="G23">
            <v>102.69007113822536</v>
          </cell>
          <cell r="H23">
            <v>107.09001010640013</v>
          </cell>
          <cell r="I23">
            <v>109.006596337231</v>
          </cell>
        </row>
        <row r="24">
          <cell r="G24">
            <v>9.1187666666666658</v>
          </cell>
          <cell r="H24">
            <v>9.4243666666666659</v>
          </cell>
          <cell r="I24">
            <v>9.3848000000000003</v>
          </cell>
        </row>
        <row r="25">
          <cell r="G25">
            <v>-0.13446153846153849</v>
          </cell>
          <cell r="H25">
            <v>-9.6699999999999994E-2</v>
          </cell>
          <cell r="I25">
            <v>-0.2089</v>
          </cell>
        </row>
        <row r="26">
          <cell r="G26">
            <v>-2.3012333333333337</v>
          </cell>
          <cell r="H26">
            <v>-2.1253666666666668</v>
          </cell>
          <cell r="I26">
            <v>-2.1345000000000001</v>
          </cell>
        </row>
        <row r="27">
          <cell r="G27">
            <v>19.189318028036705</v>
          </cell>
          <cell r="H27">
            <v>18.623135711609098</v>
          </cell>
          <cell r="I27">
            <v>18.1996122840807</v>
          </cell>
        </row>
        <row r="28">
          <cell r="G28">
            <v>-54.745910564200884</v>
          </cell>
          <cell r="H28">
            <v>-56.342919225191999</v>
          </cell>
          <cell r="I28">
            <v>-55.7</v>
          </cell>
        </row>
        <row r="29">
          <cell r="G29">
            <v>-0.79790535737414015</v>
          </cell>
          <cell r="H29">
            <v>-7.7692284627015051E-2</v>
          </cell>
          <cell r="I29">
            <v>0.78237768064396696</v>
          </cell>
        </row>
        <row r="30">
          <cell r="G30">
            <v>-0.78926105869358831</v>
          </cell>
          <cell r="H30">
            <v>-1.3358149485679731</v>
          </cell>
          <cell r="I30">
            <v>-1.250730477687545</v>
          </cell>
        </row>
        <row r="33">
          <cell r="G33">
            <v>-6.1652654849755795</v>
          </cell>
          <cell r="H33">
            <v>-6.2581281846703751</v>
          </cell>
          <cell r="I33">
            <v>-6.7051585417974291</v>
          </cell>
        </row>
        <row r="34">
          <cell r="G34">
            <v>7.8157134963628554</v>
          </cell>
          <cell r="H34">
            <v>7.671764859451411</v>
          </cell>
          <cell r="I34">
            <v>7.3240910384239557</v>
          </cell>
        </row>
        <row r="35">
          <cell r="G35">
            <v>66.143742755932948</v>
          </cell>
          <cell r="H35">
            <v>58.928882013046959</v>
          </cell>
          <cell r="I35">
            <v>59.983664287163982</v>
          </cell>
        </row>
        <row r="36">
          <cell r="G36">
            <v>77.418932377381836</v>
          </cell>
          <cell r="H36">
            <v>72.589613024422349</v>
          </cell>
          <cell r="I36">
            <v>73.813244430330215</v>
          </cell>
        </row>
        <row r="37">
          <cell r="G37">
            <v>21.689044070622142</v>
          </cell>
          <cell r="H37">
            <v>22.041060917674749</v>
          </cell>
          <cell r="I37">
            <v>23.117314458636098</v>
          </cell>
        </row>
        <row r="38">
          <cell r="G38">
            <v>46.705524534974344</v>
          </cell>
          <cell r="H38">
            <v>45.746917320856426</v>
          </cell>
          <cell r="I38">
            <v>47.844507364712882</v>
          </cell>
        </row>
        <row r="39">
          <cell r="G39">
            <v>-5.3057459664645572</v>
          </cell>
          <cell r="H39">
            <v>-2.8402586179783085</v>
          </cell>
          <cell r="I39">
            <v>-2.3979807680076508</v>
          </cell>
        </row>
        <row r="40">
          <cell r="G40">
            <v>-21.63467656832572</v>
          </cell>
          <cell r="H40">
            <v>-22.137223480749238</v>
          </cell>
          <cell r="I40">
            <v>-20.383694870436585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43">
          <cell r="G43">
            <v>-34.983949307563279</v>
          </cell>
          <cell r="H43">
            <v>-35.702986770007392</v>
          </cell>
          <cell r="I43">
            <v>-32.576063662767787</v>
          </cell>
        </row>
        <row r="44">
          <cell r="G44">
            <v>89.049050692436708</v>
          </cell>
          <cell r="H44">
            <v>83.79601322999261</v>
          </cell>
          <cell r="I44">
            <v>85.469936337232227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G46">
            <v>-22.76654651093984</v>
          </cell>
          <cell r="H46">
            <v>-19.495481301623812</v>
          </cell>
          <cell r="I46">
            <v>-18.124899307983405</v>
          </cell>
        </row>
        <row r="47">
          <cell r="G47">
            <v>39.405453489060164</v>
          </cell>
          <cell r="H47">
            <v>38.778518698376189</v>
          </cell>
          <cell r="I47">
            <v>38.9371006920166</v>
          </cell>
        </row>
        <row r="48">
          <cell r="G48">
            <v>0</v>
          </cell>
          <cell r="H48">
            <v>0</v>
          </cell>
          <cell r="I48">
            <v>0</v>
          </cell>
        </row>
        <row r="49">
          <cell r="G49">
            <v>-26.83357861558472</v>
          </cell>
          <cell r="H49">
            <v>-27.092207902486091</v>
          </cell>
          <cell r="I49">
            <v>-27.078719091132015</v>
          </cell>
        </row>
        <row r="50">
          <cell r="G50">
            <v>39.405453489060164</v>
          </cell>
          <cell r="H50">
            <v>38.778518698376189</v>
          </cell>
          <cell r="I50">
            <v>38.9371006920166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szú et al"/>
      <sheetName val="MHP_3x2"/>
      <sheetName val="Trendadat"/>
      <sheetName val="Kész adat"/>
      <sheetName val="old_mhp_trend"/>
      <sheetName val="cikl. rk. térkép"/>
      <sheetName val="cikl. rk. térkép prezibe"/>
      <sheetName val="térkép honlapra"/>
      <sheetName val="új indikátorok"/>
      <sheetName val="küszöbtologatás"/>
      <sheetName val="GDP-arányos hitel és trendje"/>
      <sheetName val="CCB ráta adatok"/>
      <sheetName val="stand. CCB ráta"/>
      <sheetName val="add. CCB ráta"/>
      <sheetName val="MHP CCB ráta"/>
      <sheetName val="Lakossági és vállalati MHP"/>
      <sheetName val="Lakossági és vállalati hitel"/>
      <sheetName val="GDP-arányos hitel és trendj (2)"/>
      <sheetName val="GDP-arányos hitel és trendj (3)"/>
      <sheetName val="GDP-arányos hitel és trendj (4)"/>
      <sheetName val="Hitelaggregatum"/>
      <sheetName val="hitelrések_teljes"/>
      <sheetName val="hitelrések_teljes_ász"/>
      <sheetName val="hitelrések_ht"/>
      <sheetName val="hitelrések_ht_ász"/>
      <sheetName val="hitelrések_v"/>
      <sheetName val="hitelrések_v_ász"/>
      <sheetName val="Kiegeszito1"/>
      <sheetName val="Kiegeszito2"/>
      <sheetName val="Kiegeszito3"/>
    </sheetNames>
    <sheetDataSet>
      <sheetData sheetId="0"/>
      <sheetData sheetId="1"/>
      <sheetData sheetId="2"/>
      <sheetData sheetId="3"/>
      <sheetData sheetId="4"/>
      <sheetData sheetId="5">
        <row r="28">
          <cell r="B28" t="str">
            <v>A bankszektor öt legnagyobb szereplőjének piaci részesedés mutatója</v>
          </cell>
        </row>
        <row r="29">
          <cell r="B29" t="str">
            <v>Vállalati hitel/GDP éves változása</v>
          </cell>
        </row>
        <row r="30">
          <cell r="B30" t="str">
            <v>Háztartási hitel/GDP éves változása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topLeftCell="A19" zoomScaleNormal="100" workbookViewId="0">
      <selection activeCell="B49" sqref="B49:G52"/>
    </sheetView>
  </sheetViews>
  <sheetFormatPr defaultColWidth="12.7109375" defaultRowHeight="12.75" x14ac:dyDescent="0.2"/>
  <cols>
    <col min="1" max="1" width="3" style="32" customWidth="1"/>
    <col min="2" max="2" width="80.7109375" style="32" customWidth="1"/>
    <col min="3" max="7" width="12.7109375" style="32" customWidth="1"/>
    <col min="8" max="16384" width="12.7109375" style="32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38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ht="12.75" customHeight="1" x14ac:dyDescent="0.2">
      <c r="B4" s="6" t="s">
        <v>10</v>
      </c>
      <c r="C4" s="7" t="s">
        <v>8</v>
      </c>
      <c r="D4" s="54">
        <f>ROUND('[1]cikl. rk. térkép'!G6, 1)</f>
        <v>-15.6</v>
      </c>
      <c r="E4" s="54">
        <f>ROUND('[1]cikl. rk. térkép'!H6, 1)</f>
        <v>-13.7</v>
      </c>
      <c r="F4" s="54">
        <f>ROUND('[1]cikl. rk. térkép'!I6, 1)</f>
        <v>-12.3</v>
      </c>
      <c r="G4" s="23" t="s">
        <v>50</v>
      </c>
      <c r="H4" s="33"/>
      <c r="I4" s="33"/>
      <c r="J4" s="34"/>
      <c r="K4" s="34"/>
      <c r="L4" s="34"/>
    </row>
    <row r="5" spans="2:12" ht="12.75" customHeight="1" x14ac:dyDescent="0.2">
      <c r="B5" s="8" t="s">
        <v>18</v>
      </c>
      <c r="C5" s="9" t="s">
        <v>8</v>
      </c>
      <c r="D5" s="55">
        <f>ROUND('[1]cikl. rk. térkép'!G7, 1)</f>
        <v>-17.8</v>
      </c>
      <c r="E5" s="55">
        <f>ROUND('[1]cikl. rk. térkép'!H7, 1)</f>
        <v>-15.3</v>
      </c>
      <c r="F5" s="55">
        <f>ROUND('[1]cikl. rk. térkép'!I7, 1)</f>
        <v>-14.1</v>
      </c>
      <c r="G5" s="23" t="s">
        <v>50</v>
      </c>
      <c r="H5" s="33"/>
      <c r="I5" s="33"/>
      <c r="J5" s="34"/>
      <c r="K5" s="34"/>
      <c r="L5" s="34"/>
    </row>
    <row r="6" spans="2:12" ht="12.75" customHeight="1" x14ac:dyDescent="0.2">
      <c r="B6" s="8" t="s">
        <v>11</v>
      </c>
      <c r="C6" s="9" t="s">
        <v>8</v>
      </c>
      <c r="D6" s="55">
        <f>ROUND('[1]cikl. rk. térkép'!G8, 1)</f>
        <v>-10.6</v>
      </c>
      <c r="E6" s="55">
        <f>ROUND('[1]cikl. rk. térkép'!H8, 1)</f>
        <v>-10.1</v>
      </c>
      <c r="F6" s="55">
        <f>ROUND('[1]cikl. rk. térkép'!I8, 1)</f>
        <v>-9.5</v>
      </c>
      <c r="G6" s="23" t="s">
        <v>50</v>
      </c>
      <c r="H6" s="33"/>
      <c r="I6" s="33"/>
      <c r="J6" s="34"/>
      <c r="K6" s="34"/>
      <c r="L6" s="34"/>
    </row>
    <row r="7" spans="2:12" ht="12.75" customHeight="1" x14ac:dyDescent="0.2">
      <c r="B7" s="8" t="s">
        <v>12</v>
      </c>
      <c r="C7" s="9" t="s">
        <v>8</v>
      </c>
      <c r="D7" s="55">
        <f>ROUND('[1]cikl. rk. térkép'!G9, 1)</f>
        <v>-5</v>
      </c>
      <c r="E7" s="55">
        <f>ROUND('[1]cikl. rk. térkép'!H9, 1)</f>
        <v>-3.6</v>
      </c>
      <c r="F7" s="55">
        <f>ROUND('[1]cikl. rk. térkép'!I9, 1)</f>
        <v>-2.7</v>
      </c>
      <c r="G7" s="23" t="s">
        <v>50</v>
      </c>
      <c r="H7" s="33"/>
      <c r="I7" s="33"/>
      <c r="J7" s="34"/>
      <c r="K7" s="34"/>
      <c r="L7" s="34"/>
    </row>
    <row r="8" spans="2:12" ht="12.75" customHeight="1" x14ac:dyDescent="0.2">
      <c r="B8" s="8" t="s">
        <v>13</v>
      </c>
      <c r="C8" s="9" t="s">
        <v>8</v>
      </c>
      <c r="D8" s="55">
        <f>ROUND('[1]cikl. rk. térkép'!G10, 1)</f>
        <v>-20.100000000000001</v>
      </c>
      <c r="E8" s="55">
        <f>ROUND('[1]cikl. rk. térkép'!H10, 1)</f>
        <v>-17.5</v>
      </c>
      <c r="F8" s="55">
        <f>ROUND('[1]cikl. rk. térkép'!I10, 1)</f>
        <v>-16</v>
      </c>
      <c r="G8" s="23" t="s">
        <v>50</v>
      </c>
      <c r="H8" s="33"/>
      <c r="I8" s="33"/>
      <c r="J8" s="34"/>
      <c r="K8" s="34"/>
      <c r="L8" s="34"/>
    </row>
    <row r="9" spans="2:12" ht="12.75" customHeight="1" x14ac:dyDescent="0.2">
      <c r="B9" s="8" t="s">
        <v>17</v>
      </c>
      <c r="C9" s="9" t="s">
        <v>8</v>
      </c>
      <c r="D9" s="55">
        <f>ROUND('[1]cikl. rk. térkép'!G11, 1)</f>
        <v>-22.8</v>
      </c>
      <c r="E9" s="55">
        <f>ROUND('[1]cikl. rk. térkép'!H11, 1)</f>
        <v>-19.5</v>
      </c>
      <c r="F9" s="55">
        <f>ROUND('[1]cikl. rk. térkép'!I11, 1)</f>
        <v>-18.100000000000001</v>
      </c>
      <c r="G9" s="23" t="s">
        <v>50</v>
      </c>
      <c r="H9" s="33"/>
      <c r="I9" s="33"/>
      <c r="J9" s="34"/>
      <c r="K9" s="34"/>
      <c r="L9" s="34"/>
    </row>
    <row r="10" spans="2:12" ht="12.75" customHeight="1" x14ac:dyDescent="0.2">
      <c r="B10" s="8" t="s">
        <v>26</v>
      </c>
      <c r="C10" s="9" t="s">
        <v>8</v>
      </c>
      <c r="D10" s="55">
        <f>ROUND('[1]cikl. rk. térkép'!G12, 1)</f>
        <v>-12.9</v>
      </c>
      <c r="E10" s="55">
        <f>ROUND('[1]cikl. rk. térkép'!H12, 1)</f>
        <v>-12.2</v>
      </c>
      <c r="F10" s="55">
        <f>ROUND('[1]cikl. rk. térkép'!I12, 1)</f>
        <v>-11.7</v>
      </c>
      <c r="G10" s="23" t="s">
        <v>50</v>
      </c>
      <c r="H10" s="33"/>
      <c r="I10" s="33"/>
      <c r="J10" s="34"/>
      <c r="K10" s="34"/>
      <c r="L10" s="34"/>
    </row>
    <row r="11" spans="2:12" ht="12.75" customHeight="1" x14ac:dyDescent="0.2">
      <c r="B11" s="8" t="s">
        <v>27</v>
      </c>
      <c r="C11" s="9" t="s">
        <v>8</v>
      </c>
      <c r="D11" s="55">
        <f>ROUND('[1]cikl. rk. térkép'!G13, 1)</f>
        <v>-14.8</v>
      </c>
      <c r="E11" s="55">
        <f>ROUND('[1]cikl. rk. térkép'!H13, 1)</f>
        <v>-13.7</v>
      </c>
      <c r="F11" s="55">
        <f>ROUND('[1]cikl. rk. térkép'!I13, 1)</f>
        <v>-13</v>
      </c>
      <c r="G11" s="23" t="s">
        <v>50</v>
      </c>
      <c r="H11" s="33"/>
      <c r="I11" s="33"/>
      <c r="J11" s="34"/>
      <c r="K11" s="34"/>
      <c r="L11" s="34"/>
    </row>
    <row r="12" spans="2:12" ht="12.75" customHeight="1" x14ac:dyDescent="0.2">
      <c r="B12" s="8" t="s">
        <v>28</v>
      </c>
      <c r="C12" s="9" t="s">
        <v>8</v>
      </c>
      <c r="D12" s="55">
        <f>ROUND('[1]cikl. rk. térkép'!G14, 1)</f>
        <v>-7.2</v>
      </c>
      <c r="E12" s="55">
        <f>ROUND('[1]cikl. rk. térkép'!H14, 1)</f>
        <v>-5.4</v>
      </c>
      <c r="F12" s="55">
        <f>ROUND('[1]cikl. rk. térkép'!I14, 1)</f>
        <v>-4.3</v>
      </c>
      <c r="G12" s="23" t="s">
        <v>50</v>
      </c>
      <c r="H12" s="33"/>
      <c r="I12" s="33"/>
      <c r="J12" s="34"/>
      <c r="K12" s="34"/>
      <c r="L12" s="34"/>
    </row>
    <row r="13" spans="2:12" ht="12.75" customHeight="1" x14ac:dyDescent="0.2">
      <c r="B13" s="8" t="s">
        <v>29</v>
      </c>
      <c r="C13" s="9" t="s">
        <v>8</v>
      </c>
      <c r="D13" s="55">
        <f>ROUND('[1]cikl. rk. térkép'!G15, 1)</f>
        <v>-7.9</v>
      </c>
      <c r="E13" s="55">
        <f>ROUND('[1]cikl. rk. térkép'!H15, 1)</f>
        <v>-5.8</v>
      </c>
      <c r="F13" s="55">
        <f>ROUND('[1]cikl. rk. térkép'!I15, 1)</f>
        <v>-5.0999999999999996</v>
      </c>
      <c r="G13" s="23" t="s">
        <v>50</v>
      </c>
      <c r="H13" s="33"/>
      <c r="I13" s="33"/>
      <c r="J13" s="34"/>
      <c r="K13" s="34"/>
      <c r="L13" s="34"/>
    </row>
    <row r="14" spans="2:12" ht="12.75" customHeight="1" x14ac:dyDescent="0.2">
      <c r="B14" s="8" t="s">
        <v>14</v>
      </c>
      <c r="C14" s="9" t="s">
        <v>8</v>
      </c>
      <c r="D14" s="55">
        <f>ROUND('[1]cikl. rk. térkép'!G16, 1)</f>
        <v>-34.299999999999997</v>
      </c>
      <c r="E14" s="55">
        <f>ROUND('[1]cikl. rk. térkép'!H16, 1)</f>
        <v>-34.799999999999997</v>
      </c>
      <c r="F14" s="55">
        <f>ROUND('[1]cikl. rk. térkép'!I16, 1)</f>
        <v>-31.6</v>
      </c>
      <c r="G14" s="23" t="s">
        <v>50</v>
      </c>
      <c r="H14" s="33"/>
      <c r="I14" s="33"/>
      <c r="J14" s="34"/>
      <c r="K14" s="34"/>
      <c r="L14" s="34"/>
    </row>
    <row r="15" spans="2:12" ht="12.75" customHeight="1" x14ac:dyDescent="0.2">
      <c r="B15" s="8" t="s">
        <v>19</v>
      </c>
      <c r="C15" s="9" t="s">
        <v>8</v>
      </c>
      <c r="D15" s="55">
        <f>ROUND('[1]cikl. rk. térkép'!G17, 1)</f>
        <v>-37.700000000000003</v>
      </c>
      <c r="E15" s="55">
        <f>ROUND('[1]cikl. rk. térkép'!H17, 1)</f>
        <v>-37.1</v>
      </c>
      <c r="F15" s="55">
        <f>ROUND('[1]cikl. rk. térkép'!I17, 1)</f>
        <v>-35.1</v>
      </c>
      <c r="G15" s="23" t="s">
        <v>50</v>
      </c>
      <c r="H15" s="33"/>
      <c r="I15" s="33"/>
      <c r="J15" s="34"/>
      <c r="K15" s="34"/>
      <c r="L15" s="34"/>
    </row>
    <row r="16" spans="2:12" ht="12.75" customHeight="1" x14ac:dyDescent="0.2">
      <c r="B16" s="8" t="s">
        <v>15</v>
      </c>
      <c r="C16" s="9" t="s">
        <v>8</v>
      </c>
      <c r="D16" s="55">
        <f>ROUND('[1]cikl. rk. térkép'!G18, 1)</f>
        <v>-12.9</v>
      </c>
      <c r="E16" s="55">
        <f>ROUND('[1]cikl. rk. térkép'!H18, 1)</f>
        <v>-12.3</v>
      </c>
      <c r="F16" s="55">
        <f>ROUND('[1]cikl. rk. térkép'!I18, 1)</f>
        <v>-11.7</v>
      </c>
      <c r="G16" s="23" t="s">
        <v>50</v>
      </c>
      <c r="H16" s="33"/>
      <c r="I16" s="33"/>
      <c r="J16" s="34"/>
      <c r="K16" s="34"/>
      <c r="L16" s="34"/>
    </row>
    <row r="17" spans="2:12" ht="12.75" customHeight="1" x14ac:dyDescent="0.2">
      <c r="B17" s="8" t="s">
        <v>20</v>
      </c>
      <c r="C17" s="9" t="s">
        <v>8</v>
      </c>
      <c r="D17" s="55">
        <f>ROUND('[1]cikl. rk. térkép'!G19, 1)</f>
        <v>-14.9</v>
      </c>
      <c r="E17" s="55">
        <f>ROUND('[1]cikl. rk. térkép'!H19, 1)</f>
        <v>-13.8</v>
      </c>
      <c r="F17" s="55">
        <f>ROUND('[1]cikl. rk. térkép'!I19, 1)</f>
        <v>-13.1</v>
      </c>
      <c r="G17" s="23" t="s">
        <v>50</v>
      </c>
      <c r="H17" s="33"/>
      <c r="I17" s="33"/>
      <c r="J17" s="34"/>
      <c r="K17" s="34"/>
      <c r="L17" s="34"/>
    </row>
    <row r="18" spans="2:12" ht="12.75" customHeight="1" x14ac:dyDescent="0.2">
      <c r="B18" s="8" t="s">
        <v>16</v>
      </c>
      <c r="C18" s="9" t="s">
        <v>8</v>
      </c>
      <c r="D18" s="55">
        <f>ROUND('[1]cikl. rk. térkép'!G20, 1)</f>
        <v>-21.4</v>
      </c>
      <c r="E18" s="55">
        <f>ROUND('[1]cikl. rk. térkép'!H20, 1)</f>
        <v>-22.5</v>
      </c>
      <c r="F18" s="55">
        <f>ROUND('[1]cikl. rk. térkép'!I20, 1)</f>
        <v>-19.899999999999999</v>
      </c>
      <c r="G18" s="23" t="s">
        <v>50</v>
      </c>
      <c r="H18" s="33"/>
      <c r="I18" s="33"/>
      <c r="J18" s="34"/>
      <c r="K18" s="34"/>
      <c r="L18" s="34"/>
    </row>
    <row r="19" spans="2:12" ht="12.75" customHeight="1" x14ac:dyDescent="0.2">
      <c r="B19" s="8" t="s">
        <v>21</v>
      </c>
      <c r="C19" s="9" t="s">
        <v>8</v>
      </c>
      <c r="D19" s="55">
        <f>ROUND('[1]cikl. rk. térkép'!G21, 1)</f>
        <v>-22.8</v>
      </c>
      <c r="E19" s="55">
        <f>ROUND('[1]cikl. rk. térkép'!H21, 1)</f>
        <v>-23.4</v>
      </c>
      <c r="F19" s="55">
        <f>ROUND('[1]cikl. rk. térkép'!I21, 1)</f>
        <v>-22</v>
      </c>
      <c r="G19" s="23" t="s">
        <v>50</v>
      </c>
      <c r="H19" s="33"/>
      <c r="I19" s="33"/>
      <c r="J19" s="34"/>
      <c r="K19" s="34"/>
      <c r="L19" s="34"/>
    </row>
    <row r="20" spans="2:12" ht="12.75" customHeight="1" x14ac:dyDescent="0.2">
      <c r="B20" s="8" t="s">
        <v>34</v>
      </c>
      <c r="C20" s="9" t="s">
        <v>8</v>
      </c>
      <c r="D20" s="55">
        <f>ROUND('[1]cikl. rk. térkép'!G22, 1)</f>
        <v>-7.8</v>
      </c>
      <c r="E20" s="55">
        <f>ROUND('[1]cikl. rk. térkép'!H22, 1)</f>
        <v>-8.6</v>
      </c>
      <c r="F20" s="55">
        <f>ROUND('[1]cikl. rk. térkép'!I22, 1)</f>
        <v>-9.1999999999999993</v>
      </c>
      <c r="G20" s="23" t="s">
        <v>48</v>
      </c>
      <c r="H20" s="33"/>
      <c r="I20" s="33"/>
      <c r="J20" s="34"/>
      <c r="K20" s="34"/>
      <c r="L20" s="34"/>
    </row>
    <row r="21" spans="2:12" ht="12.75" customHeight="1" x14ac:dyDescent="0.2">
      <c r="B21" s="30" t="s">
        <v>39</v>
      </c>
      <c r="C21" s="9"/>
      <c r="D21" s="55">
        <f>ROUND('[1]cikl. rk. térkép'!G23, 1)</f>
        <v>102.7</v>
      </c>
      <c r="E21" s="55">
        <f>ROUND('[1]cikl. rk. térkép'!H23, 1)</f>
        <v>107.1</v>
      </c>
      <c r="F21" s="55">
        <f>ROUND('[1]cikl. rk. térkép'!I23, 1)</f>
        <v>109</v>
      </c>
      <c r="G21" s="23" t="s">
        <v>50</v>
      </c>
      <c r="H21" s="33"/>
      <c r="I21" s="33"/>
      <c r="J21" s="34"/>
      <c r="K21" s="34"/>
      <c r="L21" s="34"/>
    </row>
    <row r="22" spans="2:12" ht="12.75" customHeight="1" x14ac:dyDescent="0.2">
      <c r="B22" s="8" t="s">
        <v>6</v>
      </c>
      <c r="C22" s="9"/>
      <c r="D22" s="55">
        <f>ROUND('[1]cikl. rk. térkép'!G24, 1)</f>
        <v>9.1</v>
      </c>
      <c r="E22" s="55">
        <f>ROUND('[1]cikl. rk. térkép'!H24, 1)</f>
        <v>9.4</v>
      </c>
      <c r="F22" s="55">
        <f>ROUND('[1]cikl. rk. térkép'!I24, 1)</f>
        <v>9.4</v>
      </c>
      <c r="G22" s="23" t="s">
        <v>54</v>
      </c>
      <c r="H22" s="33"/>
      <c r="I22" s="33"/>
      <c r="J22" s="34"/>
      <c r="K22" s="34"/>
      <c r="L22" s="34"/>
    </row>
    <row r="23" spans="2:12" ht="12.75" customHeight="1" x14ac:dyDescent="0.2">
      <c r="B23" s="8" t="s">
        <v>35</v>
      </c>
      <c r="C23" s="9" t="s">
        <v>22</v>
      </c>
      <c r="D23" s="55">
        <f>ROUND('[1]cikl. rk. térkép'!G25, 2)</f>
        <v>-0.13</v>
      </c>
      <c r="E23" s="55">
        <f>ROUND('[1]cikl. rk. térkép'!H25, 2)</f>
        <v>-0.1</v>
      </c>
      <c r="F23" s="55">
        <f>ROUND('[1]cikl. rk. térkép'!I25, 2)</f>
        <v>-0.21</v>
      </c>
      <c r="G23" s="23" t="s">
        <v>54</v>
      </c>
      <c r="H23" s="35"/>
      <c r="I23" s="35"/>
      <c r="J23" s="34"/>
      <c r="K23" s="34"/>
      <c r="L23" s="34"/>
    </row>
    <row r="24" spans="2:12" ht="12.75" customHeight="1" x14ac:dyDescent="0.2">
      <c r="B24" s="8" t="s">
        <v>36</v>
      </c>
      <c r="C24" s="9" t="s">
        <v>22</v>
      </c>
      <c r="D24" s="55">
        <f>ROUND('[1]cikl. rk. térkép'!G26, 2)</f>
        <v>-2.2999999999999998</v>
      </c>
      <c r="E24" s="55">
        <f>ROUND('[1]cikl. rk. térkép'!H26, 2)</f>
        <v>-2.13</v>
      </c>
      <c r="F24" s="55">
        <f>ROUND('[1]cikl. rk. térkép'!I26, 2)</f>
        <v>-2.13</v>
      </c>
      <c r="G24" s="23" t="s">
        <v>54</v>
      </c>
      <c r="H24" s="35"/>
      <c r="I24" s="35"/>
      <c r="J24" s="34"/>
      <c r="K24" s="34"/>
      <c r="L24" s="34"/>
    </row>
    <row r="25" spans="2:12" ht="12.75" customHeight="1" x14ac:dyDescent="0.2">
      <c r="B25" s="8" t="s">
        <v>7</v>
      </c>
      <c r="C25" s="9" t="s">
        <v>22</v>
      </c>
      <c r="D25" s="55">
        <f>ROUND('[1]cikl. rk. térkép'!G27, 1)</f>
        <v>19.2</v>
      </c>
      <c r="E25" s="55">
        <f>ROUND('[1]cikl. rk. térkép'!H27, 1)</f>
        <v>18.600000000000001</v>
      </c>
      <c r="F25" s="55">
        <f>ROUND('[1]cikl. rk. térkép'!I27, 1)</f>
        <v>18.2</v>
      </c>
      <c r="G25" s="23" t="s">
        <v>54</v>
      </c>
      <c r="H25" s="33"/>
      <c r="I25" s="33"/>
      <c r="J25" s="34"/>
      <c r="K25" s="34"/>
      <c r="L25" s="34"/>
    </row>
    <row r="26" spans="2:12" ht="12.75" customHeight="1" x14ac:dyDescent="0.2">
      <c r="B26" s="8" t="str">
        <f>+'[2]cikl. rk. térkép'!B28</f>
        <v>A bankszektor öt legnagyobb szereplőjének piaci részesedés mutatója</v>
      </c>
      <c r="C26" s="9" t="s">
        <v>22</v>
      </c>
      <c r="D26" s="63">
        <f>+'[1]cikl. rk. térkép'!G28</f>
        <v>-54.745910564200884</v>
      </c>
      <c r="E26" s="63">
        <f>+'[1]cikl. rk. térkép'!H28</f>
        <v>-56.342919225191999</v>
      </c>
      <c r="F26" s="63">
        <f>+'[1]cikl. rk. térkép'!I28</f>
        <v>-55.7</v>
      </c>
      <c r="G26" s="23" t="s">
        <v>54</v>
      </c>
      <c r="H26" s="36"/>
      <c r="J26" s="34"/>
      <c r="K26" s="34"/>
      <c r="L26" s="34"/>
    </row>
    <row r="27" spans="2:12" ht="12.75" customHeight="1" x14ac:dyDescent="0.2">
      <c r="B27" s="8" t="str">
        <f>+'[2]cikl. rk. térkép'!B29</f>
        <v>Vállalati hitel/GDP éves változása</v>
      </c>
      <c r="C27" s="9" t="s">
        <v>8</v>
      </c>
      <c r="D27" s="55">
        <f>ROUND('[1]cikl. rk. térkép'!G29, 1)</f>
        <v>-0.8</v>
      </c>
      <c r="E27" s="55">
        <f>ROUND('[1]cikl. rk. térkép'!H29, 1)</f>
        <v>-0.1</v>
      </c>
      <c r="F27" s="55">
        <f>ROUND('[1]cikl. rk. térkép'!I29, 1)</f>
        <v>0.8</v>
      </c>
      <c r="G27" s="23" t="s">
        <v>50</v>
      </c>
      <c r="H27" s="35"/>
      <c r="I27" s="35"/>
      <c r="J27" s="34"/>
      <c r="K27" s="34"/>
      <c r="L27" s="34"/>
    </row>
    <row r="28" spans="2:12" ht="12.75" customHeight="1" thickBot="1" x14ac:dyDescent="0.25">
      <c r="B28" s="10" t="str">
        <f>+'[2]cikl. rk. térkép'!B30</f>
        <v>Háztartási hitel/GDP éves változása</v>
      </c>
      <c r="C28" s="11" t="s">
        <v>8</v>
      </c>
      <c r="D28" s="56">
        <f>ROUND('[1]cikl. rk. térkép'!G30, 1)</f>
        <v>-0.8</v>
      </c>
      <c r="E28" s="56">
        <f>ROUND('[1]cikl. rk. térkép'!H30, 1)</f>
        <v>-1.3</v>
      </c>
      <c r="F28" s="56">
        <f>ROUND('[1]cikl. rk. térkép'!I30, 1)</f>
        <v>-1.3</v>
      </c>
      <c r="G28" s="24" t="s">
        <v>50</v>
      </c>
      <c r="H28" s="35"/>
      <c r="I28" s="35"/>
      <c r="J28" s="34"/>
      <c r="K28" s="34"/>
      <c r="L28" s="34"/>
    </row>
    <row r="29" spans="2:12" ht="12.75" customHeight="1" x14ac:dyDescent="0.2">
      <c r="B29" s="3" t="s">
        <v>4</v>
      </c>
      <c r="C29" s="12"/>
      <c r="D29" s="64"/>
      <c r="E29" s="64"/>
      <c r="F29" s="64"/>
      <c r="G29" s="25"/>
      <c r="H29" s="35"/>
      <c r="I29" s="35"/>
      <c r="J29" s="35"/>
    </row>
    <row r="30" spans="2:12" ht="12.75" customHeight="1" x14ac:dyDescent="0.2">
      <c r="B30" s="20" t="s">
        <v>37</v>
      </c>
      <c r="C30" s="13" t="s">
        <v>8</v>
      </c>
      <c r="D30" s="54">
        <f>ROUND('[1]cikl. rk. térkép'!G33,1)</f>
        <v>-6.2</v>
      </c>
      <c r="E30" s="54">
        <f>ROUND('[1]cikl. rk. térkép'!H33,1)</f>
        <v>-6.3</v>
      </c>
      <c r="F30" s="54">
        <f>ROUND('[1]cikl. rk. térkép'!I33,1)</f>
        <v>-6.7</v>
      </c>
      <c r="G30" s="26" t="s">
        <v>49</v>
      </c>
      <c r="H30" s="35"/>
      <c r="I30" s="35"/>
      <c r="J30" s="34"/>
      <c r="K30" s="34"/>
      <c r="L30" s="34"/>
    </row>
    <row r="31" spans="2:12" ht="12.75" customHeight="1" x14ac:dyDescent="0.2">
      <c r="B31" s="8" t="s">
        <v>33</v>
      </c>
      <c r="C31" s="14" t="s">
        <v>22</v>
      </c>
      <c r="D31" s="55">
        <f>ROUND('[1]cikl. rk. térkép'!G34,1)</f>
        <v>7.8</v>
      </c>
      <c r="E31" s="55">
        <f>ROUND('[1]cikl. rk. térkép'!H34,1)</f>
        <v>7.7</v>
      </c>
      <c r="F31" s="55">
        <f>ROUND('[1]cikl. rk. térkép'!I34,1)</f>
        <v>7.3</v>
      </c>
      <c r="G31" s="23" t="s">
        <v>50</v>
      </c>
      <c r="H31" s="35"/>
      <c r="I31" s="35"/>
      <c r="J31" s="34"/>
      <c r="K31" s="34"/>
      <c r="L31" s="34"/>
    </row>
    <row r="32" spans="2:12" ht="12.75" customHeight="1" x14ac:dyDescent="0.2">
      <c r="B32" s="8" t="s">
        <v>32</v>
      </c>
      <c r="C32" s="14" t="s">
        <v>22</v>
      </c>
      <c r="D32" s="55">
        <f>ROUND('[1]cikl. rk. térkép'!G35,1)</f>
        <v>66.099999999999994</v>
      </c>
      <c r="E32" s="55">
        <f>ROUND('[1]cikl. rk. térkép'!H35,1)</f>
        <v>58.9</v>
      </c>
      <c r="F32" s="55">
        <f>ROUND('[1]cikl. rk. térkép'!I35,1)</f>
        <v>60</v>
      </c>
      <c r="G32" s="23" t="s">
        <v>50</v>
      </c>
      <c r="H32" s="35"/>
      <c r="I32" s="35"/>
      <c r="J32" s="34"/>
      <c r="K32" s="34"/>
      <c r="L32" s="34"/>
    </row>
    <row r="33" spans="2:12" ht="12.75" customHeight="1" x14ac:dyDescent="0.2">
      <c r="B33" s="8" t="s">
        <v>23</v>
      </c>
      <c r="C33" s="14" t="s">
        <v>22</v>
      </c>
      <c r="D33" s="55">
        <f>ROUND('[1]cikl. rk. térkép'!G36,1)</f>
        <v>77.400000000000006</v>
      </c>
      <c r="E33" s="55">
        <f>ROUND('[1]cikl. rk. térkép'!H36,1)</f>
        <v>72.599999999999994</v>
      </c>
      <c r="F33" s="55">
        <f>ROUND('[1]cikl. rk. térkép'!I36,1)</f>
        <v>73.8</v>
      </c>
      <c r="G33" s="23" t="s">
        <v>54</v>
      </c>
      <c r="H33" s="35"/>
      <c r="I33" s="35"/>
      <c r="J33" s="34"/>
      <c r="K33" s="34"/>
      <c r="L33" s="34"/>
    </row>
    <row r="34" spans="2:12" ht="12.75" customHeight="1" x14ac:dyDescent="0.2">
      <c r="B34" s="8" t="s">
        <v>24</v>
      </c>
      <c r="C34" s="14" t="s">
        <v>22</v>
      </c>
      <c r="D34" s="55">
        <f>ROUND('[1]cikl. rk. térkép'!G37,1)</f>
        <v>21.7</v>
      </c>
      <c r="E34" s="55">
        <f>ROUND('[1]cikl. rk. térkép'!H37,1)</f>
        <v>22</v>
      </c>
      <c r="F34" s="55">
        <f>ROUND('[1]cikl. rk. térkép'!I37,1)</f>
        <v>23.1</v>
      </c>
      <c r="G34" s="23" t="s">
        <v>50</v>
      </c>
      <c r="H34" s="35"/>
      <c r="I34" s="35"/>
      <c r="J34" s="34"/>
      <c r="K34" s="34"/>
      <c r="L34" s="34"/>
    </row>
    <row r="35" spans="2:12" ht="12.75" customHeight="1" x14ac:dyDescent="0.2">
      <c r="B35" s="8" t="s">
        <v>25</v>
      </c>
      <c r="C35" s="14" t="s">
        <v>22</v>
      </c>
      <c r="D35" s="55">
        <f>ROUND('[1]cikl. rk. térkép'!G38,1)</f>
        <v>46.7</v>
      </c>
      <c r="E35" s="55">
        <f>ROUND('[1]cikl. rk. térkép'!H38,1)</f>
        <v>45.7</v>
      </c>
      <c r="F35" s="55">
        <f>ROUND('[1]cikl. rk. térkép'!I38,1)</f>
        <v>47.8</v>
      </c>
      <c r="G35" s="23" t="s">
        <v>50</v>
      </c>
      <c r="H35" s="35"/>
      <c r="I35" s="35"/>
      <c r="J35" s="34"/>
      <c r="K35" s="34"/>
      <c r="L35" s="34"/>
    </row>
    <row r="36" spans="2:12" ht="12.75" customHeight="1" x14ac:dyDescent="0.2">
      <c r="B36" s="8" t="s">
        <v>51</v>
      </c>
      <c r="C36" s="14" t="s">
        <v>22</v>
      </c>
      <c r="D36" s="55">
        <f>ROUND('[1]cikl. rk. térkép'!G39,1)</f>
        <v>-5.3</v>
      </c>
      <c r="E36" s="55">
        <f>ROUND('[1]cikl. rk. térkép'!H39,1)</f>
        <v>-2.8</v>
      </c>
      <c r="F36" s="55">
        <f>ROUND('[1]cikl. rk. térkép'!I39,1)</f>
        <v>-2.4</v>
      </c>
      <c r="G36" s="23" t="s">
        <v>50</v>
      </c>
      <c r="H36" s="35"/>
      <c r="I36" s="35"/>
      <c r="J36" s="34"/>
      <c r="K36" s="34"/>
      <c r="L36" s="34"/>
    </row>
    <row r="37" spans="2:12" ht="12.75" customHeight="1" thickBot="1" x14ac:dyDescent="0.25">
      <c r="B37" s="10" t="s">
        <v>52</v>
      </c>
      <c r="C37" s="15" t="s">
        <v>22</v>
      </c>
      <c r="D37" s="55">
        <f>ROUND('[1]cikl. rk. térkép'!G40,1)</f>
        <v>-21.6</v>
      </c>
      <c r="E37" s="55">
        <f>ROUND('[1]cikl. rk. térkép'!H40,1)</f>
        <v>-22.1</v>
      </c>
      <c r="F37" s="55">
        <f>ROUND('[1]cikl. rk. térkép'!I40,1)</f>
        <v>-20.399999999999999</v>
      </c>
      <c r="G37" s="24" t="s">
        <v>50</v>
      </c>
      <c r="H37" s="35"/>
      <c r="I37" s="35"/>
      <c r="J37" s="34"/>
      <c r="K37" s="34"/>
      <c r="L37" s="34"/>
    </row>
    <row r="38" spans="2:12" ht="12.75" customHeight="1" x14ac:dyDescent="0.2">
      <c r="B38" s="3" t="s">
        <v>40</v>
      </c>
      <c r="C38" s="16"/>
      <c r="D38" s="64"/>
      <c r="E38" s="64"/>
      <c r="F38" s="64"/>
      <c r="G38" s="31"/>
      <c r="H38" s="35"/>
      <c r="I38" s="35"/>
      <c r="J38" s="35"/>
    </row>
    <row r="39" spans="2:12" ht="12.75" customHeight="1" x14ac:dyDescent="0.2">
      <c r="B39" s="40" t="s">
        <v>42</v>
      </c>
      <c r="C39" s="17" t="s">
        <v>22</v>
      </c>
      <c r="D39" s="65">
        <f>'[1]cikl. rk. térkép'!G42</f>
        <v>0</v>
      </c>
      <c r="E39" s="65">
        <f>'[1]cikl. rk. térkép'!H42</f>
        <v>0</v>
      </c>
      <c r="F39" s="65">
        <f>'[1]cikl. rk. térkép'!I42</f>
        <v>0</v>
      </c>
      <c r="G39" s="27" t="s">
        <v>50</v>
      </c>
      <c r="H39" s="35"/>
      <c r="I39" s="35"/>
      <c r="J39" s="35"/>
    </row>
    <row r="40" spans="2:12" ht="12.75" customHeight="1" x14ac:dyDescent="0.2">
      <c r="B40" s="42" t="s">
        <v>1</v>
      </c>
      <c r="C40" s="18" t="s">
        <v>8</v>
      </c>
      <c r="D40" s="57">
        <f>ROUND('[1]cikl. rk. térkép'!G43,1)</f>
        <v>-35</v>
      </c>
      <c r="E40" s="57">
        <f>ROUND('[1]cikl. rk. térkép'!H43,1)</f>
        <v>-35.700000000000003</v>
      </c>
      <c r="F40" s="57">
        <f>ROUND('[1]cikl. rk. térkép'!I43,1)</f>
        <v>-32.6</v>
      </c>
      <c r="G40" s="28" t="s">
        <v>50</v>
      </c>
      <c r="H40" s="35"/>
      <c r="I40" s="35"/>
      <c r="J40" s="34"/>
      <c r="K40" s="34"/>
      <c r="L40" s="34"/>
    </row>
    <row r="41" spans="2:12" ht="12.75" customHeight="1" x14ac:dyDescent="0.2">
      <c r="B41" s="43" t="s">
        <v>2</v>
      </c>
      <c r="C41" s="19" t="s">
        <v>22</v>
      </c>
      <c r="D41" s="58">
        <f>ROUND('[1]cikl. rk. térkép'!G44,1)</f>
        <v>89</v>
      </c>
      <c r="E41" s="58">
        <f>ROUND('[1]cikl. rk. térkép'!H44,1)</f>
        <v>83.8</v>
      </c>
      <c r="F41" s="58">
        <f>ROUND('[1]cikl. rk. térkép'!I44,1)</f>
        <v>85.5</v>
      </c>
      <c r="G41" s="29" t="s">
        <v>50</v>
      </c>
      <c r="H41" s="35"/>
      <c r="I41" s="35"/>
      <c r="J41" s="34"/>
      <c r="K41" s="34"/>
      <c r="L41" s="34"/>
    </row>
    <row r="42" spans="2:12" ht="12.75" customHeight="1" x14ac:dyDescent="0.2">
      <c r="B42" s="40" t="s">
        <v>43</v>
      </c>
      <c r="C42" s="41" t="s">
        <v>22</v>
      </c>
      <c r="D42" s="65">
        <f>ROUND('[1]cikl. rk. térkép'!G45,1)</f>
        <v>0</v>
      </c>
      <c r="E42" s="65">
        <f>ROUND('[1]cikl. rk. térkép'!H45,1)</f>
        <v>0</v>
      </c>
      <c r="F42" s="65">
        <f>ROUND('[1]cikl. rk. térkép'!I45,1)</f>
        <v>0</v>
      </c>
      <c r="G42" s="45" t="s">
        <v>50</v>
      </c>
      <c r="H42" s="35"/>
      <c r="I42" s="35"/>
      <c r="J42" s="34"/>
      <c r="K42" s="34"/>
      <c r="L42" s="34"/>
    </row>
    <row r="43" spans="2:12" ht="12.75" customHeight="1" x14ac:dyDescent="0.2">
      <c r="B43" s="42" t="s">
        <v>44</v>
      </c>
      <c r="C43" s="38" t="s">
        <v>8</v>
      </c>
      <c r="D43" s="57">
        <f>ROUND('[1]cikl. rk. térkép'!G46,1)</f>
        <v>-22.8</v>
      </c>
      <c r="E43" s="57">
        <f>ROUND('[1]cikl. rk. térkép'!H46,1)</f>
        <v>-19.5</v>
      </c>
      <c r="F43" s="57">
        <f>ROUND('[1]cikl. rk. térkép'!I46,1)</f>
        <v>-18.100000000000001</v>
      </c>
      <c r="G43" s="37" t="s">
        <v>50</v>
      </c>
      <c r="H43" s="35"/>
      <c r="I43" s="35"/>
      <c r="J43" s="34"/>
      <c r="K43" s="34"/>
      <c r="L43" s="34"/>
    </row>
    <row r="44" spans="2:12" ht="12.75" customHeight="1" x14ac:dyDescent="0.2">
      <c r="B44" s="43" t="s">
        <v>41</v>
      </c>
      <c r="C44" s="48" t="s">
        <v>22</v>
      </c>
      <c r="D44" s="58">
        <f>ROUND('[1]cikl. rk. térkép'!G47,1)</f>
        <v>39.4</v>
      </c>
      <c r="E44" s="58">
        <f>ROUND('[1]cikl. rk. térkép'!H47,1)</f>
        <v>38.799999999999997</v>
      </c>
      <c r="F44" s="58">
        <f>ROUND('[1]cikl. rk. térkép'!I47,1)</f>
        <v>38.9</v>
      </c>
      <c r="G44" s="49" t="s">
        <v>50</v>
      </c>
      <c r="H44" s="35"/>
      <c r="I44" s="35"/>
      <c r="J44" s="34"/>
      <c r="K44" s="34"/>
      <c r="L44" s="34"/>
    </row>
    <row r="45" spans="2:12" ht="12.75" customHeight="1" x14ac:dyDescent="0.2">
      <c r="B45" s="47" t="s">
        <v>46</v>
      </c>
      <c r="C45" s="44" t="s">
        <v>22</v>
      </c>
      <c r="D45" s="66">
        <f>'[1]cikl. rk. térkép'!G48</f>
        <v>0</v>
      </c>
      <c r="E45" s="66">
        <f>'[1]cikl. rk. térkép'!H48</f>
        <v>0</v>
      </c>
      <c r="F45" s="67">
        <f>'[1]cikl. rk. térkép'!I48</f>
        <v>0</v>
      </c>
      <c r="G45" s="46" t="s">
        <v>50</v>
      </c>
    </row>
    <row r="46" spans="2:12" ht="12.75" customHeight="1" x14ac:dyDescent="0.2">
      <c r="B46" s="53" t="s">
        <v>53</v>
      </c>
      <c r="C46" s="38" t="s">
        <v>8</v>
      </c>
      <c r="D46" s="59">
        <f>ROUND('[1]cikl. rk. térkép'!G49,1)</f>
        <v>-26.8</v>
      </c>
      <c r="E46" s="59">
        <f>ROUND('[1]cikl. rk. térkép'!H49,1)</f>
        <v>-27.1</v>
      </c>
      <c r="F46" s="60">
        <f>ROUND('[1]cikl. rk. térkép'!I49,1)</f>
        <v>-27.1</v>
      </c>
      <c r="G46" s="50" t="s">
        <v>50</v>
      </c>
      <c r="J46" s="34"/>
      <c r="K46" s="34"/>
      <c r="L46" s="34"/>
    </row>
    <row r="47" spans="2:12" ht="12.75" customHeight="1" thickBot="1" x14ac:dyDescent="0.25">
      <c r="B47" s="39" t="s">
        <v>45</v>
      </c>
      <c r="C47" s="51" t="s">
        <v>22</v>
      </c>
      <c r="D47" s="61">
        <f>ROUND('[1]cikl. rk. térkép'!G50,1)</f>
        <v>39.4</v>
      </c>
      <c r="E47" s="61">
        <f>ROUND('[1]cikl. rk. térkép'!H50,1)</f>
        <v>38.799999999999997</v>
      </c>
      <c r="F47" s="62">
        <f>ROUND('[1]cikl. rk. térkép'!I50,1)</f>
        <v>38.9</v>
      </c>
      <c r="G47" s="52" t="s">
        <v>50</v>
      </c>
      <c r="J47" s="34"/>
      <c r="K47" s="34"/>
      <c r="L47" s="34"/>
    </row>
    <row r="49" spans="2:7" ht="12.75" customHeight="1" x14ac:dyDescent="0.2">
      <c r="B49" s="68" t="s">
        <v>47</v>
      </c>
      <c r="C49" s="68"/>
      <c r="D49" s="68"/>
      <c r="E49" s="68"/>
      <c r="F49" s="68"/>
      <c r="G49" s="68"/>
    </row>
    <row r="50" spans="2:7" x14ac:dyDescent="0.2">
      <c r="B50" s="68"/>
      <c r="C50" s="68"/>
      <c r="D50" s="68"/>
      <c r="E50" s="68"/>
      <c r="F50" s="68"/>
      <c r="G50" s="68"/>
    </row>
    <row r="51" spans="2:7" x14ac:dyDescent="0.2">
      <c r="B51" s="68"/>
      <c r="C51" s="68"/>
      <c r="D51" s="68"/>
      <c r="E51" s="68"/>
      <c r="F51" s="68"/>
      <c r="G51" s="68"/>
    </row>
    <row r="52" spans="2:7" x14ac:dyDescent="0.2">
      <c r="B52" s="68"/>
      <c r="C52" s="68"/>
      <c r="D52" s="68"/>
      <c r="E52" s="68"/>
      <c r="F52" s="68"/>
      <c r="G52" s="68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MAP</cp:lastModifiedBy>
  <dcterms:created xsi:type="dcterms:W3CDTF">2010-12-05T22:15:35Z</dcterms:created>
  <dcterms:modified xsi:type="dcterms:W3CDTF">2018-12-20T09:59:12Z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