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\\srv2\mnb\PSF\_Common\Témák\Makroprudenciális politika főosztály\CCB\PST 20210330 üksz\kommunikáció\"/>
    </mc:Choice>
  </mc:AlternateContent>
  <xr:revisionPtr revIDLastSave="0" documentId="13_ncr:1_{DD3082AF-4656-43DA-9A41-B0AEAA428189}" xr6:coauthVersionLast="46" xr6:coauthVersionMax="46" xr10:uidLastSave="{00000000-0000-0000-0000-000000000000}"/>
  <bookViews>
    <workbookView xWindow="-120" yWindow="-120" windowWidth="29040" windowHeight="15840" tabRatio="819" xr2:uid="{00000000-000D-0000-FFFF-FFFF00000000}"/>
  </bookViews>
  <sheets>
    <sheet name="magyar" sheetId="16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7" i="16" l="1"/>
  <c r="F47" i="16"/>
  <c r="E47" i="16"/>
  <c r="D47" i="16"/>
  <c r="G46" i="16"/>
  <c r="F46" i="16"/>
  <c r="E46" i="16"/>
  <c r="D46" i="16"/>
  <c r="G45" i="16"/>
  <c r="F45" i="16"/>
  <c r="E45" i="16"/>
  <c r="D45" i="16"/>
  <c r="G44" i="16"/>
  <c r="F44" i="16"/>
  <c r="E44" i="16"/>
  <c r="D44" i="16"/>
  <c r="G43" i="16"/>
  <c r="F43" i="16"/>
  <c r="E43" i="16"/>
  <c r="D43" i="16"/>
  <c r="G42" i="16"/>
  <c r="F42" i="16"/>
  <c r="E42" i="16"/>
  <c r="D42" i="16"/>
  <c r="G41" i="16"/>
  <c r="F41" i="16"/>
  <c r="E41" i="16"/>
  <c r="D41" i="16"/>
  <c r="G40" i="16"/>
  <c r="F40" i="16"/>
  <c r="E40" i="16"/>
  <c r="D40" i="16"/>
  <c r="G39" i="16"/>
  <c r="F39" i="16"/>
  <c r="E39" i="16"/>
  <c r="D39" i="16"/>
  <c r="G37" i="16"/>
  <c r="F37" i="16"/>
  <c r="E37" i="16"/>
  <c r="D37" i="16"/>
  <c r="G36" i="16"/>
  <c r="F36" i="16"/>
  <c r="E36" i="16"/>
  <c r="D36" i="16"/>
  <c r="G35" i="16"/>
  <c r="F35" i="16"/>
  <c r="E35" i="16"/>
  <c r="D35" i="16"/>
  <c r="G34" i="16"/>
  <c r="F34" i="16"/>
  <c r="E34" i="16"/>
  <c r="D34" i="16"/>
  <c r="G33" i="16"/>
  <c r="F33" i="16"/>
  <c r="E33" i="16"/>
  <c r="D33" i="16"/>
  <c r="G32" i="16"/>
  <c r="F32" i="16"/>
  <c r="E32" i="16"/>
  <c r="D32" i="16"/>
  <c r="G31" i="16"/>
  <c r="F31" i="16"/>
  <c r="E31" i="16"/>
  <c r="D31" i="16"/>
  <c r="G30" i="16"/>
  <c r="F30" i="16"/>
  <c r="E30" i="16"/>
  <c r="D30" i="16"/>
  <c r="G28" i="16"/>
  <c r="F28" i="16"/>
  <c r="E28" i="16"/>
  <c r="D28" i="16"/>
  <c r="G27" i="16"/>
  <c r="F27" i="16"/>
  <c r="E27" i="16"/>
  <c r="D27" i="16"/>
  <c r="G26" i="16"/>
  <c r="F26" i="16"/>
  <c r="E26" i="16"/>
  <c r="D26" i="16"/>
  <c r="G25" i="16"/>
  <c r="F25" i="16"/>
  <c r="E25" i="16"/>
  <c r="D25" i="16"/>
  <c r="G24" i="16"/>
  <c r="F24" i="16"/>
  <c r="E24" i="16"/>
  <c r="D24" i="16"/>
  <c r="G23" i="16"/>
  <c r="F23" i="16"/>
  <c r="E23" i="16"/>
  <c r="D23" i="16"/>
  <c r="G22" i="16"/>
  <c r="F22" i="16"/>
  <c r="E22" i="16"/>
  <c r="D22" i="16"/>
  <c r="G21" i="16"/>
  <c r="F21" i="16"/>
  <c r="E21" i="16"/>
  <c r="D21" i="16"/>
  <c r="G20" i="16"/>
  <c r="F20" i="16"/>
  <c r="E20" i="16"/>
  <c r="D20" i="16"/>
  <c r="G19" i="16"/>
  <c r="F19" i="16"/>
  <c r="E19" i="16"/>
  <c r="D19" i="16"/>
  <c r="G18" i="16"/>
  <c r="F18" i="16"/>
  <c r="E18" i="16"/>
  <c r="D18" i="16"/>
  <c r="G17" i="16"/>
  <c r="F17" i="16"/>
  <c r="E17" i="16"/>
  <c r="D17" i="16"/>
  <c r="G16" i="16"/>
  <c r="F16" i="16"/>
  <c r="E16" i="16"/>
  <c r="D16" i="16"/>
  <c r="G15" i="16"/>
  <c r="F15" i="16"/>
  <c r="E15" i="16"/>
  <c r="D15" i="16"/>
  <c r="G14" i="16"/>
  <c r="F14" i="16"/>
  <c r="E14" i="16"/>
  <c r="D14" i="16"/>
  <c r="G13" i="16"/>
  <c r="F13" i="16"/>
  <c r="E13" i="16"/>
  <c r="D13" i="16"/>
  <c r="G12" i="16"/>
  <c r="F12" i="16"/>
  <c r="E12" i="16"/>
  <c r="D12" i="16"/>
  <c r="G11" i="16"/>
  <c r="F11" i="16"/>
  <c r="E11" i="16"/>
  <c r="D11" i="16"/>
  <c r="G10" i="16"/>
  <c r="F10" i="16"/>
  <c r="E10" i="16"/>
  <c r="D10" i="16"/>
  <c r="G9" i="16"/>
  <c r="F9" i="16"/>
  <c r="E9" i="16"/>
  <c r="D9" i="16"/>
  <c r="G8" i="16"/>
  <c r="F8" i="16"/>
  <c r="E8" i="16"/>
  <c r="D8" i="16"/>
  <c r="G7" i="16"/>
  <c r="F7" i="16"/>
  <c r="E7" i="16"/>
  <c r="D7" i="16"/>
  <c r="G6" i="16"/>
  <c r="F6" i="16"/>
  <c r="E6" i="16"/>
  <c r="D6" i="16"/>
  <c r="G5" i="16"/>
  <c r="F5" i="16"/>
  <c r="E5" i="16"/>
  <c r="D5" i="16"/>
  <c r="G4" i="16"/>
  <c r="F4" i="16"/>
  <c r="E4" i="16"/>
  <c r="D4" i="16"/>
</calcChain>
</file>

<file path=xl/sharedStrings.xml><?xml version="1.0" encoding="utf-8"?>
<sst xmlns="http://schemas.openxmlformats.org/spreadsheetml/2006/main" count="92" uniqueCount="54">
  <si>
    <t>Legfrissebb adat</t>
  </si>
  <si>
    <t>Standardizált hitel/GDP rés</t>
  </si>
  <si>
    <t>Standardizált hitel/GDP</t>
  </si>
  <si>
    <t>T ú l f ű t ö t t s é g   i n d i k á t o r a i</t>
  </si>
  <si>
    <t>S é r ü l é k e n y s é g   i n d i k á t o r a i</t>
  </si>
  <si>
    <t>Legfrissebbnél egy negyedévvel korábbi adat</t>
  </si>
  <si>
    <t>Tőkeáttétel a bankszektorban (eszközök/saját tőke)</t>
  </si>
  <si>
    <t>Bankszektor ROE (4 negyedéves mozgóátlag)</t>
  </si>
  <si>
    <t>százalékpont</t>
  </si>
  <si>
    <t>Mértékegység</t>
  </si>
  <si>
    <t>Bankok hitelállománya/GDP rés</t>
  </si>
  <si>
    <t>Bankok háztartási hitelállománya/GDP rés</t>
  </si>
  <si>
    <t>Bankok vállalati hitelállománya/GDP rés</t>
  </si>
  <si>
    <t>Pénzügyi intézmények hitelállománya/GDP rés</t>
  </si>
  <si>
    <t>ESRB, BIS által ajánlott hitelállomány/GDP rés</t>
  </si>
  <si>
    <t>ESRB, BIS által ajánlott háztartási hitelállomány/GDP rés</t>
  </si>
  <si>
    <t>ESRB, BIS által ajánlott vállalati hitelállomány/GDP rés</t>
  </si>
  <si>
    <t>Pénzügyi intézmények hitelállománya/GDP rés, árf. szűrt</t>
  </si>
  <si>
    <t>Bankok hitelállománya/GDP rés, árf. szűrt</t>
  </si>
  <si>
    <t>ESRB, BIS által ajánlott hitelállomány/GDP rés, árf. szűrt</t>
  </si>
  <si>
    <t>ESRB, BIS által ajánlott háztartási hitelállomány/GDP rés, árf. szűrt</t>
  </si>
  <si>
    <t>ESRB, BIS által ajánlott vállalati hitelállomány/GDP rés, árf. szűrt</t>
  </si>
  <si>
    <t>százalék</t>
  </si>
  <si>
    <t>Hitel-betét arány a hitelintézeti szektorban</t>
  </si>
  <si>
    <t>Devizahitelek aránya (hazai pénzügyi intézmények)</t>
  </si>
  <si>
    <t>Devizahitelek aránya (hazai és külföldi pénzügyi intézmények)</t>
  </si>
  <si>
    <t>Pénzügyi intézmények háztartási hitelállománya/GDP rés</t>
  </si>
  <si>
    <t>Pénzügyi intézmények háztartási hitelállománya/GDP rés, árf. szűrt</t>
  </si>
  <si>
    <t>Pénzügyi intézmények vállalati hitelállománya/GDP rés</t>
  </si>
  <si>
    <t>Pénzügyi intézmények vállalati hitelállománya/GDP rés, árf. szűrt</t>
  </si>
  <si>
    <t>Legfrissebbnél egy                évvel               korábbi adat</t>
  </si>
  <si>
    <t>I n d i k á t o r   n e v e</t>
  </si>
  <si>
    <t>Bruttó külső adósság/GDP</t>
  </si>
  <si>
    <t>Háztartások adósságszolgálati terhei/rendelkezésre álló jövedelem</t>
  </si>
  <si>
    <t>ESRB, BIS által ajánlott globális hitel/GDP rés</t>
  </si>
  <si>
    <t>Legfrissebb adat megfigyelésé-nek negyedéve</t>
  </si>
  <si>
    <t>Ingatlanár/jövedelem (MNB) (100 = 2000-es év átlagos értéke)</t>
  </si>
  <si>
    <t xml:space="preserve">C C y B - r á t á k </t>
  </si>
  <si>
    <t xml:space="preserve">Addicionális hitel/GDP  </t>
  </si>
  <si>
    <t>Standardizált CCyB-ráta</t>
  </si>
  <si>
    <t>Addicionális CCyB-ráta - irányadó ráta</t>
  </si>
  <si>
    <t>Addicionális hitel/GDP rés</t>
  </si>
  <si>
    <t xml:space="preserve">Többváltozós addicionális hitel/GDP  </t>
  </si>
  <si>
    <t>Többváltozós addicionális hitel/GDP rés alapján kalkulált CCyB-ráta</t>
  </si>
  <si>
    <t>Vállalati hitel/GDP éves változása</t>
  </si>
  <si>
    <t>Háztartási hitel/GDP éves változása</t>
  </si>
  <si>
    <r>
      <t>Többváltozós addicionális hitel/GDP rés</t>
    </r>
    <r>
      <rPr>
        <vertAlign val="superscript"/>
        <sz val="10"/>
        <color theme="1"/>
        <rFont val="Calibri"/>
        <family val="2"/>
        <charset val="238"/>
        <scheme val="minor"/>
      </rPr>
      <t>c</t>
    </r>
  </si>
  <si>
    <r>
      <t>Fordított bankrendszeri tőkemegfelelési mutató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</si>
  <si>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r>
      <t>Fordított folyó fizetési mérleg egyenleg/GDP (-: szufficit, +: deficit)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</si>
  <si>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r>
      <t>Fordított kamatspread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</si>
  <si>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r>
      <t>Fordított három hónapos referencia kamatláb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</si>
  <si>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r>
      <t>Hosszú et al. (2015)</t>
    </r>
    <r>
      <rPr>
        <vertAlign val="superscript"/>
        <sz val="10"/>
        <color theme="1"/>
        <rFont val="Calibri"/>
        <family val="2"/>
        <charset val="238"/>
        <scheme val="minor"/>
      </rPr>
      <t>a</t>
    </r>
    <r>
      <rPr>
        <sz val="10"/>
        <color theme="1"/>
        <rFont val="Calibri"/>
        <family val="2"/>
        <charset val="238"/>
        <scheme val="minor"/>
      </rPr>
      <t xml:space="preserve"> által fejlesztett hitelállomány/GDP rés</t>
    </r>
  </si>
  <si>
    <r>
      <t>A bankszektor öt legnagyobb szereplőjének fordított piaci részesedés mutatója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</si>
  <si>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t>Megjegyzés: (a) Hosszú Zs., Körmendi Gy. és Mérő B. (2015): Egy és többváltozós szűrők a hitel/GDP rés alakulásának meghatározására. MNB-tanulmányok 118. (b) Annak érdekében, hogy minden indikátor esetén a nagyobb értékek jelezzenek nagyobb mértékű rendszerkockázatot, a fordított jelzővel ellátott indikátorok eredeti értékeit -1-gyel szoroztuk be. (c) 2017. december 19-től a többváltozós addicionális hitel/GDP rés számításának módja megváltozott.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</si>
</sst>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7" x14ac:knownFonts="1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9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5" fillId="0" borderId="0"/>
  </cellStyleXfs>
  <cellXfs count="62">
    <xf numFmtId="0" fontId="0" fillId="0" borderId="0" xfId="0"/>
    <xf numFmtId="0" fontId="4" fillId="2" borderId="7" xfId="4" applyFont="1" applyFill="1" applyBorder="1" applyAlignment="1">
      <alignment horizontal="center" vertical="center" wrapText="1"/>
    </xf>
    <xf numFmtId="0" fontId="4" fillId="2" borderId="22" xfId="4" applyFont="1" applyFill="1" applyBorder="1" applyAlignment="1">
      <alignment horizontal="center" vertical="center"/>
    </xf>
    <xf numFmtId="0" fontId="4" fillId="2" borderId="16" xfId="4" applyFont="1" applyFill="1" applyBorder="1" applyAlignment="1">
      <alignment horizontal="center" vertical="center"/>
    </xf>
    <xf numFmtId="0" fontId="4" fillId="2" borderId="24" xfId="4" applyFont="1" applyFill="1" applyBorder="1" applyAlignment="1">
      <alignment vertical="center"/>
    </xf>
    <xf numFmtId="0" fontId="0" fillId="2" borderId="25" xfId="0" applyFill="1" applyBorder="1"/>
    <xf numFmtId="0" fontId="3" fillId="2" borderId="17" xfId="4" applyFill="1" applyBorder="1" applyAlignment="1">
      <alignment horizontal="left"/>
    </xf>
    <xf numFmtId="2" fontId="3" fillId="2" borderId="12" xfId="4" applyNumberFormat="1" applyFill="1" applyBorder="1" applyAlignment="1">
      <alignment horizontal="right" vertical="center"/>
    </xf>
    <xf numFmtId="0" fontId="3" fillId="2" borderId="8" xfId="4" applyFill="1" applyBorder="1" applyAlignment="1">
      <alignment horizontal="left"/>
    </xf>
    <xf numFmtId="2" fontId="3" fillId="2" borderId="13" xfId="4" applyNumberFormat="1" applyFill="1" applyBorder="1" applyAlignment="1">
      <alignment horizontal="right" vertical="center"/>
    </xf>
    <xf numFmtId="0" fontId="3" fillId="2" borderId="10" xfId="4" applyFill="1" applyBorder="1" applyAlignment="1">
      <alignment horizontal="left"/>
    </xf>
    <xf numFmtId="2" fontId="3" fillId="2" borderId="11" xfId="4" applyNumberFormat="1" applyFill="1" applyBorder="1" applyAlignment="1">
      <alignment horizontal="right" vertical="center"/>
    </xf>
    <xf numFmtId="0" fontId="4" fillId="2" borderId="20" xfId="4" applyFont="1" applyFill="1" applyBorder="1" applyAlignment="1">
      <alignment horizontal="center" vertical="center"/>
    </xf>
    <xf numFmtId="2" fontId="3" fillId="2" borderId="15" xfId="4" applyNumberFormat="1" applyFill="1" applyBorder="1" applyAlignment="1">
      <alignment horizontal="right" vertical="center"/>
    </xf>
    <xf numFmtId="2" fontId="3" fillId="2" borderId="4" xfId="4" applyNumberFormat="1" applyFill="1" applyBorder="1" applyAlignment="1">
      <alignment horizontal="right" vertical="center"/>
    </xf>
    <xf numFmtId="2" fontId="3" fillId="2" borderId="5" xfId="4" applyNumberFormat="1" applyFill="1" applyBorder="1" applyAlignment="1">
      <alignment horizontal="right" vertical="center"/>
    </xf>
    <xf numFmtId="0" fontId="4" fillId="2" borderId="20" xfId="4" applyFont="1" applyFill="1" applyBorder="1" applyAlignment="1">
      <alignment vertical="center"/>
    </xf>
    <xf numFmtId="0" fontId="4" fillId="2" borderId="15" xfId="4" applyFont="1" applyFill="1" applyBorder="1" applyAlignment="1">
      <alignment horizontal="right"/>
    </xf>
    <xf numFmtId="0" fontId="3" fillId="2" borderId="4" xfId="4" applyFill="1" applyBorder="1" applyAlignment="1">
      <alignment horizontal="right"/>
    </xf>
    <xf numFmtId="0" fontId="3" fillId="2" borderId="26" xfId="4" applyFill="1" applyBorder="1" applyAlignment="1">
      <alignment horizontal="right"/>
    </xf>
    <xf numFmtId="0" fontId="0" fillId="2" borderId="17" xfId="4" applyFont="1" applyFill="1" applyBorder="1" applyAlignment="1">
      <alignment horizontal="left"/>
    </xf>
    <xf numFmtId="0" fontId="4" fillId="2" borderId="23" xfId="4" applyFont="1" applyFill="1" applyBorder="1" applyAlignment="1">
      <alignment horizontal="center" vertical="center" wrapText="1"/>
    </xf>
    <xf numFmtId="0" fontId="0" fillId="2" borderId="21" xfId="0" applyFill="1" applyBorder="1"/>
    <xf numFmtId="0" fontId="0" fillId="2" borderId="1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4" fillId="2" borderId="19" xfId="4" applyFont="1" applyFill="1" applyBorder="1" applyAlignment="1">
      <alignment horizontal="right"/>
    </xf>
    <xf numFmtId="0" fontId="3" fillId="2" borderId="1" xfId="4" applyFill="1" applyBorder="1" applyAlignment="1">
      <alignment horizontal="right"/>
    </xf>
    <xf numFmtId="0" fontId="3" fillId="2" borderId="2" xfId="4" applyFill="1" applyBorder="1" applyAlignment="1">
      <alignment horizontal="right"/>
    </xf>
    <xf numFmtId="0" fontId="0" fillId="2" borderId="8" xfId="4" applyFont="1" applyFill="1" applyBorder="1" applyAlignment="1">
      <alignment horizontal="left"/>
    </xf>
    <xf numFmtId="0" fontId="0" fillId="2" borderId="0" xfId="0" applyFill="1"/>
    <xf numFmtId="2" fontId="0" fillId="2" borderId="0" xfId="0" applyNumberFormat="1" applyFill="1"/>
    <xf numFmtId="49" fontId="0" fillId="2" borderId="0" xfId="0" applyNumberFormat="1" applyFill="1" applyAlignment="1">
      <alignment horizontal="right"/>
    </xf>
    <xf numFmtId="165" fontId="0" fillId="2" borderId="0" xfId="0" applyNumberFormat="1" applyFill="1"/>
    <xf numFmtId="164" fontId="0" fillId="2" borderId="0" xfId="0" applyNumberFormat="1" applyFill="1"/>
    <xf numFmtId="0" fontId="3" fillId="2" borderId="10" xfId="0" applyFont="1" applyFill="1" applyBorder="1" applyAlignment="1">
      <alignment horizontal="left" vertical="center"/>
    </xf>
    <xf numFmtId="0" fontId="4" fillId="2" borderId="18" xfId="4" applyFont="1" applyFill="1" applyBorder="1" applyAlignment="1">
      <alignment horizontal="left" vertical="center"/>
    </xf>
    <xf numFmtId="0" fontId="3" fillId="2" borderId="3" xfId="4" applyFill="1" applyBorder="1" applyAlignment="1">
      <alignment horizontal="left" vertical="center"/>
    </xf>
    <xf numFmtId="0" fontId="3" fillId="2" borderId="6" xfId="4" applyFill="1" applyBorder="1" applyAlignment="1">
      <alignment horizontal="left" vertical="center"/>
    </xf>
    <xf numFmtId="0" fontId="4" fillId="2" borderId="4" xfId="4" applyFont="1" applyFill="1" applyBorder="1" applyAlignment="1">
      <alignment horizontal="right"/>
    </xf>
    <xf numFmtId="0" fontId="4" fillId="2" borderId="27" xfId="4" applyFont="1" applyFill="1" applyBorder="1" applyAlignment="1">
      <alignment horizontal="right"/>
    </xf>
    <xf numFmtId="0" fontId="4" fillId="2" borderId="3" xfId="4" applyFont="1" applyFill="1" applyBorder="1" applyAlignment="1">
      <alignment horizontal="left" vertical="center"/>
    </xf>
    <xf numFmtId="0" fontId="3" fillId="2" borderId="28" xfId="4" applyFill="1" applyBorder="1" applyAlignment="1">
      <alignment horizontal="right"/>
    </xf>
    <xf numFmtId="0" fontId="3" fillId="2" borderId="5" xfId="4" applyFill="1" applyBorder="1" applyAlignment="1">
      <alignment horizontal="right"/>
    </xf>
    <xf numFmtId="0" fontId="3" fillId="2" borderId="29" xfId="4" applyFill="1" applyBorder="1" applyAlignment="1">
      <alignment horizontal="right"/>
    </xf>
    <xf numFmtId="0" fontId="0" fillId="2" borderId="3" xfId="0" applyFill="1" applyBorder="1" applyAlignment="1">
      <alignment horizontal="left" vertical="center"/>
    </xf>
    <xf numFmtId="164" fontId="0" fillId="2" borderId="12" xfId="0" applyNumberFormat="1" applyFill="1" applyBorder="1"/>
    <xf numFmtId="164" fontId="0" fillId="2" borderId="13" xfId="0" applyNumberFormat="1" applyFill="1" applyBorder="1"/>
    <xf numFmtId="164" fontId="0" fillId="2" borderId="11" xfId="0" applyNumberFormat="1" applyFill="1" applyBorder="1"/>
    <xf numFmtId="164" fontId="0" fillId="2" borderId="13" xfId="2" applyNumberFormat="1" applyFont="1" applyFill="1" applyBorder="1" applyAlignment="1">
      <alignment horizontal="right"/>
    </xf>
    <xf numFmtId="164" fontId="0" fillId="2" borderId="14" xfId="0" applyNumberFormat="1" applyFill="1" applyBorder="1" applyAlignment="1">
      <alignment horizontal="right"/>
    </xf>
    <xf numFmtId="164" fontId="0" fillId="2" borderId="13" xfId="0" applyNumberFormat="1" applyFill="1" applyBorder="1" applyAlignment="1">
      <alignment horizontal="right"/>
    </xf>
    <xf numFmtId="164" fontId="0" fillId="2" borderId="4" xfId="0" applyNumberFormat="1" applyFill="1" applyBorder="1"/>
    <xf numFmtId="164" fontId="0" fillId="2" borderId="11" xfId="0" applyNumberFormat="1" applyFill="1" applyBorder="1" applyAlignment="1">
      <alignment horizontal="right"/>
    </xf>
    <xf numFmtId="164" fontId="0" fillId="2" borderId="5" xfId="0" applyNumberFormat="1" applyFill="1" applyBorder="1"/>
    <xf numFmtId="0" fontId="4" fillId="2" borderId="21" xfId="4" applyFont="1" applyFill="1" applyBorder="1" applyAlignment="1">
      <alignment vertical="center"/>
    </xf>
    <xf numFmtId="1" fontId="4" fillId="2" borderId="12" xfId="0" applyNumberFormat="1" applyFont="1" applyFill="1" applyBorder="1" applyAlignment="1">
      <alignment horizontal="right"/>
    </xf>
    <xf numFmtId="1" fontId="4" fillId="2" borderId="13" xfId="0" applyNumberFormat="1" applyFont="1" applyFill="1" applyBorder="1" applyAlignment="1">
      <alignment horizontal="right"/>
    </xf>
    <xf numFmtId="0" fontId="4" fillId="2" borderId="15" xfId="0" applyFont="1" applyFill="1" applyBorder="1"/>
    <xf numFmtId="0" fontId="0" fillId="2" borderId="10" xfId="4" applyFont="1" applyFill="1" applyBorder="1" applyAlignment="1">
      <alignment horizontal="left"/>
    </xf>
    <xf numFmtId="2" fontId="0" fillId="2" borderId="13" xfId="0" applyNumberFormat="1" applyFill="1" applyBorder="1"/>
    <xf numFmtId="2" fontId="3" fillId="2" borderId="28" xfId="4" applyNumberFormat="1" applyFill="1" applyBorder="1" applyAlignment="1">
      <alignment horizontal="right" vertical="center"/>
    </xf>
    <xf numFmtId="0" fontId="0" fillId="2" borderId="0" xfId="0" applyFill="1" applyAlignment="1">
      <alignment horizontal="left" vertical="center" wrapText="1"/>
    </xf>
  </cellXfs>
  <cellStyles count="9">
    <cellStyle name="Normál" xfId="0" builtinId="0"/>
    <cellStyle name="Normal 2" xfId="4" xr:uid="{00000000-0005-0000-0000-000001000000}"/>
    <cellStyle name="Normál 2" xfId="5" xr:uid="{00000000-0005-0000-0000-000002000000}"/>
    <cellStyle name="Normal 3" xfId="3" xr:uid="{00000000-0005-0000-0000-000003000000}"/>
    <cellStyle name="Normal 3 2" xfId="6" xr:uid="{00000000-0005-0000-0000-000004000000}"/>
    <cellStyle name="Normal 5" xfId="1" xr:uid="{00000000-0005-0000-0000-000005000000}"/>
    <cellStyle name="Normal 6" xfId="7" xr:uid="{00000000-0005-0000-0000-000006000000}"/>
    <cellStyle name="Normal 7" xfId="8" xr:uid="{00000000-0005-0000-0000-000007000000}"/>
    <cellStyle name="Százalék" xfId="2" builtinId="5"/>
  </cellStyles>
  <dxfs count="9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7A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SF/_Common/T&#233;m&#225;k/Makroprudenci&#225;lis%20M&#243;dszertani%20F&#337;oszt&#225;ly/PST%20rendszeres%20anyag/ciklikus%20rendszerkock&#225;zati%20jelent&#233;s/2021Q1/Ciklikus%20rendszerkock&#225;zati%20t&#233;rk&#233;p_2021Q1_202003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szú et al"/>
      <sheetName val="MHP_3x2"/>
      <sheetName val="Trendadat"/>
      <sheetName val="Kész adat"/>
      <sheetName val="old_mhp_trend"/>
      <sheetName val="cikl. rk. térkép"/>
      <sheetName val="cikl. rk. térkép prezibe"/>
      <sheetName val="térkép honlapra"/>
      <sheetName val="új indikátorok"/>
      <sheetName val="küszöbtologatás"/>
      <sheetName val="CCB ráta adatok"/>
      <sheetName val="stand. CCB ráta"/>
      <sheetName val="add. CCB ráta"/>
      <sheetName val="Lakossági és vállalati MHP"/>
      <sheetName val="MHP CCB ráta"/>
      <sheetName val="Lakossági és vállalati hitel"/>
      <sheetName val="GDP-arányos hitel és trendje"/>
      <sheetName val="Hitelállományok éves növekedése"/>
      <sheetName val="GDP-arányos hitel és trendj (2)"/>
      <sheetName val="GDP-arányos hitel és trendj (3)"/>
      <sheetName val="GDP-arányos hitel és trendj (4)"/>
      <sheetName val="Hitelaggregatum"/>
      <sheetName val="hitelrések_teljes"/>
      <sheetName val="hitelrések_teljes_ász"/>
      <sheetName val="hitelrések_ht"/>
      <sheetName val="hitelrések_ht_ász"/>
      <sheetName val="hitelrések_v"/>
      <sheetName val="hitelrések_v_ász"/>
      <sheetName val="Kiegeszito1"/>
      <sheetName val="Kiegeszito2"/>
      <sheetName val="Kiegeszito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G6">
            <v>-8.2359140099575789</v>
          </cell>
          <cell r="H6">
            <v>-4.5736317007006591</v>
          </cell>
          <cell r="I6">
            <v>-2.4251691199634662</v>
          </cell>
          <cell r="L6" t="str">
            <v>2020. III.</v>
          </cell>
        </row>
        <row r="7">
          <cell r="G7">
            <v>-9.3333065258787151</v>
          </cell>
          <cell r="H7">
            <v>-5.6665909669377514</v>
          </cell>
          <cell r="I7">
            <v>-3.8002926594609354</v>
          </cell>
          <cell r="L7" t="str">
            <v>2020. III.</v>
          </cell>
        </row>
        <row r="8">
          <cell r="G8">
            <v>-7.3493734070085139</v>
          </cell>
          <cell r="H8">
            <v>-4.9362552529551049</v>
          </cell>
          <cell r="I8">
            <v>-3.9530692239630074</v>
          </cell>
          <cell r="L8" t="str">
            <v>2020. III.</v>
          </cell>
        </row>
        <row r="9">
          <cell r="G9">
            <v>-0.88654057948206466</v>
          </cell>
          <cell r="H9">
            <v>0.36262357392764233</v>
          </cell>
          <cell r="I9">
            <v>1.2059184205939766</v>
          </cell>
          <cell r="L9" t="str">
            <v>2020. III.</v>
          </cell>
        </row>
        <row r="10">
          <cell r="G10">
            <v>-11.585521146530587</v>
          </cell>
          <cell r="H10">
            <v>-6.5317546517415783</v>
          </cell>
          <cell r="I10">
            <v>-3.6166017615629267</v>
          </cell>
          <cell r="L10" t="str">
            <v>2020. III.</v>
          </cell>
        </row>
        <row r="11">
          <cell r="G11">
            <v>-12.777909533735954</v>
          </cell>
          <cell r="H11">
            <v>-7.6624043721800543</v>
          </cell>
          <cell r="I11">
            <v>-5.1049606506307246</v>
          </cell>
          <cell r="L11" t="str">
            <v>2020. III.</v>
          </cell>
        </row>
        <row r="12">
          <cell r="G12">
            <v>-9.2789635986087742</v>
          </cell>
          <cell r="H12">
            <v>-6.5058337660126169</v>
          </cell>
          <cell r="I12">
            <v>-5.4032783275271168</v>
          </cell>
          <cell r="L12" t="str">
            <v>2020. III.</v>
          </cell>
        </row>
        <row r="13">
          <cell r="G13">
            <v>-10.001852643566153</v>
          </cell>
          <cell r="H13">
            <v>-6.9205422136922241</v>
          </cell>
          <cell r="I13">
            <v>-5.7259274939698708</v>
          </cell>
          <cell r="L13" t="str">
            <v>2020. III.</v>
          </cell>
        </row>
        <row r="14">
          <cell r="G14">
            <v>-2.3065575520966135</v>
          </cell>
          <cell r="H14">
            <v>-2.5920889301761507E-2</v>
          </cell>
          <cell r="I14">
            <v>1.3719834310686991</v>
          </cell>
          <cell r="L14" t="str">
            <v>2020. III.</v>
          </cell>
        </row>
        <row r="15">
          <cell r="G15">
            <v>-2.7760568973075053</v>
          </cell>
          <cell r="H15">
            <v>-0.74186216494872281</v>
          </cell>
          <cell r="I15">
            <v>0.62096683715253953</v>
          </cell>
          <cell r="L15" t="str">
            <v>2020. III.</v>
          </cell>
        </row>
        <row r="16">
          <cell r="G16">
            <v>-27.065551678874666</v>
          </cell>
          <cell r="H16">
            <v>-18.13102612839802</v>
          </cell>
          <cell r="I16">
            <v>-14.616876031940752</v>
          </cell>
          <cell r="L16" t="str">
            <v>2020. III.</v>
          </cell>
        </row>
        <row r="17">
          <cell r="G17">
            <v>-28.953517350132042</v>
          </cell>
          <cell r="H17">
            <v>-20.629794935497326</v>
          </cell>
          <cell r="I17">
            <v>-17.226556712270646</v>
          </cell>
          <cell r="L17" t="str">
            <v>2020. III.</v>
          </cell>
        </row>
        <row r="18">
          <cell r="G18">
            <v>-9.3279575531122543</v>
          </cell>
          <cell r="H18">
            <v>-6.3627284893870293</v>
          </cell>
          <cell r="I18">
            <v>-5.2622938364414731</v>
          </cell>
          <cell r="L18" t="str">
            <v>2020. III.</v>
          </cell>
        </row>
        <row r="19">
          <cell r="G19">
            <v>-10.060957739474951</v>
          </cell>
          <cell r="H19">
            <v>-6.7900052617872628</v>
          </cell>
          <cell r="I19">
            <v>-5.5982161141314437</v>
          </cell>
          <cell r="L19" t="str">
            <v>2020. III.</v>
          </cell>
        </row>
        <row r="20">
          <cell r="G20">
            <v>-17.737594111558586</v>
          </cell>
          <cell r="H20">
            <v>-11.768297625402491</v>
          </cell>
          <cell r="I20">
            <v>-9.3545821821971682</v>
          </cell>
          <cell r="L20" t="str">
            <v>2020. III.</v>
          </cell>
        </row>
        <row r="21">
          <cell r="G21">
            <v>-18.892559587496983</v>
          </cell>
          <cell r="H21">
            <v>-13.839789651575762</v>
          </cell>
          <cell r="I21">
            <v>-11.628340576501495</v>
          </cell>
          <cell r="L21" t="str">
            <v>2020. III.</v>
          </cell>
        </row>
        <row r="22">
          <cell r="G22">
            <v>-9.8222352657300611</v>
          </cell>
          <cell r="H22">
            <v>-7.9233095914983895</v>
          </cell>
          <cell r="I22">
            <v>-6.0872502949076601</v>
          </cell>
          <cell r="L22" t="str">
            <v>2020. III.</v>
          </cell>
        </row>
        <row r="23">
          <cell r="G23">
            <v>118.73151422045405</v>
          </cell>
          <cell r="H23">
            <v>124.18831690224914</v>
          </cell>
          <cell r="I23">
            <v>123.37022363358103</v>
          </cell>
          <cell r="L23" t="str">
            <v>2020. III.</v>
          </cell>
        </row>
        <row r="24">
          <cell r="G24">
            <v>9.364196999504216</v>
          </cell>
          <cell r="H24">
            <v>10.439086259286444</v>
          </cell>
          <cell r="I24">
            <v>10.561688370947975</v>
          </cell>
          <cell r="L24" t="str">
            <v>2020. IV.</v>
          </cell>
        </row>
        <row r="25">
          <cell r="G25">
            <v>-0.1864516129032259</v>
          </cell>
          <cell r="H25">
            <v>-0.64523076923076983</v>
          </cell>
          <cell r="I25">
            <v>-0.76187499999999986</v>
          </cell>
          <cell r="L25" t="str">
            <v>2020. IV.</v>
          </cell>
        </row>
        <row r="26">
          <cell r="G26">
            <v>-2.1585666666666667</v>
          </cell>
          <cell r="H26">
            <v>-2.3197666666666668</v>
          </cell>
          <cell r="I26">
            <v>-2.2733333333333334</v>
          </cell>
          <cell r="L26" t="str">
            <v>2020. IV.</v>
          </cell>
        </row>
        <row r="27">
          <cell r="G27">
            <v>13.729745124795711</v>
          </cell>
          <cell r="H27">
            <v>7.6659395203627927</v>
          </cell>
          <cell r="I27">
            <v>5.7612544713829639</v>
          </cell>
          <cell r="L27" t="str">
            <v>2020. IV.</v>
          </cell>
        </row>
        <row r="28">
          <cell r="G28">
            <v>-56.074678412443745</v>
          </cell>
          <cell r="H28">
            <v>-55.316503884924906</v>
          </cell>
          <cell r="I28">
            <v>-53.582059435193685</v>
          </cell>
          <cell r="L28" t="str">
            <v>2020. IV.</v>
          </cell>
        </row>
        <row r="29">
          <cell r="G29">
            <v>0.71736069897474497</v>
          </cell>
          <cell r="H29">
            <v>1.6191017445887441</v>
          </cell>
          <cell r="I29">
            <v>2.463963015239043</v>
          </cell>
          <cell r="L29" t="str">
            <v>2020. III.</v>
          </cell>
        </row>
        <row r="30">
          <cell r="G30">
            <v>-2.6838535869269653E-2</v>
          </cell>
          <cell r="H30">
            <v>2.0282221488492653</v>
          </cell>
          <cell r="I30">
            <v>2.1490062336881834</v>
          </cell>
          <cell r="L30" t="str">
            <v>2020. III.</v>
          </cell>
        </row>
        <row r="33">
          <cell r="G33">
            <v>-4.8098510350745638</v>
          </cell>
          <cell r="H33">
            <v>4.437817768717145</v>
          </cell>
          <cell r="I33">
            <v>6.1166057825799092</v>
          </cell>
          <cell r="L33" t="str">
            <v>2020. III.</v>
          </cell>
        </row>
        <row r="34">
          <cell r="G34">
            <v>6.4399136354352091</v>
          </cell>
          <cell r="H34">
            <v>6.0505292952063776</v>
          </cell>
          <cell r="I34">
            <v>5.9169543273029985</v>
          </cell>
          <cell r="L34" t="str">
            <v>2020. IV.</v>
          </cell>
        </row>
        <row r="35">
          <cell r="G35">
            <v>54.882687080202807</v>
          </cell>
          <cell r="H35">
            <v>54.201729200565332</v>
          </cell>
          <cell r="I35">
            <v>56.170095716726998</v>
          </cell>
          <cell r="L35" t="str">
            <v>2020. III.</v>
          </cell>
        </row>
        <row r="36">
          <cell r="G36">
            <v>76.320393415804361</v>
          </cell>
          <cell r="H36">
            <v>74.681042069928608</v>
          </cell>
          <cell r="I36">
            <v>74.371750656636266</v>
          </cell>
          <cell r="L36" t="str">
            <v>2020. IV.</v>
          </cell>
        </row>
        <row r="37">
          <cell r="G37">
            <v>22.556374094632989</v>
          </cell>
          <cell r="H37">
            <v>22.416285056990297</v>
          </cell>
          <cell r="I37">
            <v>21.264685086347683</v>
          </cell>
          <cell r="L37" t="str">
            <v>2020. III.</v>
          </cell>
        </row>
        <row r="38">
          <cell r="G38">
            <v>42.958019916424327</v>
          </cell>
          <cell r="H38">
            <v>43.090374185752601</v>
          </cell>
          <cell r="I38">
            <v>41.900705573957957</v>
          </cell>
          <cell r="L38" t="str">
            <v>2020. III.</v>
          </cell>
        </row>
        <row r="39">
          <cell r="G39">
            <v>0.91342525138830755</v>
          </cell>
          <cell r="H39">
            <v>2.3145395593848264</v>
          </cell>
          <cell r="I39">
            <v>-2.2049995645983489</v>
          </cell>
          <cell r="L39" t="str">
            <v>2020. III.</v>
          </cell>
        </row>
        <row r="40">
          <cell r="G40">
            <v>-21.994064138049914</v>
          </cell>
          <cell r="H40">
            <v>-20.891089424440974</v>
          </cell>
          <cell r="I40">
            <v>-21.563220936832376</v>
          </cell>
          <cell r="L40" t="str">
            <v>2020. IV.</v>
          </cell>
        </row>
        <row r="42">
          <cell r="G42">
            <v>0</v>
          </cell>
          <cell r="H42">
            <v>0</v>
          </cell>
          <cell r="I42">
            <v>0</v>
          </cell>
          <cell r="L42" t="str">
            <v>2020. III.</v>
          </cell>
        </row>
        <row r="43">
          <cell r="G43">
            <v>-27.944317077075663</v>
          </cell>
          <cell r="H43">
            <v>-19.026635817947025</v>
          </cell>
          <cell r="I43">
            <v>-15.50314548131575</v>
          </cell>
          <cell r="L43" t="str">
            <v>2020. III.</v>
          </cell>
        </row>
        <row r="44">
          <cell r="G44">
            <v>81.571479816212346</v>
          </cell>
          <cell r="H44">
            <v>87.063435143510972</v>
          </cell>
          <cell r="I44">
            <v>89.752517357932263</v>
          </cell>
          <cell r="L44" t="str">
            <v>2020. III.</v>
          </cell>
        </row>
        <row r="45">
          <cell r="G45">
            <v>0</v>
          </cell>
          <cell r="H45">
            <v>0</v>
          </cell>
          <cell r="I45">
            <v>0</v>
          </cell>
          <cell r="L45" t="str">
            <v>2020. III.</v>
          </cell>
        </row>
        <row r="46">
          <cell r="G46">
            <v>-12.777909539205472</v>
          </cell>
          <cell r="H46">
            <v>-7.6624043772778485</v>
          </cell>
          <cell r="I46">
            <v>-5.1049606555843399</v>
          </cell>
          <cell r="L46" t="str">
            <v>2020. III.</v>
          </cell>
        </row>
        <row r="47">
          <cell r="G47">
            <v>37.837955082590632</v>
          </cell>
          <cell r="H47">
            <v>40.50237998319465</v>
          </cell>
          <cell r="I47">
            <v>42.450924331517861</v>
          </cell>
          <cell r="L47" t="str">
            <v>2020. III.</v>
          </cell>
        </row>
        <row r="48">
          <cell r="G48">
            <v>0</v>
          </cell>
          <cell r="H48">
            <v>0</v>
          </cell>
          <cell r="I48">
            <v>0</v>
          </cell>
          <cell r="L48" t="str">
            <v>2020. III.</v>
          </cell>
        </row>
        <row r="49">
          <cell r="G49">
            <v>-24.765210457138114</v>
          </cell>
          <cell r="H49">
            <v>-23.431759188832206</v>
          </cell>
          <cell r="I49">
            <v>-21.479485100512541</v>
          </cell>
          <cell r="L49" t="str">
            <v>2020. III.</v>
          </cell>
        </row>
        <row r="50">
          <cell r="G50">
            <v>37.837955082590632</v>
          </cell>
          <cell r="H50">
            <v>40.50237998319465</v>
          </cell>
          <cell r="I50">
            <v>42.450924331517861</v>
          </cell>
          <cell r="L50" t="str">
            <v>2020. III.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MNB_Theme">
  <a:themeElements>
    <a:clrScheme name="MNB_Theme_2">
      <a:dk1>
        <a:sysClr val="windowText" lastClr="000000"/>
      </a:dk1>
      <a:lt1>
        <a:sysClr val="window" lastClr="FFFFFF"/>
      </a:lt1>
      <a:dk2>
        <a:srgbClr val="898D8D"/>
      </a:dk2>
      <a:lt2>
        <a:srgbClr val="AC9F70"/>
      </a:lt2>
      <a:accent1>
        <a:srgbClr val="7E5C1D"/>
      </a:accent1>
      <a:accent2>
        <a:srgbClr val="E57200"/>
      </a:accent2>
      <a:accent3>
        <a:srgbClr val="CE0F69"/>
      </a:accent3>
      <a:accent4>
        <a:srgbClr val="8C4799"/>
      </a:accent4>
      <a:accent5>
        <a:srgbClr val="202653"/>
      </a:accent5>
      <a:accent6>
        <a:srgbClr val="7BAFD4"/>
      </a:accent6>
      <a:hlink>
        <a:srgbClr val="202653"/>
      </a:hlink>
      <a:folHlink>
        <a:srgbClr val="7BAFD4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L52"/>
  <sheetViews>
    <sheetView tabSelected="1" topLeftCell="A22" zoomScaleNormal="100" workbookViewId="0">
      <selection activeCell="B53" sqref="B53"/>
    </sheetView>
  </sheetViews>
  <sheetFormatPr defaultColWidth="12.7109375" defaultRowHeight="12.75" x14ac:dyDescent="0.2"/>
  <cols>
    <col min="1" max="1" width="3" style="29" customWidth="1"/>
    <col min="2" max="2" width="80.7109375" style="29" customWidth="1"/>
    <col min="3" max="7" width="12.7109375" style="29" customWidth="1"/>
    <col min="8" max="16384" width="12.7109375" style="29"/>
  </cols>
  <sheetData>
    <row r="1" spans="2:12" ht="13.5" thickBot="1" x14ac:dyDescent="0.25"/>
    <row r="2" spans="2:12" ht="60" customHeight="1" thickBot="1" x14ac:dyDescent="0.25">
      <c r="B2" s="2" t="s">
        <v>31</v>
      </c>
      <c r="C2" s="1" t="s">
        <v>9</v>
      </c>
      <c r="D2" s="1" t="s">
        <v>30</v>
      </c>
      <c r="E2" s="1" t="s">
        <v>5</v>
      </c>
      <c r="F2" s="1" t="s">
        <v>0</v>
      </c>
      <c r="G2" s="21" t="s">
        <v>35</v>
      </c>
    </row>
    <row r="3" spans="2:12" ht="12.75" customHeight="1" x14ac:dyDescent="0.2">
      <c r="B3" s="3" t="s">
        <v>3</v>
      </c>
      <c r="C3" s="4"/>
      <c r="D3" s="5"/>
      <c r="E3" s="5"/>
      <c r="F3" s="5"/>
      <c r="G3" s="22"/>
    </row>
    <row r="4" spans="2:12" x14ac:dyDescent="0.2">
      <c r="B4" s="6" t="s">
        <v>10</v>
      </c>
      <c r="C4" s="7" t="s">
        <v>8</v>
      </c>
      <c r="D4" s="45">
        <f>ROUND('[1]cikl. rk. térkép'!G6, 1)</f>
        <v>-8.1999999999999993</v>
      </c>
      <c r="E4" s="45">
        <f>ROUND('[1]cikl. rk. térkép'!H6, 1)</f>
        <v>-4.5999999999999996</v>
      </c>
      <c r="F4" s="45">
        <f>ROUND('[1]cikl. rk. térkép'!I6, 1)</f>
        <v>-2.4</v>
      </c>
      <c r="G4" s="23" t="str">
        <f>'[1]cikl. rk. térkép'!L6</f>
        <v>2020. III.</v>
      </c>
      <c r="H4" s="30"/>
      <c r="I4" s="30"/>
      <c r="J4" s="31"/>
      <c r="K4" s="31"/>
      <c r="L4" s="31"/>
    </row>
    <row r="5" spans="2:12" x14ac:dyDescent="0.2">
      <c r="B5" s="8" t="s">
        <v>18</v>
      </c>
      <c r="C5" s="9" t="s">
        <v>8</v>
      </c>
      <c r="D5" s="46">
        <f>ROUND('[1]cikl. rk. térkép'!G7, 1)</f>
        <v>-9.3000000000000007</v>
      </c>
      <c r="E5" s="46">
        <f>ROUND('[1]cikl. rk. térkép'!H7, 1)</f>
        <v>-5.7</v>
      </c>
      <c r="F5" s="46">
        <f>ROUND('[1]cikl. rk. térkép'!I7, 1)</f>
        <v>-3.8</v>
      </c>
      <c r="G5" s="23" t="str">
        <f>'[1]cikl. rk. térkép'!L7</f>
        <v>2020. III.</v>
      </c>
      <c r="H5" s="30"/>
      <c r="I5" s="30"/>
      <c r="J5" s="31"/>
      <c r="K5" s="31"/>
      <c r="L5" s="31"/>
    </row>
    <row r="6" spans="2:12" x14ac:dyDescent="0.2">
      <c r="B6" s="8" t="s">
        <v>11</v>
      </c>
      <c r="C6" s="9" t="s">
        <v>8</v>
      </c>
      <c r="D6" s="46">
        <f>ROUND('[1]cikl. rk. térkép'!G8, 1)</f>
        <v>-7.3</v>
      </c>
      <c r="E6" s="46">
        <f>ROUND('[1]cikl. rk. térkép'!H8, 1)</f>
        <v>-4.9000000000000004</v>
      </c>
      <c r="F6" s="46">
        <f>ROUND('[1]cikl. rk. térkép'!I8, 1)</f>
        <v>-4</v>
      </c>
      <c r="G6" s="23" t="str">
        <f>'[1]cikl. rk. térkép'!L8</f>
        <v>2020. III.</v>
      </c>
      <c r="H6" s="30"/>
      <c r="I6" s="30"/>
      <c r="J6" s="31"/>
      <c r="K6" s="31"/>
      <c r="L6" s="31"/>
    </row>
    <row r="7" spans="2:12" x14ac:dyDescent="0.2">
      <c r="B7" s="8" t="s">
        <v>12</v>
      </c>
      <c r="C7" s="9" t="s">
        <v>8</v>
      </c>
      <c r="D7" s="46">
        <f>ROUND('[1]cikl. rk. térkép'!G9, 1)</f>
        <v>-0.9</v>
      </c>
      <c r="E7" s="46">
        <f>ROUND('[1]cikl. rk. térkép'!H9, 1)</f>
        <v>0.4</v>
      </c>
      <c r="F7" s="46">
        <f>ROUND('[1]cikl. rk. térkép'!I9, 1)</f>
        <v>1.2</v>
      </c>
      <c r="G7" s="23" t="str">
        <f>'[1]cikl. rk. térkép'!L9</f>
        <v>2020. III.</v>
      </c>
      <c r="H7" s="30"/>
      <c r="I7" s="30"/>
      <c r="J7" s="31"/>
      <c r="K7" s="31"/>
      <c r="L7" s="31"/>
    </row>
    <row r="8" spans="2:12" x14ac:dyDescent="0.2">
      <c r="B8" s="8" t="s">
        <v>13</v>
      </c>
      <c r="C8" s="9" t="s">
        <v>8</v>
      </c>
      <c r="D8" s="46">
        <f>ROUND('[1]cikl. rk. térkép'!G10, 1)</f>
        <v>-11.6</v>
      </c>
      <c r="E8" s="46">
        <f>ROUND('[1]cikl. rk. térkép'!H10, 1)</f>
        <v>-6.5</v>
      </c>
      <c r="F8" s="46">
        <f>ROUND('[1]cikl. rk. térkép'!I10, 1)</f>
        <v>-3.6</v>
      </c>
      <c r="G8" s="23" t="str">
        <f>'[1]cikl. rk. térkép'!L10</f>
        <v>2020. III.</v>
      </c>
      <c r="H8" s="30"/>
      <c r="I8" s="30"/>
      <c r="J8" s="31"/>
      <c r="K8" s="31"/>
      <c r="L8" s="31"/>
    </row>
    <row r="9" spans="2:12" x14ac:dyDescent="0.2">
      <c r="B9" s="8" t="s">
        <v>17</v>
      </c>
      <c r="C9" s="9" t="s">
        <v>8</v>
      </c>
      <c r="D9" s="46">
        <f>ROUND('[1]cikl. rk. térkép'!G11, 1)</f>
        <v>-12.8</v>
      </c>
      <c r="E9" s="46">
        <f>ROUND('[1]cikl. rk. térkép'!H11, 1)</f>
        <v>-7.7</v>
      </c>
      <c r="F9" s="46">
        <f>ROUND('[1]cikl. rk. térkép'!I11, 1)</f>
        <v>-5.0999999999999996</v>
      </c>
      <c r="G9" s="23" t="str">
        <f>'[1]cikl. rk. térkép'!L11</f>
        <v>2020. III.</v>
      </c>
      <c r="H9" s="30"/>
      <c r="I9" s="30"/>
      <c r="J9" s="31"/>
      <c r="K9" s="31"/>
      <c r="L9" s="31"/>
    </row>
    <row r="10" spans="2:12" x14ac:dyDescent="0.2">
      <c r="B10" s="8" t="s">
        <v>26</v>
      </c>
      <c r="C10" s="9" t="s">
        <v>8</v>
      </c>
      <c r="D10" s="46">
        <f>ROUND('[1]cikl. rk. térkép'!G12, 1)</f>
        <v>-9.3000000000000007</v>
      </c>
      <c r="E10" s="46">
        <f>ROUND('[1]cikl. rk. térkép'!H12, 1)</f>
        <v>-6.5</v>
      </c>
      <c r="F10" s="46">
        <f>ROUND('[1]cikl. rk. térkép'!I12, 1)</f>
        <v>-5.4</v>
      </c>
      <c r="G10" s="23" t="str">
        <f>'[1]cikl. rk. térkép'!L12</f>
        <v>2020. III.</v>
      </c>
      <c r="H10" s="30"/>
      <c r="I10" s="30"/>
      <c r="J10" s="31"/>
      <c r="K10" s="31"/>
      <c r="L10" s="31"/>
    </row>
    <row r="11" spans="2:12" x14ac:dyDescent="0.2">
      <c r="B11" s="8" t="s">
        <v>27</v>
      </c>
      <c r="C11" s="9" t="s">
        <v>8</v>
      </c>
      <c r="D11" s="46">
        <f>ROUND('[1]cikl. rk. térkép'!G13, 1)</f>
        <v>-10</v>
      </c>
      <c r="E11" s="46">
        <f>ROUND('[1]cikl. rk. térkép'!H13, 1)</f>
        <v>-6.9</v>
      </c>
      <c r="F11" s="46">
        <f>ROUND('[1]cikl. rk. térkép'!I13, 1)</f>
        <v>-5.7</v>
      </c>
      <c r="G11" s="23" t="str">
        <f>'[1]cikl. rk. térkép'!L13</f>
        <v>2020. III.</v>
      </c>
      <c r="H11" s="30"/>
      <c r="I11" s="30"/>
      <c r="J11" s="31"/>
      <c r="K11" s="31"/>
      <c r="L11" s="31"/>
    </row>
    <row r="12" spans="2:12" x14ac:dyDescent="0.2">
      <c r="B12" s="8" t="s">
        <v>28</v>
      </c>
      <c r="C12" s="9" t="s">
        <v>8</v>
      </c>
      <c r="D12" s="46">
        <f>ROUND('[1]cikl. rk. térkép'!G14, 1)</f>
        <v>-2.2999999999999998</v>
      </c>
      <c r="E12" s="46">
        <f>ROUND('[1]cikl. rk. térkép'!H14, 1)</f>
        <v>0</v>
      </c>
      <c r="F12" s="46">
        <f>ROUND('[1]cikl. rk. térkép'!I14, 1)</f>
        <v>1.4</v>
      </c>
      <c r="G12" s="23" t="str">
        <f>'[1]cikl. rk. térkép'!L14</f>
        <v>2020. III.</v>
      </c>
      <c r="H12" s="30"/>
      <c r="I12" s="30"/>
      <c r="J12" s="31"/>
      <c r="K12" s="31"/>
      <c r="L12" s="31"/>
    </row>
    <row r="13" spans="2:12" x14ac:dyDescent="0.2">
      <c r="B13" s="8" t="s">
        <v>29</v>
      </c>
      <c r="C13" s="9" t="s">
        <v>8</v>
      </c>
      <c r="D13" s="46">
        <f>ROUND('[1]cikl. rk. térkép'!G15, 1)</f>
        <v>-2.8</v>
      </c>
      <c r="E13" s="46">
        <f>ROUND('[1]cikl. rk. térkép'!H15, 1)</f>
        <v>-0.7</v>
      </c>
      <c r="F13" s="46">
        <f>ROUND('[1]cikl. rk. térkép'!I15, 1)</f>
        <v>0.6</v>
      </c>
      <c r="G13" s="23" t="str">
        <f>'[1]cikl. rk. térkép'!L15</f>
        <v>2020. III.</v>
      </c>
      <c r="H13" s="30"/>
      <c r="I13" s="30"/>
      <c r="J13" s="31"/>
      <c r="K13" s="31"/>
      <c r="L13" s="31"/>
    </row>
    <row r="14" spans="2:12" x14ac:dyDescent="0.2">
      <c r="B14" s="8" t="s">
        <v>14</v>
      </c>
      <c r="C14" s="9" t="s">
        <v>8</v>
      </c>
      <c r="D14" s="46">
        <f>ROUND('[1]cikl. rk. térkép'!G16, 1)</f>
        <v>-27.1</v>
      </c>
      <c r="E14" s="46">
        <f>ROUND('[1]cikl. rk. térkép'!H16, 1)</f>
        <v>-18.100000000000001</v>
      </c>
      <c r="F14" s="46">
        <f>ROUND('[1]cikl. rk. térkép'!I16, 1)</f>
        <v>-14.6</v>
      </c>
      <c r="G14" s="23" t="str">
        <f>'[1]cikl. rk. térkép'!L16</f>
        <v>2020. III.</v>
      </c>
      <c r="H14" s="30"/>
      <c r="I14" s="30"/>
      <c r="J14" s="31"/>
      <c r="K14" s="31"/>
      <c r="L14" s="31"/>
    </row>
    <row r="15" spans="2:12" x14ac:dyDescent="0.2">
      <c r="B15" s="8" t="s">
        <v>19</v>
      </c>
      <c r="C15" s="9" t="s">
        <v>8</v>
      </c>
      <c r="D15" s="46">
        <f>ROUND('[1]cikl. rk. térkép'!G17, 1)</f>
        <v>-29</v>
      </c>
      <c r="E15" s="46">
        <f>ROUND('[1]cikl. rk. térkép'!H17, 1)</f>
        <v>-20.6</v>
      </c>
      <c r="F15" s="46">
        <f>ROUND('[1]cikl. rk. térkép'!I17, 1)</f>
        <v>-17.2</v>
      </c>
      <c r="G15" s="23" t="str">
        <f>'[1]cikl. rk. térkép'!L17</f>
        <v>2020. III.</v>
      </c>
      <c r="H15" s="30"/>
      <c r="I15" s="30"/>
      <c r="J15" s="31"/>
      <c r="K15" s="31"/>
      <c r="L15" s="31"/>
    </row>
    <row r="16" spans="2:12" x14ac:dyDescent="0.2">
      <c r="B16" s="8" t="s">
        <v>15</v>
      </c>
      <c r="C16" s="9" t="s">
        <v>8</v>
      </c>
      <c r="D16" s="46">
        <f>ROUND('[1]cikl. rk. térkép'!G18, 1)</f>
        <v>-9.3000000000000007</v>
      </c>
      <c r="E16" s="46">
        <f>ROUND('[1]cikl. rk. térkép'!H18, 1)</f>
        <v>-6.4</v>
      </c>
      <c r="F16" s="46">
        <f>ROUND('[1]cikl. rk. térkép'!I18, 1)</f>
        <v>-5.3</v>
      </c>
      <c r="G16" s="23" t="str">
        <f>'[1]cikl. rk. térkép'!L18</f>
        <v>2020. III.</v>
      </c>
      <c r="H16" s="30"/>
      <c r="I16" s="30"/>
      <c r="J16" s="31"/>
      <c r="K16" s="31"/>
      <c r="L16" s="31"/>
    </row>
    <row r="17" spans="2:12" x14ac:dyDescent="0.2">
      <c r="B17" s="8" t="s">
        <v>20</v>
      </c>
      <c r="C17" s="9" t="s">
        <v>8</v>
      </c>
      <c r="D17" s="46">
        <f>ROUND('[1]cikl. rk. térkép'!G19, 1)</f>
        <v>-10.1</v>
      </c>
      <c r="E17" s="46">
        <f>ROUND('[1]cikl. rk. térkép'!H19, 1)</f>
        <v>-6.8</v>
      </c>
      <c r="F17" s="46">
        <f>ROUND('[1]cikl. rk. térkép'!I19, 1)</f>
        <v>-5.6</v>
      </c>
      <c r="G17" s="23" t="str">
        <f>'[1]cikl. rk. térkép'!L19</f>
        <v>2020. III.</v>
      </c>
      <c r="H17" s="30"/>
      <c r="I17" s="30"/>
      <c r="J17" s="31"/>
      <c r="K17" s="31"/>
      <c r="L17" s="31"/>
    </row>
    <row r="18" spans="2:12" x14ac:dyDescent="0.2">
      <c r="B18" s="8" t="s">
        <v>16</v>
      </c>
      <c r="C18" s="9" t="s">
        <v>8</v>
      </c>
      <c r="D18" s="46">
        <f>ROUND('[1]cikl. rk. térkép'!G20, 1)</f>
        <v>-17.7</v>
      </c>
      <c r="E18" s="46">
        <f>ROUND('[1]cikl. rk. térkép'!H20, 1)</f>
        <v>-11.8</v>
      </c>
      <c r="F18" s="46">
        <f>ROUND('[1]cikl. rk. térkép'!I20, 1)</f>
        <v>-9.4</v>
      </c>
      <c r="G18" s="23" t="str">
        <f>'[1]cikl. rk. térkép'!L20</f>
        <v>2020. III.</v>
      </c>
      <c r="H18" s="30"/>
      <c r="I18" s="30"/>
      <c r="J18" s="31"/>
      <c r="K18" s="31"/>
      <c r="L18" s="31"/>
    </row>
    <row r="19" spans="2:12" x14ac:dyDescent="0.2">
      <c r="B19" s="8" t="s">
        <v>21</v>
      </c>
      <c r="C19" s="9" t="s">
        <v>8</v>
      </c>
      <c r="D19" s="46">
        <f>ROUND('[1]cikl. rk. térkép'!G21, 1)</f>
        <v>-18.899999999999999</v>
      </c>
      <c r="E19" s="46">
        <f>ROUND('[1]cikl. rk. térkép'!H21, 1)</f>
        <v>-13.8</v>
      </c>
      <c r="F19" s="46">
        <f>ROUND('[1]cikl. rk. térkép'!I21, 1)</f>
        <v>-11.6</v>
      </c>
      <c r="G19" s="23" t="str">
        <f>'[1]cikl. rk. térkép'!L21</f>
        <v>2020. III.</v>
      </c>
      <c r="H19" s="30"/>
      <c r="I19" s="30"/>
      <c r="J19" s="31"/>
      <c r="K19" s="31"/>
      <c r="L19" s="31"/>
    </row>
    <row r="20" spans="2:12" ht="15" x14ac:dyDescent="0.2">
      <c r="B20" s="28" t="s">
        <v>51</v>
      </c>
      <c r="C20" s="9" t="s">
        <v>8</v>
      </c>
      <c r="D20" s="46">
        <f>ROUND('[1]cikl. rk. térkép'!G22, 1)</f>
        <v>-9.8000000000000007</v>
      </c>
      <c r="E20" s="46">
        <f>ROUND('[1]cikl. rk. térkép'!H22, 1)</f>
        <v>-7.9</v>
      </c>
      <c r="F20" s="46">
        <f>ROUND('[1]cikl. rk. térkép'!I22, 1)</f>
        <v>-6.1</v>
      </c>
      <c r="G20" s="23" t="str">
        <f>'[1]cikl. rk. térkép'!L22</f>
        <v>2020. III.</v>
      </c>
      <c r="H20" s="30"/>
      <c r="I20" s="30"/>
      <c r="J20" s="31"/>
      <c r="K20" s="31"/>
      <c r="L20" s="31"/>
    </row>
    <row r="21" spans="2:12" x14ac:dyDescent="0.2">
      <c r="B21" s="28" t="s">
        <v>36</v>
      </c>
      <c r="C21" s="9"/>
      <c r="D21" s="46">
        <f>ROUND('[1]cikl. rk. térkép'!G23, 1)</f>
        <v>118.7</v>
      </c>
      <c r="E21" s="46">
        <f>ROUND('[1]cikl. rk. térkép'!H23, 1)</f>
        <v>124.2</v>
      </c>
      <c r="F21" s="46">
        <f>ROUND('[1]cikl. rk. térkép'!I23, 1)</f>
        <v>123.4</v>
      </c>
      <c r="G21" s="23" t="str">
        <f>'[1]cikl. rk. térkép'!L23</f>
        <v>2020. III.</v>
      </c>
      <c r="H21" s="30"/>
      <c r="I21" s="30"/>
      <c r="J21" s="31"/>
      <c r="K21" s="31"/>
      <c r="L21" s="31"/>
    </row>
    <row r="22" spans="2:12" x14ac:dyDescent="0.2">
      <c r="B22" s="8" t="s">
        <v>6</v>
      </c>
      <c r="C22" s="9"/>
      <c r="D22" s="46">
        <f>ROUND('[1]cikl. rk. térkép'!G24, 1)</f>
        <v>9.4</v>
      </c>
      <c r="E22" s="46">
        <f>ROUND('[1]cikl. rk. térkép'!H24, 1)</f>
        <v>10.4</v>
      </c>
      <c r="F22" s="46">
        <f>ROUND('[1]cikl. rk. térkép'!I24, 1)</f>
        <v>10.6</v>
      </c>
      <c r="G22" s="23" t="str">
        <f>'[1]cikl. rk. térkép'!L24</f>
        <v>2020. IV.</v>
      </c>
      <c r="H22" s="30"/>
      <c r="I22" s="30"/>
      <c r="J22" s="31"/>
      <c r="K22" s="31"/>
      <c r="L22" s="31"/>
    </row>
    <row r="23" spans="2:12" ht="15" x14ac:dyDescent="0.2">
      <c r="B23" s="28" t="s">
        <v>50</v>
      </c>
      <c r="C23" s="9" t="s">
        <v>22</v>
      </c>
      <c r="D23" s="46">
        <f>ROUND('[1]cikl. rk. térkép'!G25, 2)</f>
        <v>-0.19</v>
      </c>
      <c r="E23" s="46">
        <f>ROUND('[1]cikl. rk. térkép'!H25, 2)</f>
        <v>-0.65</v>
      </c>
      <c r="F23" s="46">
        <f>ROUND('[1]cikl. rk. térkép'!I25, 2)</f>
        <v>-0.76</v>
      </c>
      <c r="G23" s="23" t="str">
        <f>'[1]cikl. rk. térkép'!L25</f>
        <v>2020. IV.</v>
      </c>
      <c r="H23" s="32"/>
      <c r="I23" s="32"/>
      <c r="J23" s="31"/>
      <c r="K23" s="31"/>
      <c r="L23" s="31"/>
    </row>
    <row r="24" spans="2:12" ht="15" x14ac:dyDescent="0.2">
      <c r="B24" s="28" t="s">
        <v>49</v>
      </c>
      <c r="C24" s="9" t="s">
        <v>22</v>
      </c>
      <c r="D24" s="59">
        <f>ROUND('[1]cikl. rk. térkép'!G26, 2)</f>
        <v>-2.16</v>
      </c>
      <c r="E24" s="59">
        <f>ROUND('[1]cikl. rk. térkép'!H26, 2)</f>
        <v>-2.3199999999999998</v>
      </c>
      <c r="F24" s="59">
        <f>ROUND('[1]cikl. rk. térkép'!I26, 2)</f>
        <v>-2.27</v>
      </c>
      <c r="G24" s="23" t="str">
        <f>'[1]cikl. rk. térkép'!L26</f>
        <v>2020. IV.</v>
      </c>
      <c r="H24" s="32"/>
      <c r="I24" s="32"/>
      <c r="J24" s="31"/>
      <c r="K24" s="31"/>
      <c r="L24" s="31"/>
    </row>
    <row r="25" spans="2:12" x14ac:dyDescent="0.2">
      <c r="B25" s="8" t="s">
        <v>7</v>
      </c>
      <c r="C25" s="9" t="s">
        <v>22</v>
      </c>
      <c r="D25" s="46">
        <f>ROUND('[1]cikl. rk. térkép'!G27, 1)</f>
        <v>13.7</v>
      </c>
      <c r="E25" s="46">
        <f>ROUND('[1]cikl. rk. térkép'!H27, 1)</f>
        <v>7.7</v>
      </c>
      <c r="F25" s="46">
        <f>ROUND('[1]cikl. rk. térkép'!I27, 1)</f>
        <v>5.8</v>
      </c>
      <c r="G25" s="23" t="str">
        <f>'[1]cikl. rk. térkép'!L27</f>
        <v>2020. IV.</v>
      </c>
      <c r="H25" s="30"/>
      <c r="I25" s="30"/>
      <c r="J25" s="31"/>
      <c r="K25" s="31"/>
      <c r="L25" s="31"/>
    </row>
    <row r="26" spans="2:12" ht="12.75" customHeight="1" x14ac:dyDescent="0.2">
      <c r="B26" s="28" t="s">
        <v>52</v>
      </c>
      <c r="C26" s="9" t="s">
        <v>22</v>
      </c>
      <c r="D26" s="9">
        <f>+'[1]cikl. rk. térkép'!G28</f>
        <v>-56.074678412443745</v>
      </c>
      <c r="E26" s="9">
        <f>+'[1]cikl. rk. térkép'!H28</f>
        <v>-55.316503884924906</v>
      </c>
      <c r="F26" s="9">
        <f>+'[1]cikl. rk. térkép'!I28</f>
        <v>-53.582059435193685</v>
      </c>
      <c r="G26" s="60" t="str">
        <f>+'[1]cikl. rk. térkép'!L28</f>
        <v>2020. IV.</v>
      </c>
      <c r="H26" s="33"/>
      <c r="J26" s="31"/>
      <c r="K26" s="31"/>
      <c r="L26" s="31"/>
    </row>
    <row r="27" spans="2:12" x14ac:dyDescent="0.2">
      <c r="B27" s="8" t="s">
        <v>44</v>
      </c>
      <c r="C27" s="9" t="s">
        <v>8</v>
      </c>
      <c r="D27" s="46">
        <f>ROUND('[1]cikl. rk. térkép'!G29, 1)</f>
        <v>0.7</v>
      </c>
      <c r="E27" s="46">
        <f>ROUND('[1]cikl. rk. térkép'!H29, 1)</f>
        <v>1.6</v>
      </c>
      <c r="F27" s="46">
        <f>ROUND('[1]cikl. rk. térkép'!I29, 1)</f>
        <v>2.5</v>
      </c>
      <c r="G27" s="23" t="str">
        <f>'[1]cikl. rk. térkép'!L29</f>
        <v>2020. III.</v>
      </c>
      <c r="H27" s="32"/>
      <c r="I27" s="32"/>
      <c r="J27" s="31"/>
      <c r="K27" s="31"/>
      <c r="L27" s="31"/>
    </row>
    <row r="28" spans="2:12" ht="13.5" thickBot="1" x14ac:dyDescent="0.25">
      <c r="B28" s="10" t="s">
        <v>45</v>
      </c>
      <c r="C28" s="11" t="s">
        <v>8</v>
      </c>
      <c r="D28" s="47">
        <f>ROUND('[1]cikl. rk. térkép'!G30, 1)</f>
        <v>0</v>
      </c>
      <c r="E28" s="47">
        <f>ROUND('[1]cikl. rk. térkép'!H30, 1)</f>
        <v>2</v>
      </c>
      <c r="F28" s="47">
        <f>ROUND('[1]cikl. rk. térkép'!I30, 1)</f>
        <v>2.1</v>
      </c>
      <c r="G28" s="24" t="str">
        <f>'[1]cikl. rk. térkép'!L30</f>
        <v>2020. III.</v>
      </c>
      <c r="H28" s="32"/>
      <c r="I28" s="32"/>
      <c r="J28" s="31"/>
      <c r="K28" s="31"/>
      <c r="L28" s="31"/>
    </row>
    <row r="29" spans="2:12" x14ac:dyDescent="0.2">
      <c r="B29" s="3" t="s">
        <v>4</v>
      </c>
      <c r="C29" s="12"/>
      <c r="D29" s="5"/>
      <c r="E29" s="5"/>
      <c r="F29" s="5"/>
      <c r="G29" s="22"/>
      <c r="H29" s="32"/>
      <c r="I29" s="32"/>
      <c r="J29" s="32"/>
    </row>
    <row r="30" spans="2:12" x14ac:dyDescent="0.2">
      <c r="B30" s="20" t="s">
        <v>34</v>
      </c>
      <c r="C30" s="13" t="s">
        <v>8</v>
      </c>
      <c r="D30" s="45">
        <f>ROUND('[1]cikl. rk. térkép'!G33,1)</f>
        <v>-4.8</v>
      </c>
      <c r="E30" s="45">
        <f>ROUND('[1]cikl. rk. térkép'!H33,1)</f>
        <v>4.4000000000000004</v>
      </c>
      <c r="F30" s="45">
        <f>ROUND('[1]cikl. rk. térkép'!I33,1)</f>
        <v>6.1</v>
      </c>
      <c r="G30" s="23" t="str">
        <f>'[1]cikl. rk. térkép'!L33</f>
        <v>2020. III.</v>
      </c>
      <c r="H30" s="32"/>
      <c r="I30" s="32"/>
      <c r="J30" s="31"/>
      <c r="K30" s="31"/>
      <c r="L30" s="31"/>
    </row>
    <row r="31" spans="2:12" x14ac:dyDescent="0.2">
      <c r="B31" s="8" t="s">
        <v>33</v>
      </c>
      <c r="C31" s="14" t="s">
        <v>22</v>
      </c>
      <c r="D31" s="46">
        <f>ROUND('[1]cikl. rk. térkép'!G34,1)</f>
        <v>6.4</v>
      </c>
      <c r="E31" s="46">
        <f>ROUND('[1]cikl. rk. térkép'!H34,1)</f>
        <v>6.1</v>
      </c>
      <c r="F31" s="46">
        <f>ROUND('[1]cikl. rk. térkép'!I34,1)</f>
        <v>5.9</v>
      </c>
      <c r="G31" s="23" t="str">
        <f>'[1]cikl. rk. térkép'!L34</f>
        <v>2020. IV.</v>
      </c>
      <c r="H31" s="32"/>
      <c r="I31" s="32"/>
      <c r="J31" s="31"/>
      <c r="K31" s="31"/>
      <c r="L31" s="31"/>
    </row>
    <row r="32" spans="2:12" x14ac:dyDescent="0.2">
      <c r="B32" s="8" t="s">
        <v>32</v>
      </c>
      <c r="C32" s="14" t="s">
        <v>22</v>
      </c>
      <c r="D32" s="46">
        <f>ROUND('[1]cikl. rk. térkép'!G35,1)</f>
        <v>54.9</v>
      </c>
      <c r="E32" s="46">
        <f>ROUND('[1]cikl. rk. térkép'!H35,1)</f>
        <v>54.2</v>
      </c>
      <c r="F32" s="46">
        <f>ROUND('[1]cikl. rk. térkép'!I35,1)</f>
        <v>56.2</v>
      </c>
      <c r="G32" s="23" t="str">
        <f>'[1]cikl. rk. térkép'!L35</f>
        <v>2020. III.</v>
      </c>
      <c r="H32" s="32"/>
      <c r="I32" s="32"/>
      <c r="J32" s="31"/>
      <c r="K32" s="31"/>
      <c r="L32" s="31"/>
    </row>
    <row r="33" spans="2:12" x14ac:dyDescent="0.2">
      <c r="B33" s="8" t="s">
        <v>23</v>
      </c>
      <c r="C33" s="14" t="s">
        <v>22</v>
      </c>
      <c r="D33" s="46">
        <f>ROUND('[1]cikl. rk. térkép'!G36,1)</f>
        <v>76.3</v>
      </c>
      <c r="E33" s="46">
        <f>ROUND('[1]cikl. rk. térkép'!H36,1)</f>
        <v>74.7</v>
      </c>
      <c r="F33" s="46">
        <f>ROUND('[1]cikl. rk. térkép'!I36,1)</f>
        <v>74.400000000000006</v>
      </c>
      <c r="G33" s="23" t="str">
        <f>'[1]cikl. rk. térkép'!L36</f>
        <v>2020. IV.</v>
      </c>
      <c r="H33" s="32"/>
      <c r="I33" s="32"/>
      <c r="J33" s="31"/>
      <c r="K33" s="31"/>
      <c r="L33" s="31"/>
    </row>
    <row r="34" spans="2:12" x14ac:dyDescent="0.2">
      <c r="B34" s="8" t="s">
        <v>24</v>
      </c>
      <c r="C34" s="14" t="s">
        <v>22</v>
      </c>
      <c r="D34" s="46">
        <f>ROUND('[1]cikl. rk. térkép'!G37,1)</f>
        <v>22.6</v>
      </c>
      <c r="E34" s="46">
        <f>ROUND('[1]cikl. rk. térkép'!H37,1)</f>
        <v>22.4</v>
      </c>
      <c r="F34" s="46">
        <f>ROUND('[1]cikl. rk. térkép'!I37,1)</f>
        <v>21.3</v>
      </c>
      <c r="G34" s="23" t="str">
        <f>'[1]cikl. rk. térkép'!L37</f>
        <v>2020. III.</v>
      </c>
      <c r="H34" s="32"/>
      <c r="I34" s="32"/>
      <c r="J34" s="31"/>
      <c r="K34" s="31"/>
      <c r="L34" s="31"/>
    </row>
    <row r="35" spans="2:12" x14ac:dyDescent="0.2">
      <c r="B35" s="8" t="s">
        <v>25</v>
      </c>
      <c r="C35" s="14" t="s">
        <v>22</v>
      </c>
      <c r="D35" s="46">
        <f>ROUND('[1]cikl. rk. térkép'!G38,1)</f>
        <v>43</v>
      </c>
      <c r="E35" s="46">
        <f>ROUND('[1]cikl. rk. térkép'!H38,1)</f>
        <v>43.1</v>
      </c>
      <c r="F35" s="46">
        <f>ROUND('[1]cikl. rk. térkép'!I38,1)</f>
        <v>41.9</v>
      </c>
      <c r="G35" s="23" t="str">
        <f>'[1]cikl. rk. térkép'!L38</f>
        <v>2020. III.</v>
      </c>
      <c r="H35" s="32"/>
      <c r="I35" s="32"/>
      <c r="J35" s="31"/>
      <c r="K35" s="31"/>
      <c r="L35" s="31"/>
    </row>
    <row r="36" spans="2:12" ht="15" x14ac:dyDescent="0.2">
      <c r="B36" s="28" t="s">
        <v>48</v>
      </c>
      <c r="C36" s="14" t="s">
        <v>22</v>
      </c>
      <c r="D36" s="46">
        <f>ROUND('[1]cikl. rk. térkép'!G39,1)</f>
        <v>0.9</v>
      </c>
      <c r="E36" s="46">
        <f>ROUND('[1]cikl. rk. térkép'!H39,1)</f>
        <v>2.2999999999999998</v>
      </c>
      <c r="F36" s="46">
        <f>ROUND('[1]cikl. rk. térkép'!I39,1)</f>
        <v>-2.2000000000000002</v>
      </c>
      <c r="G36" s="23" t="str">
        <f>'[1]cikl. rk. térkép'!L39</f>
        <v>2020. III.</v>
      </c>
      <c r="H36" s="32"/>
      <c r="I36" s="32"/>
      <c r="J36" s="31"/>
      <c r="K36" s="31"/>
      <c r="L36" s="31"/>
    </row>
    <row r="37" spans="2:12" ht="15.75" thickBot="1" x14ac:dyDescent="0.25">
      <c r="B37" s="58" t="s">
        <v>47</v>
      </c>
      <c r="C37" s="15" t="s">
        <v>22</v>
      </c>
      <c r="D37" s="46">
        <f>ROUND('[1]cikl. rk. térkép'!G40,1)</f>
        <v>-22</v>
      </c>
      <c r="E37" s="46">
        <f>ROUND('[1]cikl. rk. térkép'!H40,1)</f>
        <v>-20.9</v>
      </c>
      <c r="F37" s="46">
        <f>ROUND('[1]cikl. rk. térkép'!I40,1)</f>
        <v>-21.6</v>
      </c>
      <c r="G37" s="23" t="str">
        <f>'[1]cikl. rk. térkép'!L40</f>
        <v>2020. IV.</v>
      </c>
      <c r="H37" s="32"/>
      <c r="I37" s="32"/>
      <c r="J37" s="31"/>
      <c r="K37" s="31"/>
      <c r="L37" s="31"/>
    </row>
    <row r="38" spans="2:12" x14ac:dyDescent="0.2">
      <c r="B38" s="3" t="s">
        <v>37</v>
      </c>
      <c r="C38" s="16"/>
      <c r="D38" s="5"/>
      <c r="E38" s="5"/>
      <c r="F38" s="5"/>
      <c r="G38" s="54"/>
      <c r="H38" s="32"/>
      <c r="I38" s="32"/>
      <c r="J38" s="32"/>
    </row>
    <row r="39" spans="2:12" x14ac:dyDescent="0.2">
      <c r="B39" s="35" t="s">
        <v>39</v>
      </c>
      <c r="C39" s="17" t="s">
        <v>22</v>
      </c>
      <c r="D39" s="55">
        <f>'[1]cikl. rk. térkép'!G42</f>
        <v>0</v>
      </c>
      <c r="E39" s="55">
        <f>'[1]cikl. rk. térkép'!H42</f>
        <v>0</v>
      </c>
      <c r="F39" s="55">
        <f>'[1]cikl. rk. térkép'!I42</f>
        <v>0</v>
      </c>
      <c r="G39" s="25" t="str">
        <f>'[1]cikl. rk. térkép'!L42</f>
        <v>2020. III.</v>
      </c>
      <c r="H39" s="32"/>
      <c r="I39" s="32"/>
      <c r="J39" s="32"/>
    </row>
    <row r="40" spans="2:12" x14ac:dyDescent="0.2">
      <c r="B40" s="36" t="s">
        <v>1</v>
      </c>
      <c r="C40" s="18" t="s">
        <v>8</v>
      </c>
      <c r="D40" s="48">
        <f>ROUND('[1]cikl. rk. térkép'!G43,1)</f>
        <v>-27.9</v>
      </c>
      <c r="E40" s="48">
        <f>ROUND('[1]cikl. rk. térkép'!H43,1)</f>
        <v>-19</v>
      </c>
      <c r="F40" s="48">
        <f>ROUND('[1]cikl. rk. térkép'!I43,1)</f>
        <v>-15.5</v>
      </c>
      <c r="G40" s="26" t="str">
        <f>'[1]cikl. rk. térkép'!L43</f>
        <v>2020. III.</v>
      </c>
      <c r="H40" s="32"/>
      <c r="I40" s="32"/>
      <c r="J40" s="31"/>
      <c r="K40" s="31"/>
      <c r="L40" s="31"/>
    </row>
    <row r="41" spans="2:12" x14ac:dyDescent="0.2">
      <c r="B41" s="37" t="s">
        <v>2</v>
      </c>
      <c r="C41" s="19" t="s">
        <v>22</v>
      </c>
      <c r="D41" s="49">
        <f>ROUND('[1]cikl. rk. térkép'!G44,1)</f>
        <v>81.599999999999994</v>
      </c>
      <c r="E41" s="49">
        <f>ROUND('[1]cikl. rk. térkép'!H44,1)</f>
        <v>87.1</v>
      </c>
      <c r="F41" s="49">
        <f>ROUND('[1]cikl. rk. térkép'!I44,1)</f>
        <v>89.8</v>
      </c>
      <c r="G41" s="27" t="str">
        <f>'[1]cikl. rk. térkép'!L44</f>
        <v>2020. III.</v>
      </c>
      <c r="H41" s="32"/>
      <c r="I41" s="32"/>
      <c r="J41" s="31"/>
      <c r="K41" s="31"/>
      <c r="L41" s="31"/>
    </row>
    <row r="42" spans="2:12" x14ac:dyDescent="0.2">
      <c r="B42" s="35" t="s">
        <v>40</v>
      </c>
      <c r="C42" s="38" t="s">
        <v>22</v>
      </c>
      <c r="D42" s="55">
        <f>ROUND('[1]cikl. rk. térkép'!G45,1)</f>
        <v>0</v>
      </c>
      <c r="E42" s="55">
        <f>ROUND('[1]cikl. rk. térkép'!H45,1)</f>
        <v>0</v>
      </c>
      <c r="F42" s="55">
        <f>ROUND('[1]cikl. rk. térkép'!I45,1)</f>
        <v>0</v>
      </c>
      <c r="G42" s="25" t="str">
        <f>'[1]cikl. rk. térkép'!L45</f>
        <v>2020. III.</v>
      </c>
      <c r="H42" s="32"/>
      <c r="I42" s="32"/>
      <c r="J42" s="31"/>
      <c r="K42" s="31"/>
      <c r="L42" s="31"/>
    </row>
    <row r="43" spans="2:12" x14ac:dyDescent="0.2">
      <c r="B43" s="36" t="s">
        <v>41</v>
      </c>
      <c r="C43" s="18" t="s">
        <v>8</v>
      </c>
      <c r="D43" s="48">
        <f>ROUND('[1]cikl. rk. térkép'!G46,1)</f>
        <v>-12.8</v>
      </c>
      <c r="E43" s="48">
        <f>ROUND('[1]cikl. rk. térkép'!H46,1)</f>
        <v>-7.7</v>
      </c>
      <c r="F43" s="48">
        <f>ROUND('[1]cikl. rk. térkép'!I46,1)</f>
        <v>-5.0999999999999996</v>
      </c>
      <c r="G43" s="26" t="str">
        <f>'[1]cikl. rk. térkép'!L46</f>
        <v>2020. III.</v>
      </c>
      <c r="H43" s="32"/>
      <c r="I43" s="32"/>
      <c r="J43" s="31"/>
      <c r="K43" s="31"/>
      <c r="L43" s="31"/>
    </row>
    <row r="44" spans="2:12" x14ac:dyDescent="0.2">
      <c r="B44" s="37" t="s">
        <v>38</v>
      </c>
      <c r="C44" s="19" t="s">
        <v>22</v>
      </c>
      <c r="D44" s="49">
        <f>ROUND('[1]cikl. rk. térkép'!G47,1)</f>
        <v>37.799999999999997</v>
      </c>
      <c r="E44" s="49">
        <f>ROUND('[1]cikl. rk. térkép'!H47,1)</f>
        <v>40.5</v>
      </c>
      <c r="F44" s="49">
        <f>ROUND('[1]cikl. rk. térkép'!I47,1)</f>
        <v>42.5</v>
      </c>
      <c r="G44" s="27" t="str">
        <f>'[1]cikl. rk. térkép'!L47</f>
        <v>2020. III.</v>
      </c>
      <c r="H44" s="32"/>
      <c r="I44" s="32"/>
      <c r="J44" s="31"/>
      <c r="K44" s="31"/>
      <c r="L44" s="31"/>
    </row>
    <row r="45" spans="2:12" x14ac:dyDescent="0.2">
      <c r="B45" s="40" t="s">
        <v>43</v>
      </c>
      <c r="C45" s="38" t="s">
        <v>22</v>
      </c>
      <c r="D45" s="56">
        <f>'[1]cikl. rk. térkép'!G48</f>
        <v>0</v>
      </c>
      <c r="E45" s="56">
        <f>'[1]cikl. rk. térkép'!H48</f>
        <v>0</v>
      </c>
      <c r="F45" s="57">
        <f>'[1]cikl. rk. térkép'!I48</f>
        <v>0</v>
      </c>
      <c r="G45" s="39" t="str">
        <f>'[1]cikl. rk. térkép'!L48</f>
        <v>2020. III.</v>
      </c>
    </row>
    <row r="46" spans="2:12" ht="15" x14ac:dyDescent="0.2">
      <c r="B46" s="44" t="s">
        <v>46</v>
      </c>
      <c r="C46" s="18" t="s">
        <v>8</v>
      </c>
      <c r="D46" s="50">
        <f>ROUND('[1]cikl. rk. térkép'!G49,1)</f>
        <v>-24.8</v>
      </c>
      <c r="E46" s="50">
        <f>ROUND('[1]cikl. rk. térkép'!H49,1)</f>
        <v>-23.4</v>
      </c>
      <c r="F46" s="51">
        <f>ROUND('[1]cikl. rk. térkép'!I49,1)</f>
        <v>-21.5</v>
      </c>
      <c r="G46" s="41" t="str">
        <f>'[1]cikl. rk. térkép'!L49</f>
        <v>2020. III.</v>
      </c>
      <c r="J46" s="31"/>
      <c r="K46" s="31"/>
      <c r="L46" s="31"/>
    </row>
    <row r="47" spans="2:12" ht="13.5" thickBot="1" x14ac:dyDescent="0.25">
      <c r="B47" s="34" t="s">
        <v>42</v>
      </c>
      <c r="C47" s="42" t="s">
        <v>22</v>
      </c>
      <c r="D47" s="52">
        <f>ROUND('[1]cikl. rk. térkép'!G50,1)</f>
        <v>37.799999999999997</v>
      </c>
      <c r="E47" s="52">
        <f>ROUND('[1]cikl. rk. térkép'!H50,1)</f>
        <v>40.5</v>
      </c>
      <c r="F47" s="53">
        <f>ROUND('[1]cikl. rk. térkép'!I50,1)</f>
        <v>42.5</v>
      </c>
      <c r="G47" s="43" t="str">
        <f>'[1]cikl. rk. térkép'!L50</f>
        <v>2020. III.</v>
      </c>
      <c r="J47" s="31"/>
      <c r="K47" s="31"/>
      <c r="L47" s="31"/>
    </row>
    <row r="49" spans="2:7" ht="12.75" customHeight="1" x14ac:dyDescent="0.2">
      <c r="B49" s="61" t="s">
        <v>53</v>
      </c>
      <c r="C49" s="61"/>
      <c r="D49" s="61"/>
      <c r="E49" s="61"/>
      <c r="F49" s="61"/>
      <c r="G49" s="61"/>
    </row>
    <row r="50" spans="2:7" x14ac:dyDescent="0.2">
      <c r="B50" s="61"/>
      <c r="C50" s="61"/>
      <c r="D50" s="61"/>
      <c r="E50" s="61"/>
      <c r="F50" s="61"/>
      <c r="G50" s="61"/>
    </row>
    <row r="51" spans="2:7" x14ac:dyDescent="0.2">
      <c r="B51" s="61"/>
      <c r="C51" s="61"/>
      <c r="D51" s="61"/>
      <c r="E51" s="61"/>
      <c r="F51" s="61"/>
      <c r="G51" s="61"/>
    </row>
    <row r="52" spans="2:7" x14ac:dyDescent="0.2">
      <c r="B52" s="61"/>
      <c r="C52" s="61"/>
      <c r="D52" s="61"/>
      <c r="E52" s="61"/>
      <c r="F52" s="61"/>
      <c r="G52" s="61"/>
    </row>
  </sheetData>
  <mergeCells count="1">
    <mergeCell ref="B49:G52"/>
  </mergeCells>
  <conditionalFormatting sqref="D4:F25 D27:F28">
    <cfRule type="cellIs" dxfId="8" priority="7" operator="greaterThan">
      <formula>#REF!</formula>
    </cfRule>
    <cfRule type="cellIs" dxfId="7" priority="8" operator="greaterThan">
      <formula>#REF!</formula>
    </cfRule>
    <cfRule type="cellIs" dxfId="6" priority="9" operator="lessThan">
      <formula>#REF!</formula>
    </cfRule>
  </conditionalFormatting>
  <conditionalFormatting sqref="D31:F37">
    <cfRule type="cellIs" dxfId="5" priority="4" operator="greaterThan">
      <formula>#REF!</formula>
    </cfRule>
    <cfRule type="cellIs" dxfId="4" priority="5" operator="greaterThan">
      <formula>#REF!</formula>
    </cfRule>
    <cfRule type="cellIs" dxfId="3" priority="6" operator="lessThan">
      <formula>#REF!</formula>
    </cfRule>
  </conditionalFormatting>
  <conditionalFormatting sqref="D30:F30">
    <cfRule type="cellIs" dxfId="2" priority="1" operator="greaterThan">
      <formula>#REF!</formula>
    </cfRule>
    <cfRule type="cellIs" dxfId="1" priority="2" operator="greaterThan">
      <formula>#REF!</formula>
    </cfRule>
    <cfRule type="cellIs" dxfId="0" priority="3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magyar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Szendrei Tibor</dc:creator>
  <cp:lastModifiedBy>HE</cp:lastModifiedBy>
  <dcterms:created xsi:type="dcterms:W3CDTF">2010-12-05T22:15:35Z</dcterms:created>
  <dcterms:modified xsi:type="dcterms:W3CDTF">2021-03-29T11:16:05Z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sajtosp@mnb.hu</vt:lpwstr>
  </property>
  <property fmtid="{D5CDD505-2E9C-101B-9397-08002B2CF9AE}" pid="6" name="MSIP_Label_b0d11092-50c9-4e74-84b5-b1af078dc3d0_SetDate">
    <vt:lpwstr>2018-09-11T19:34:51.8497410+02:00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  <property fmtid="{D5CDD505-2E9C-101B-9397-08002B2CF9AE}" pid="11" name="Érvényességi idő">
    <vt:filetime>2025-09-28T12:57:21Z</vt:filetime>
  </property>
  <property fmtid="{D5CDD505-2E9C-101B-9397-08002B2CF9AE}" pid="12" name="Érvényességet beállító">
    <vt:lpwstr>borkot</vt:lpwstr>
  </property>
  <property fmtid="{D5CDD505-2E9C-101B-9397-08002B2CF9AE}" pid="13" name="Érvényességi idő első beállítása">
    <vt:filetime>2020-09-28T12:57:21Z</vt:filetime>
  </property>
</Properties>
</file>