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srv2\mnb\PSF\_Common\Témák\Makroprudenciális politika főosztály\CCB\PST 20170620\"/>
    </mc:Choice>
  </mc:AlternateContent>
  <bookViews>
    <workbookView xWindow="-375" yWindow="-60" windowWidth="15600" windowHeight="11760"/>
  </bookViews>
  <sheets>
    <sheet name="english" sheetId="6" r:id="rId1"/>
    <sheet name="Munka2" sheetId="2" state="hidden" r:id="rId2"/>
    <sheet name="Munka3" sheetId="3" state="hidden" r:id="rId3"/>
  </sheets>
  <externalReferences>
    <externalReference r:id="rId4"/>
  </externalReferences>
  <calcPr calcId="171027"/>
</workbook>
</file>

<file path=xl/calcChain.xml><?xml version="1.0" encoding="utf-8"?>
<calcChain xmlns="http://schemas.openxmlformats.org/spreadsheetml/2006/main">
  <c r="F45" i="6" l="1"/>
  <c r="E45" i="6"/>
  <c r="D45" i="6"/>
  <c r="F44" i="6"/>
  <c r="E44" i="6"/>
  <c r="D44" i="6"/>
  <c r="F43" i="6"/>
  <c r="E43" i="6"/>
  <c r="D43" i="6"/>
  <c r="F42" i="6"/>
  <c r="E42" i="6"/>
  <c r="D42" i="6"/>
  <c r="F41" i="6"/>
  <c r="E41" i="6"/>
  <c r="D41" i="6"/>
  <c r="F40" i="6"/>
  <c r="E40" i="6"/>
  <c r="D40" i="6"/>
  <c r="F39" i="6"/>
  <c r="E39" i="6"/>
  <c r="D39" i="6"/>
  <c r="F38" i="6"/>
  <c r="E38" i="6"/>
  <c r="D38" i="6"/>
  <c r="F37" i="6"/>
  <c r="E37" i="6"/>
  <c r="D37" i="6"/>
  <c r="F35" i="6"/>
  <c r="E35" i="6"/>
  <c r="D35" i="6"/>
  <c r="F34" i="6"/>
  <c r="E34" i="6"/>
  <c r="D34" i="6"/>
  <c r="F33" i="6"/>
  <c r="E33" i="6"/>
  <c r="D33" i="6"/>
  <c r="F32" i="6"/>
  <c r="E32" i="6"/>
  <c r="D32" i="6"/>
  <c r="F31" i="6"/>
  <c r="E31" i="6"/>
  <c r="D31" i="6"/>
  <c r="F30" i="6"/>
  <c r="E30" i="6"/>
  <c r="D30" i="6"/>
  <c r="F29" i="6"/>
  <c r="E29" i="6"/>
  <c r="D29" i="6"/>
  <c r="F28" i="6"/>
  <c r="E28" i="6"/>
  <c r="D28" i="6"/>
  <c r="F27" i="6"/>
  <c r="E27" i="6"/>
  <c r="D27" i="6"/>
  <c r="F25" i="6"/>
  <c r="E25" i="6"/>
  <c r="D25" i="6"/>
  <c r="F24" i="6"/>
  <c r="E24" i="6"/>
  <c r="D24" i="6"/>
  <c r="F23" i="6"/>
  <c r="E23" i="6"/>
  <c r="D23" i="6"/>
  <c r="F22" i="6"/>
  <c r="E22" i="6"/>
  <c r="D22" i="6"/>
  <c r="F21" i="6"/>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alcChain>
</file>

<file path=xl/sharedStrings.xml><?xml version="1.0" encoding="utf-8"?>
<sst xmlns="http://schemas.openxmlformats.org/spreadsheetml/2006/main" count="128" uniqueCount="55">
  <si>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t>
  </si>
  <si>
    <t>percentage</t>
  </si>
  <si>
    <t>Additional credit-to-GDP</t>
  </si>
  <si>
    <t>percentage points</t>
  </si>
  <si>
    <t xml:space="preserve">Additional credit-to-GDP gap </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</si>
  <si>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</si>
  <si>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</si>
  <si>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</si>
  <si>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</si>
  <si>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</si>
  <si>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</si>
  <si>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</si>
  <si>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</si>
  <si>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</si>
  <si>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r>
      <t>Reverse Herfindahl–Hirschman-index of the banking sector</t>
    </r>
    <r>
      <rPr>
        <vertAlign val="superscript"/>
        <sz val="10"/>
        <rFont val="Calibri"/>
        <family val="2"/>
        <charset val="238"/>
        <scheme val="minor"/>
      </rPr>
      <t>b</t>
    </r>
  </si>
  <si>
    <t>Global credit-to-GDP gap recommended by ESRB and BIS</t>
  </si>
  <si>
    <t>Vulnerability indicators</t>
  </si>
  <si>
    <t>ROE of the banking sector (4 quarter moving average)</t>
  </si>
  <si>
    <r>
      <t>Reverese interest rate spread</t>
    </r>
    <r>
      <rPr>
        <vertAlign val="superscript"/>
        <sz val="10"/>
        <rFont val="Calibri"/>
        <family val="2"/>
        <charset val="238"/>
        <scheme val="minor"/>
      </rPr>
      <t>b</t>
    </r>
  </si>
  <si>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</si>
  <si>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</si>
  <si>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</si>
  <si>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</si>
  <si>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</si>
  <si>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</si>
  <si>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</si>
  <si>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</si>
  <si>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</si>
  <si>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</si>
  <si>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</si>
  <si>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</si>
  <si>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</si>
  <si>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</si>
  <si>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</si>
  <si>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</si>
  <si>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</si>
  <si>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</si>
  <si>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</si>
  <si>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</si>
  <si>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Quarter of latest data</t>
  </si>
  <si>
    <t>Latest data</t>
  </si>
  <si>
    <t>Data one quarter before the latest</t>
  </si>
  <si>
    <t>Data one year before the latest</t>
  </si>
  <si>
    <t>Unit</t>
  </si>
  <si>
    <t>Name of indicator</t>
  </si>
  <si>
    <t xml:space="preserve">Multivariate (additional) credit-to-GDP </t>
  </si>
  <si>
    <t>III. 2016</t>
  </si>
  <si>
    <t>Multivariate  (additional) credit-to-GDP gap</t>
  </si>
  <si>
    <t>IV. 2016</t>
  </si>
  <si>
    <t>Property price as a percent of income (MNB) (100 = average value of year 2000)</t>
  </si>
  <si>
    <t>I. 2017</t>
  </si>
  <si>
    <t xml:space="preserve">CCyB-rate based on multivariate (additional) credit-to-GDP gap (0%-2,5%) </t>
  </si>
  <si>
    <t>Additional CCyB-rate (0%-2,5%) - buffer guide</t>
  </si>
  <si>
    <t>Standardised  CCyB-rate (0%-2,5%)</t>
  </si>
  <si>
    <t>C C y B -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</si>
</sst>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sz val="10"/>
      <name val="Calibri"/>
      <family val="2"/>
      <charset val="238"/>
      <scheme val="minor"/>
    </font>
    <font>
      <vertAlign val="superscript"/>
      <sz val="10"/>
      <name val="Calibri"/>
      <family val="2"/>
      <charset val="238"/>
      <scheme val="minor"/>
    </font>
    <font>
      <sz val="10"/>
      <name val="Calibri"/>
      <family val="2"/>
      <charset val="238"/>
    </font>
    <font>
      <b/>
      <sz val="10"/>
      <name val="Calibri"/>
      <family val="2"/>
      <charset val="23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9">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9" fontId="1" fillId="0" borderId="0" applyFont="0" applyFill="0" applyBorder="0" applyAlignment="0" applyProtection="0"/>
  </cellStyleXfs>
  <cellXfs count="70">
    <xf numFmtId="0" fontId="0" fillId="0" borderId="0" xfId="0"/>
    <xf numFmtId="2" fontId="0" fillId="0" borderId="0" xfId="0" applyNumberFormat="1"/>
    <xf numFmtId="165" fontId="0" fillId="0" borderId="0" xfId="0" applyNumberFormat="1"/>
    <xf numFmtId="164" fontId="0" fillId="0" borderId="0" xfId="0" applyNumberFormat="1"/>
    <xf numFmtId="0" fontId="2" fillId="2" borderId="19" xfId="1" applyFill="1" applyBorder="1" applyAlignment="1">
      <alignment horizontal="right"/>
    </xf>
    <xf numFmtId="0" fontId="3" fillId="2" borderId="19" xfId="1" applyFont="1" applyFill="1" applyBorder="1" applyAlignment="1">
      <alignment horizontal="right"/>
    </xf>
    <xf numFmtId="0" fontId="3" fillId="2" borderId="11" xfId="2" applyFont="1" applyFill="1" applyBorder="1" applyAlignment="1">
      <alignment horizontal="left" vertical="center" wrapText="1"/>
    </xf>
    <xf numFmtId="0" fontId="3" fillId="2" borderId="28" xfId="1" applyFont="1" applyFill="1" applyBorder="1" applyAlignment="1">
      <alignment horizontal="right"/>
    </xf>
    <xf numFmtId="0" fontId="2" fillId="2" borderId="22" xfId="2" applyFill="1" applyBorder="1" applyAlignment="1">
      <alignment horizontal="left" vertical="center"/>
    </xf>
    <xf numFmtId="0" fontId="2" fillId="2" borderId="13" xfId="2" applyFill="1" applyBorder="1" applyAlignment="1">
      <alignment horizontal="left" vertical="center"/>
    </xf>
    <xf numFmtId="0" fontId="2" fillId="2" borderId="20" xfId="1" applyFill="1" applyBorder="1" applyAlignment="1">
      <alignment horizontal="right"/>
    </xf>
    <xf numFmtId="0" fontId="2" fillId="2" borderId="30" xfId="1" applyFill="1" applyBorder="1" applyAlignment="1">
      <alignment horizontal="right"/>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5" xfId="1" applyFont="1" applyFill="1" applyBorder="1" applyAlignment="1">
      <alignment vertical="center"/>
    </xf>
    <xf numFmtId="0" fontId="1" fillId="0" borderId="6" xfId="7" applyFill="1" applyBorder="1"/>
    <xf numFmtId="0" fontId="1" fillId="0" borderId="7" xfId="7" applyFill="1" applyBorder="1"/>
    <xf numFmtId="2" fontId="2" fillId="0" borderId="9" xfId="1" applyNumberFormat="1" applyFill="1" applyBorder="1" applyAlignment="1">
      <alignment horizontal="right" vertical="center"/>
    </xf>
    <xf numFmtId="2" fontId="2" fillId="0" borderId="12" xfId="1" applyNumberFormat="1" applyFill="1" applyBorder="1" applyAlignment="1">
      <alignment horizontal="right" vertical="center"/>
    </xf>
    <xf numFmtId="2" fontId="2" fillId="0" borderId="14" xfId="1" applyNumberFormat="1" applyFill="1" applyBorder="1" applyAlignment="1">
      <alignment horizontal="right" vertical="center"/>
    </xf>
    <xf numFmtId="0" fontId="3" fillId="0" borderId="16" xfId="1" applyFont="1" applyFill="1" applyBorder="1" applyAlignment="1">
      <alignment horizontal="center" vertical="center"/>
    </xf>
    <xf numFmtId="2" fontId="2" fillId="0" borderId="19" xfId="1" applyNumberFormat="1" applyFill="1" applyBorder="1"/>
    <xf numFmtId="2" fontId="2" fillId="0" borderId="19" xfId="1" applyNumberFormat="1" applyFill="1" applyBorder="1" applyAlignment="1">
      <alignment horizontal="right" vertical="center"/>
    </xf>
    <xf numFmtId="2" fontId="2" fillId="0" borderId="20" xfId="1" applyNumberFormat="1" applyFill="1" applyBorder="1" applyAlignment="1">
      <alignment horizontal="right" vertical="center"/>
    </xf>
    <xf numFmtId="0" fontId="3" fillId="0" borderId="16" xfId="1" applyFont="1" applyFill="1" applyBorder="1" applyAlignment="1">
      <alignment vertical="center"/>
    </xf>
    <xf numFmtId="0" fontId="3" fillId="0" borderId="17" xfId="1" applyFont="1" applyFill="1" applyBorder="1" applyAlignment="1">
      <alignment horizontal="right"/>
    </xf>
    <xf numFmtId="0" fontId="2" fillId="0" borderId="24" xfId="1" applyFill="1" applyBorder="1" applyAlignment="1">
      <alignment horizontal="right"/>
    </xf>
    <xf numFmtId="0" fontId="3" fillId="0" borderId="19" xfId="1" applyFont="1" applyFill="1" applyBorder="1" applyAlignment="1">
      <alignment horizontal="right"/>
    </xf>
    <xf numFmtId="0" fontId="2" fillId="0" borderId="20" xfId="1" applyFill="1" applyBorder="1" applyAlignment="1">
      <alignment horizontal="right"/>
    </xf>
    <xf numFmtId="0" fontId="3" fillId="0" borderId="1" xfId="1" applyFont="1" applyFill="1" applyBorder="1" applyAlignment="1">
      <alignment horizontal="center" vertical="center"/>
    </xf>
    <xf numFmtId="0" fontId="3" fillId="0" borderId="4" xfId="1" applyFont="1" applyFill="1" applyBorder="1" applyAlignment="1">
      <alignment horizontal="center" vertical="center"/>
    </xf>
    <xf numFmtId="0" fontId="5" fillId="0" borderId="8" xfId="1" applyFont="1" applyFill="1" applyBorder="1" applyAlignment="1">
      <alignment horizontal="left"/>
    </xf>
    <xf numFmtId="0" fontId="5" fillId="0" borderId="11" xfId="1" applyFont="1" applyFill="1" applyBorder="1" applyAlignment="1">
      <alignment horizontal="left"/>
    </xf>
    <xf numFmtId="0" fontId="5" fillId="0" borderId="13" xfId="1" applyFont="1" applyFill="1" applyBorder="1" applyAlignment="1">
      <alignment horizontal="left"/>
    </xf>
    <xf numFmtId="0" fontId="8" fillId="0" borderId="4" xfId="1" applyFont="1" applyFill="1" applyBorder="1" applyAlignment="1">
      <alignment horizontal="center" vertical="center"/>
    </xf>
    <xf numFmtId="0" fontId="7" fillId="0" borderId="8" xfId="1" applyFont="1" applyFill="1" applyBorder="1" applyAlignment="1">
      <alignment horizontal="left"/>
    </xf>
    <xf numFmtId="0" fontId="3" fillId="0" borderId="21" xfId="1" applyFont="1" applyFill="1" applyBorder="1" applyAlignment="1">
      <alignment horizontal="left" vertical="center"/>
    </xf>
    <xf numFmtId="0" fontId="2" fillId="0" borderId="11" xfId="1" applyFill="1" applyBorder="1" applyAlignment="1">
      <alignment horizontal="left"/>
    </xf>
    <xf numFmtId="0" fontId="2" fillId="0" borderId="23" xfId="1" applyFill="1" applyBorder="1" applyAlignment="1">
      <alignment horizontal="left" vertical="center"/>
    </xf>
    <xf numFmtId="0" fontId="3" fillId="0" borderId="22" xfId="1" applyFont="1" applyFill="1" applyBorder="1" applyAlignment="1">
      <alignment horizontal="left" vertical="center"/>
    </xf>
    <xf numFmtId="0" fontId="2" fillId="0" borderId="22" xfId="1" applyFill="1" applyBorder="1" applyAlignment="1">
      <alignment horizontal="left" vertical="center"/>
    </xf>
    <xf numFmtId="0" fontId="2" fillId="0" borderId="27" xfId="1" applyFill="1" applyBorder="1" applyAlignment="1">
      <alignment horizontal="left" vertical="center"/>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0" fillId="2" borderId="7" xfId="0" applyFill="1" applyBorder="1" applyAlignment="1">
      <alignment horizontal="right"/>
    </xf>
    <xf numFmtId="0" fontId="0" fillId="2" borderId="18" xfId="0" applyFill="1" applyBorder="1" applyAlignment="1">
      <alignment horizontal="right"/>
    </xf>
    <xf numFmtId="165" fontId="0" fillId="2" borderId="12" xfId="0" applyNumberFormat="1" applyFill="1" applyBorder="1"/>
    <xf numFmtId="0" fontId="3" fillId="2" borderId="7" xfId="1" applyFont="1" applyFill="1" applyBorder="1" applyAlignment="1">
      <alignment vertical="center"/>
    </xf>
    <xf numFmtId="1" fontId="3" fillId="2" borderId="9" xfId="0" applyNumberFormat="1" applyFont="1" applyFill="1" applyBorder="1" applyAlignment="1">
      <alignment horizontal="right"/>
    </xf>
    <xf numFmtId="0" fontId="3" fillId="2" borderId="18" xfId="1" applyFont="1" applyFill="1" applyBorder="1" applyAlignment="1">
      <alignment horizontal="right"/>
    </xf>
    <xf numFmtId="0" fontId="2" fillId="2" borderId="10" xfId="1" applyFill="1" applyBorder="1" applyAlignment="1">
      <alignment horizontal="right"/>
    </xf>
    <xf numFmtId="164" fontId="0" fillId="2" borderId="25" xfId="0" applyNumberFormat="1" applyFont="1" applyFill="1" applyBorder="1" applyAlignment="1">
      <alignment horizontal="right"/>
    </xf>
    <xf numFmtId="0" fontId="2" fillId="2" borderId="26" xfId="1" applyFill="1" applyBorder="1" applyAlignment="1">
      <alignment horizontal="right"/>
    </xf>
    <xf numFmtId="1" fontId="3" fillId="2" borderId="12" xfId="0" applyNumberFormat="1" applyFont="1" applyFill="1" applyBorder="1" applyAlignment="1">
      <alignment horizontal="right"/>
    </xf>
    <xf numFmtId="0" fontId="3" fillId="2" borderId="10" xfId="1" applyFont="1" applyFill="1" applyBorder="1" applyAlignment="1">
      <alignment horizontal="right"/>
    </xf>
    <xf numFmtId="164" fontId="0" fillId="2" borderId="12" xfId="0" applyNumberFormat="1" applyFont="1" applyFill="1" applyBorder="1" applyAlignment="1">
      <alignment horizontal="right"/>
    </xf>
    <xf numFmtId="0" fontId="3" fillId="2" borderId="17" xfId="0" applyFont="1" applyFill="1" applyBorder="1"/>
    <xf numFmtId="164" fontId="0" fillId="2" borderId="19" xfId="0" applyNumberFormat="1" applyFill="1" applyBorder="1"/>
    <xf numFmtId="164" fontId="0" fillId="2" borderId="14" xfId="0" applyNumberFormat="1" applyFont="1" applyFill="1" applyBorder="1" applyAlignment="1">
      <alignment horizontal="right"/>
    </xf>
    <xf numFmtId="164" fontId="0" fillId="2" borderId="20" xfId="0" applyNumberFormat="1" applyFill="1" applyBorder="1"/>
    <xf numFmtId="2" fontId="0" fillId="2" borderId="12" xfId="0" applyNumberFormat="1" applyFill="1" applyBorder="1"/>
    <xf numFmtId="164" fontId="0" fillId="2" borderId="12" xfId="8" applyNumberFormat="1" applyFont="1" applyFill="1" applyBorder="1" applyAlignment="1">
      <alignment horizontal="right"/>
    </xf>
    <xf numFmtId="0" fontId="0" fillId="2" borderId="28" xfId="0" applyFill="1" applyBorder="1" applyAlignment="1">
      <alignment horizontal="right"/>
    </xf>
    <xf numFmtId="0" fontId="0" fillId="2" borderId="29" xfId="0" applyFill="1" applyBorder="1" applyAlignment="1">
      <alignment horizontal="right"/>
    </xf>
    <xf numFmtId="0" fontId="0" fillId="2" borderId="30" xfId="0" applyFill="1" applyBorder="1" applyAlignment="1">
      <alignment horizontal="right"/>
    </xf>
    <xf numFmtId="0" fontId="1" fillId="0" borderId="0" xfId="6" applyAlignment="1">
      <alignment horizontal="left" vertical="center" wrapText="1"/>
    </xf>
  </cellXfs>
  <cellStyles count="9">
    <cellStyle name="Normal" xfId="0" builtinId="0"/>
    <cellStyle name="Normal 2" xfId="1"/>
    <cellStyle name="Normál 2" xfId="2"/>
    <cellStyle name="Normal 3" xfId="4"/>
    <cellStyle name="Normal 4" xfId="7"/>
    <cellStyle name="Normal 5" xfId="5"/>
    <cellStyle name="Normal 7" xfId="6"/>
    <cellStyle name="Percent" xfId="8" builtinId="5"/>
    <cellStyle name="Százalék 2" xfId="3"/>
  </cellStyles>
  <dxfs count="3">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klikus%20rendszerkock&#225;zati%20t&#233;rk&#233;p_2017Q3_06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adat"/>
      <sheetName val="Kész adat"/>
      <sheetName val="cikl. rk. térkép"/>
      <sheetName val="térkép honlapra"/>
      <sheetName val="küszöbtologatás"/>
      <sheetName val="CCB ráta adatok"/>
      <sheetName val="stand. CCB ráta"/>
      <sheetName val="add. CCB ráta"/>
      <sheetName val="MHP CCB ráta"/>
      <sheetName val="Lakossági és vállalati MHP"/>
      <sheetName val="GDP-arányos hitel és trendje"/>
      <sheetName val="hitelrések_teljes"/>
      <sheetName val="hitelrések_teljes_ász"/>
      <sheetName val="hitelrések_ht"/>
      <sheetName val="hitelrések_ht_ász"/>
      <sheetName val="hitelrések_v"/>
      <sheetName val="hitelrések_v_ász"/>
    </sheetNames>
    <sheetDataSet>
      <sheetData sheetId="0"/>
      <sheetData sheetId="1"/>
      <sheetData sheetId="2">
        <row r="6">
          <cell r="G6">
            <v>-19.339103599036335</v>
          </cell>
          <cell r="H6">
            <v>-17.636264169905829</v>
          </cell>
          <cell r="I6">
            <v>-16.926222501211797</v>
          </cell>
        </row>
        <row r="7">
          <cell r="G7">
            <v>-23.19746456201996</v>
          </cell>
          <cell r="H7">
            <v>-20.595465797387046</v>
          </cell>
          <cell r="I7">
            <v>-19.574848345868034</v>
          </cell>
        </row>
        <row r="8">
          <cell r="G8">
            <v>-12.262529933218891</v>
          </cell>
          <cell r="H8">
            <v>-11.440227337275433</v>
          </cell>
          <cell r="I8">
            <v>-11.129592971555546</v>
          </cell>
        </row>
        <row r="9">
          <cell r="G9">
            <v>-7.0765737212814432</v>
          </cell>
          <cell r="H9">
            <v>-6.1960368904265923</v>
          </cell>
          <cell r="I9">
            <v>-5.796629587726648</v>
          </cell>
        </row>
        <row r="10">
          <cell r="G10">
            <v>-24.266382666627834</v>
          </cell>
          <cell r="H10">
            <v>-21.453330621959033</v>
          </cell>
          <cell r="I10">
            <v>-20.50329074718157</v>
          </cell>
        </row>
        <row r="11">
          <cell r="G11">
            <v>-29.036128560930134</v>
          </cell>
          <cell r="H11">
            <v>-25.082354518280081</v>
          </cell>
          <cell r="I11">
            <v>-23.740966257939</v>
          </cell>
        </row>
        <row r="12">
          <cell r="G12">
            <v>-15.022186246125893</v>
          </cell>
          <cell r="H12">
            <v>-13.969494411648942</v>
          </cell>
          <cell r="I12">
            <v>-13.500936071384514</v>
          </cell>
        </row>
        <row r="13">
          <cell r="G13">
            <v>-18.207783470857677</v>
          </cell>
          <cell r="H13">
            <v>-16.514045087504737</v>
          </cell>
          <cell r="I13">
            <v>-15.849312534330195</v>
          </cell>
        </row>
        <row r="14">
          <cell r="G14">
            <v>-9.244196449133538</v>
          </cell>
          <cell r="H14">
            <v>-7.4838362451617932</v>
          </cell>
          <cell r="I14">
            <v>-7.0023547120369569</v>
          </cell>
        </row>
        <row r="15">
          <cell r="G15">
            <v>-10.828345087503758</v>
          </cell>
          <cell r="H15">
            <v>-8.5683094289584503</v>
          </cell>
          <cell r="I15">
            <v>-7.891653722003511</v>
          </cell>
        </row>
        <row r="16">
          <cell r="G16">
            <v>-31.484456540860549</v>
          </cell>
          <cell r="H16">
            <v>-35.047280843198436</v>
          </cell>
          <cell r="I16">
            <v>-34.893036259014373</v>
          </cell>
        </row>
        <row r="17">
          <cell r="G17">
            <v>-38.35529508823462</v>
          </cell>
          <cell r="H17">
            <v>-39.960915385858186</v>
          </cell>
          <cell r="I17">
            <v>-39.019603460201289</v>
          </cell>
        </row>
        <row r="18">
          <cell r="G18">
            <v>-15.242287417023217</v>
          </cell>
          <cell r="H18">
            <v>-14.175703723581744</v>
          </cell>
          <cell r="I18">
            <v>-13.639542205677513</v>
          </cell>
        </row>
        <row r="19">
          <cell r="G19">
            <v>-18.488637945421104</v>
          </cell>
          <cell r="H19">
            <v>-16.763006049793482</v>
          </cell>
          <cell r="I19">
            <v>-16.026447962134281</v>
          </cell>
        </row>
        <row r="20">
          <cell r="G20">
            <v>-16.242169129379324</v>
          </cell>
          <cell r="H20">
            <v>-20.87157712613249</v>
          </cell>
          <cell r="I20">
            <v>-21.253494060018152</v>
          </cell>
        </row>
        <row r="21">
          <cell r="G21">
            <v>-19.866657126588329</v>
          </cell>
          <cell r="H21">
            <v>-23.197909315306507</v>
          </cell>
          <cell r="I21">
            <v>-22.993155476046599</v>
          </cell>
        </row>
        <row r="22">
          <cell r="G22">
            <v>-11.853252461241279</v>
          </cell>
          <cell r="H22">
            <v>-10.0056406450809</v>
          </cell>
          <cell r="I22">
            <v>-10.187484439573801</v>
          </cell>
        </row>
        <row r="23">
          <cell r="G23">
            <v>91.499213570121782</v>
          </cell>
          <cell r="H23">
            <v>101.30856544026479</v>
          </cell>
          <cell r="I23">
            <v>100.58107726722993</v>
          </cell>
        </row>
        <row r="24">
          <cell r="G24">
            <v>10.890502670000002</v>
          </cell>
          <cell r="H24">
            <v>9.5932162433333321</v>
          </cell>
          <cell r="I24">
            <v>9.3902083170272199</v>
          </cell>
        </row>
        <row r="25">
          <cell r="G25">
            <v>-1.3349180327868868</v>
          </cell>
          <cell r="H25">
            <v>-0.64460317460317462</v>
          </cell>
          <cell r="I25">
            <v>-0.25571428571428595</v>
          </cell>
        </row>
        <row r="26">
          <cell r="G26">
            <v>-2.6120666666666668</v>
          </cell>
          <cell r="H26">
            <v>-2.569433333333333</v>
          </cell>
          <cell r="I26">
            <v>-2.4184333333333332</v>
          </cell>
        </row>
        <row r="27">
          <cell r="G27">
            <v>5.85592198720878</v>
          </cell>
          <cell r="H27">
            <v>19.439941388402364</v>
          </cell>
          <cell r="I27">
            <v>18.194680247280086</v>
          </cell>
        </row>
        <row r="30">
          <cell r="G30">
            <v>-7.8325203546383948</v>
          </cell>
          <cell r="H30">
            <v>-6.5672203730777534</v>
          </cell>
          <cell r="I30">
            <v>-6.0593587070622013</v>
          </cell>
        </row>
        <row r="31">
          <cell r="G31">
            <v>-9.5953962829368397E-2</v>
          </cell>
          <cell r="H31">
            <v>-9.5428797775618399E-2</v>
          </cell>
          <cell r="I31">
            <v>-9.5598320161391886E-2</v>
          </cell>
        </row>
        <row r="32">
          <cell r="G32">
            <v>8.9048751532847046</v>
          </cell>
          <cell r="H32">
            <v>8.1871171495540018</v>
          </cell>
          <cell r="I32">
            <v>7.7958288418769186</v>
          </cell>
        </row>
        <row r="33">
          <cell r="G33">
            <v>75.354901048303375</v>
          </cell>
          <cell r="H33">
            <v>69.449839626560276</v>
          </cell>
          <cell r="I33">
            <v>68.930898319482466</v>
          </cell>
        </row>
        <row r="34">
          <cell r="G34">
            <v>85.556968084085426</v>
          </cell>
          <cell r="H34">
            <v>81.887962729383744</v>
          </cell>
          <cell r="I34">
            <v>79.494028033603755</v>
          </cell>
        </row>
        <row r="35">
          <cell r="G35">
            <v>22.809469066581446</v>
          </cell>
          <cell r="H35">
            <v>20.460604836116758</v>
          </cell>
          <cell r="I35">
            <v>20.834946872989196</v>
          </cell>
        </row>
        <row r="36">
          <cell r="G36">
            <v>46.718839493368996</v>
          </cell>
          <cell r="H36">
            <v>46.238860690756113</v>
          </cell>
          <cell r="I36">
            <v>46.33598626110026</v>
          </cell>
        </row>
        <row r="37">
          <cell r="G37">
            <v>-3.3848390233621504</v>
          </cell>
          <cell r="H37">
            <v>-4.4513744989755821</v>
          </cell>
          <cell r="I37">
            <v>-2.2036783331282366</v>
          </cell>
        </row>
        <row r="38">
          <cell r="G38">
            <v>-20.169692390000002</v>
          </cell>
          <cell r="H38">
            <v>-20.567672389999998</v>
          </cell>
          <cell r="I38">
            <v>-20.804812590000001</v>
          </cell>
        </row>
        <row r="40">
          <cell r="G40">
            <v>0</v>
          </cell>
          <cell r="H40">
            <v>0</v>
          </cell>
          <cell r="I40">
            <v>0</v>
          </cell>
        </row>
        <row r="41">
          <cell r="G41">
            <v>-31.404988556292558</v>
          </cell>
          <cell r="H41">
            <v>-35.392812348664449</v>
          </cell>
          <cell r="I41">
            <v>-35.365536617770367</v>
          </cell>
        </row>
        <row r="42">
          <cell r="G42">
            <v>99.790503037860447</v>
          </cell>
          <cell r="H42">
            <v>92.612384613289549</v>
          </cell>
          <cell r="I42">
            <v>91.327201423381638</v>
          </cell>
        </row>
        <row r="43">
          <cell r="G43">
            <v>0</v>
          </cell>
          <cell r="H43">
            <v>0</v>
          </cell>
          <cell r="I43">
            <v>0</v>
          </cell>
        </row>
        <row r="44">
          <cell r="G44">
            <v>-29.036128561522123</v>
          </cell>
          <cell r="H44">
            <v>-25.08235451855348</v>
          </cell>
          <cell r="I44">
            <v>-23.740966258128214</v>
          </cell>
        </row>
        <row r="45">
          <cell r="G45">
            <v>42.300641446751172</v>
          </cell>
          <cell r="H45">
            <v>41.81317888225383</v>
          </cell>
          <cell r="I45">
            <v>41.778762067721388</v>
          </cell>
        </row>
        <row r="46">
          <cell r="G46">
            <v>0</v>
          </cell>
          <cell r="H46">
            <v>0</v>
          </cell>
          <cell r="I46">
            <v>0</v>
          </cell>
        </row>
        <row r="47">
          <cell r="G47">
            <v>-28.717460514673938</v>
          </cell>
          <cell r="H47">
            <v>-28.335699150841769</v>
          </cell>
          <cell r="I47">
            <v>-28.252465681593907</v>
          </cell>
        </row>
        <row r="48">
          <cell r="G48">
            <v>42.300641446751172</v>
          </cell>
          <cell r="H48">
            <v>41.81317888225383</v>
          </cell>
          <cell r="I48">
            <v>41.778762067721388</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abSelected="1" zoomScaleNormal="100" workbookViewId="0">
      <selection activeCell="I9" sqref="I9"/>
    </sheetView>
  </sheetViews>
  <sheetFormatPr defaultRowHeight="12.75" x14ac:dyDescent="0.2"/>
  <cols>
    <col min="1" max="1" width="3" customWidth="1"/>
    <col min="2" max="2" width="78.28515625" customWidth="1"/>
    <col min="3" max="3" width="14.85546875" customWidth="1"/>
    <col min="4" max="7" width="12.7109375" customWidth="1"/>
    <col min="8" max="8" width="3.42578125" customWidth="1"/>
    <col min="9" max="9" width="60" customWidth="1"/>
  </cols>
  <sheetData>
    <row r="1" spans="2:8" ht="13.5" thickBot="1" x14ac:dyDescent="0.25"/>
    <row r="2" spans="2:8" ht="60" customHeight="1" thickBot="1" x14ac:dyDescent="0.25">
      <c r="B2" s="29" t="s">
        <v>44</v>
      </c>
      <c r="C2" s="12" t="s">
        <v>43</v>
      </c>
      <c r="D2" s="12" t="s">
        <v>42</v>
      </c>
      <c r="E2" s="12" t="s">
        <v>41</v>
      </c>
      <c r="F2" s="12" t="s">
        <v>40</v>
      </c>
      <c r="G2" s="13" t="s">
        <v>39</v>
      </c>
    </row>
    <row r="3" spans="2:8" x14ac:dyDescent="0.2">
      <c r="B3" s="30" t="s">
        <v>38</v>
      </c>
      <c r="C3" s="14"/>
      <c r="D3" s="15"/>
      <c r="E3" s="15"/>
      <c r="F3" s="15"/>
      <c r="G3" s="16"/>
    </row>
    <row r="4" spans="2:8" ht="12.75" customHeight="1" x14ac:dyDescent="0.2">
      <c r="B4" s="31" t="s">
        <v>37</v>
      </c>
      <c r="C4" s="17" t="s">
        <v>3</v>
      </c>
      <c r="D4" s="42">
        <f>ROUND('[1]cikl. rk. térkép'!G6, 1)</f>
        <v>-19.3</v>
      </c>
      <c r="E4" s="42">
        <f>ROUND('[1]cikl. rk. térkép'!H6, 1)</f>
        <v>-17.600000000000001</v>
      </c>
      <c r="F4" s="42">
        <f>ROUND('[1]cikl. rk. térkép'!I6, 1)</f>
        <v>-16.899999999999999</v>
      </c>
      <c r="G4" s="66" t="s">
        <v>48</v>
      </c>
      <c r="H4" s="1"/>
    </row>
    <row r="5" spans="2:8" ht="12.75" customHeight="1" x14ac:dyDescent="0.2">
      <c r="B5" s="32" t="s">
        <v>36</v>
      </c>
      <c r="C5" s="18" t="s">
        <v>3</v>
      </c>
      <c r="D5" s="44">
        <f>ROUND('[1]cikl. rk. térkép'!G7, 1)</f>
        <v>-23.2</v>
      </c>
      <c r="E5" s="44">
        <f>ROUND('[1]cikl. rk. térkép'!H7, 1)</f>
        <v>-20.6</v>
      </c>
      <c r="F5" s="44">
        <f>ROUND('[1]cikl. rk. térkép'!I7, 1)</f>
        <v>-19.600000000000001</v>
      </c>
      <c r="G5" s="67" t="s">
        <v>48</v>
      </c>
      <c r="H5" s="1"/>
    </row>
    <row r="6" spans="2:8" ht="12.75" customHeight="1" x14ac:dyDescent="0.2">
      <c r="B6" s="32" t="s">
        <v>35</v>
      </c>
      <c r="C6" s="18" t="s">
        <v>3</v>
      </c>
      <c r="D6" s="44">
        <f>ROUND('[1]cikl. rk. térkép'!G8, 1)</f>
        <v>-12.3</v>
      </c>
      <c r="E6" s="44">
        <f>ROUND('[1]cikl. rk. térkép'!H8, 1)</f>
        <v>-11.4</v>
      </c>
      <c r="F6" s="44">
        <f>ROUND('[1]cikl. rk. térkép'!I8, 1)</f>
        <v>-11.1</v>
      </c>
      <c r="G6" s="67" t="s">
        <v>48</v>
      </c>
      <c r="H6" s="1"/>
    </row>
    <row r="7" spans="2:8" ht="12.75" customHeight="1" x14ac:dyDescent="0.2">
      <c r="B7" s="32" t="s">
        <v>34</v>
      </c>
      <c r="C7" s="18" t="s">
        <v>3</v>
      </c>
      <c r="D7" s="44">
        <f>ROUND('[1]cikl. rk. térkép'!G9, 1)</f>
        <v>-7.1</v>
      </c>
      <c r="E7" s="44">
        <f>ROUND('[1]cikl. rk. térkép'!H9, 1)</f>
        <v>-6.2</v>
      </c>
      <c r="F7" s="44">
        <f>ROUND('[1]cikl. rk. térkép'!I9, 1)</f>
        <v>-5.8</v>
      </c>
      <c r="G7" s="67" t="s">
        <v>48</v>
      </c>
      <c r="H7" s="1"/>
    </row>
    <row r="8" spans="2:8" ht="12.75" customHeight="1" x14ac:dyDescent="0.2">
      <c r="B8" s="32" t="s">
        <v>33</v>
      </c>
      <c r="C8" s="18" t="s">
        <v>3</v>
      </c>
      <c r="D8" s="44">
        <f>ROUND('[1]cikl. rk. térkép'!G10, 1)</f>
        <v>-24.3</v>
      </c>
      <c r="E8" s="44">
        <f>ROUND('[1]cikl. rk. térkép'!H10, 1)</f>
        <v>-21.5</v>
      </c>
      <c r="F8" s="44">
        <f>ROUND('[1]cikl. rk. térkép'!I10, 1)</f>
        <v>-20.5</v>
      </c>
      <c r="G8" s="67" t="s">
        <v>48</v>
      </c>
      <c r="H8" s="1"/>
    </row>
    <row r="9" spans="2:8" ht="12.75" customHeight="1" x14ac:dyDescent="0.2">
      <c r="B9" s="32" t="s">
        <v>32</v>
      </c>
      <c r="C9" s="18" t="s">
        <v>3</v>
      </c>
      <c r="D9" s="44">
        <f>ROUND('[1]cikl. rk. térkép'!G11, 1)</f>
        <v>-29</v>
      </c>
      <c r="E9" s="44">
        <f>ROUND('[1]cikl. rk. térkép'!H11, 1)</f>
        <v>-25.1</v>
      </c>
      <c r="F9" s="44">
        <f>ROUND('[1]cikl. rk. térkép'!I11, 1)</f>
        <v>-23.7</v>
      </c>
      <c r="G9" s="67" t="s">
        <v>48</v>
      </c>
      <c r="H9" s="1"/>
    </row>
    <row r="10" spans="2:8" ht="12.75" customHeight="1" x14ac:dyDescent="0.2">
      <c r="B10" s="32" t="s">
        <v>31</v>
      </c>
      <c r="C10" s="18" t="s">
        <v>3</v>
      </c>
      <c r="D10" s="44">
        <f>ROUND('[1]cikl. rk. térkép'!G12, 1)</f>
        <v>-15</v>
      </c>
      <c r="E10" s="44">
        <f>ROUND('[1]cikl. rk. térkép'!H12, 1)</f>
        <v>-14</v>
      </c>
      <c r="F10" s="44">
        <f>ROUND('[1]cikl. rk. térkép'!I12, 1)</f>
        <v>-13.5</v>
      </c>
      <c r="G10" s="67" t="s">
        <v>48</v>
      </c>
      <c r="H10" s="1"/>
    </row>
    <row r="11" spans="2:8" ht="12.75" customHeight="1" x14ac:dyDescent="0.2">
      <c r="B11" s="32" t="s">
        <v>30</v>
      </c>
      <c r="C11" s="18" t="s">
        <v>3</v>
      </c>
      <c r="D11" s="44">
        <f>ROUND('[1]cikl. rk. térkép'!G13, 1)</f>
        <v>-18.2</v>
      </c>
      <c r="E11" s="44">
        <f>ROUND('[1]cikl. rk. térkép'!H13, 1)</f>
        <v>-16.5</v>
      </c>
      <c r="F11" s="44">
        <f>ROUND('[1]cikl. rk. térkép'!I13, 1)</f>
        <v>-15.8</v>
      </c>
      <c r="G11" s="67" t="s">
        <v>48</v>
      </c>
      <c r="H11" s="1"/>
    </row>
    <row r="12" spans="2:8" ht="12.75" customHeight="1" x14ac:dyDescent="0.2">
      <c r="B12" s="32" t="s">
        <v>29</v>
      </c>
      <c r="C12" s="18" t="s">
        <v>3</v>
      </c>
      <c r="D12" s="44">
        <f>ROUND('[1]cikl. rk. térkép'!G14, 1)</f>
        <v>-9.1999999999999993</v>
      </c>
      <c r="E12" s="44">
        <f>ROUND('[1]cikl. rk. térkép'!H14, 1)</f>
        <v>-7.5</v>
      </c>
      <c r="F12" s="44">
        <f>ROUND('[1]cikl. rk. térkép'!I14, 1)</f>
        <v>-7</v>
      </c>
      <c r="G12" s="67" t="s">
        <v>48</v>
      </c>
      <c r="H12" s="1"/>
    </row>
    <row r="13" spans="2:8" ht="12.75" customHeight="1" x14ac:dyDescent="0.2">
      <c r="B13" s="32" t="s">
        <v>28</v>
      </c>
      <c r="C13" s="18" t="s">
        <v>3</v>
      </c>
      <c r="D13" s="44">
        <f>ROUND('[1]cikl. rk. térkép'!G15, 1)</f>
        <v>-10.8</v>
      </c>
      <c r="E13" s="44">
        <f>ROUND('[1]cikl. rk. térkép'!H15, 1)</f>
        <v>-8.6</v>
      </c>
      <c r="F13" s="44">
        <f>ROUND('[1]cikl. rk. térkép'!I15, 1)</f>
        <v>-7.9</v>
      </c>
      <c r="G13" s="67" t="s">
        <v>48</v>
      </c>
      <c r="H13" s="1"/>
    </row>
    <row r="14" spans="2:8" ht="12.75" customHeight="1" x14ac:dyDescent="0.2">
      <c r="B14" s="32" t="s">
        <v>27</v>
      </c>
      <c r="C14" s="18" t="s">
        <v>3</v>
      </c>
      <c r="D14" s="44">
        <f>ROUND('[1]cikl. rk. térkép'!G16, 1)</f>
        <v>-31.5</v>
      </c>
      <c r="E14" s="44">
        <f>ROUND('[1]cikl. rk. térkép'!H16, 1)</f>
        <v>-35</v>
      </c>
      <c r="F14" s="44">
        <f>ROUND('[1]cikl. rk. térkép'!I16, 1)</f>
        <v>-34.9</v>
      </c>
      <c r="G14" s="67" t="s">
        <v>48</v>
      </c>
      <c r="H14" s="1"/>
    </row>
    <row r="15" spans="2:8" ht="12.75" customHeight="1" x14ac:dyDescent="0.2">
      <c r="B15" s="32" t="s">
        <v>26</v>
      </c>
      <c r="C15" s="18" t="s">
        <v>3</v>
      </c>
      <c r="D15" s="44">
        <f>ROUND('[1]cikl. rk. térkép'!G17, 1)</f>
        <v>-38.4</v>
      </c>
      <c r="E15" s="44">
        <f>ROUND('[1]cikl. rk. térkép'!H17, 1)</f>
        <v>-40</v>
      </c>
      <c r="F15" s="44">
        <f>ROUND('[1]cikl. rk. térkép'!I17, 1)</f>
        <v>-39</v>
      </c>
      <c r="G15" s="67" t="s">
        <v>48</v>
      </c>
      <c r="H15" s="1"/>
    </row>
    <row r="16" spans="2:8" ht="12.75" customHeight="1" x14ac:dyDescent="0.2">
      <c r="B16" s="32" t="s">
        <v>25</v>
      </c>
      <c r="C16" s="18" t="s">
        <v>3</v>
      </c>
      <c r="D16" s="44">
        <f>ROUND('[1]cikl. rk. térkép'!G18, 1)</f>
        <v>-15.2</v>
      </c>
      <c r="E16" s="44">
        <f>ROUND('[1]cikl. rk. térkép'!H18, 1)</f>
        <v>-14.2</v>
      </c>
      <c r="F16" s="44">
        <f>ROUND('[1]cikl. rk. térkép'!I18, 1)</f>
        <v>-13.6</v>
      </c>
      <c r="G16" s="67" t="s">
        <v>48</v>
      </c>
      <c r="H16" s="1"/>
    </row>
    <row r="17" spans="2:8" ht="12.75" customHeight="1" x14ac:dyDescent="0.2">
      <c r="B17" s="32" t="s">
        <v>24</v>
      </c>
      <c r="C17" s="18" t="s">
        <v>3</v>
      </c>
      <c r="D17" s="44">
        <f>ROUND('[1]cikl. rk. térkép'!G19, 1)</f>
        <v>-18.5</v>
      </c>
      <c r="E17" s="44">
        <f>ROUND('[1]cikl. rk. térkép'!H19, 1)</f>
        <v>-16.8</v>
      </c>
      <c r="F17" s="44">
        <f>ROUND('[1]cikl. rk. térkép'!I19, 1)</f>
        <v>-16</v>
      </c>
      <c r="G17" s="67" t="s">
        <v>48</v>
      </c>
      <c r="H17" s="1"/>
    </row>
    <row r="18" spans="2:8" ht="12.75" customHeight="1" x14ac:dyDescent="0.2">
      <c r="B18" s="32" t="s">
        <v>23</v>
      </c>
      <c r="C18" s="18" t="s">
        <v>3</v>
      </c>
      <c r="D18" s="44">
        <f>ROUND('[1]cikl. rk. térkép'!G20, 1)</f>
        <v>-16.2</v>
      </c>
      <c r="E18" s="44">
        <f>ROUND('[1]cikl. rk. térkép'!H20, 1)</f>
        <v>-20.9</v>
      </c>
      <c r="F18" s="44">
        <f>ROUND('[1]cikl. rk. térkép'!I20, 1)</f>
        <v>-21.3</v>
      </c>
      <c r="G18" s="67" t="s">
        <v>48</v>
      </c>
      <c r="H18" s="1"/>
    </row>
    <row r="19" spans="2:8" ht="12.75" customHeight="1" x14ac:dyDescent="0.2">
      <c r="B19" s="32" t="s">
        <v>22</v>
      </c>
      <c r="C19" s="18" t="s">
        <v>3</v>
      </c>
      <c r="D19" s="44">
        <f>ROUND('[1]cikl. rk. térkép'!G21, 1)</f>
        <v>-19.899999999999999</v>
      </c>
      <c r="E19" s="44">
        <f>ROUND('[1]cikl. rk. térkép'!H21, 1)</f>
        <v>-23.2</v>
      </c>
      <c r="F19" s="44">
        <f>ROUND('[1]cikl. rk. térkép'!I21, 1)</f>
        <v>-23</v>
      </c>
      <c r="G19" s="67" t="s">
        <v>48</v>
      </c>
      <c r="H19" s="1"/>
    </row>
    <row r="20" spans="2:8" ht="12.75" customHeight="1" x14ac:dyDescent="0.2">
      <c r="B20" s="32" t="s">
        <v>21</v>
      </c>
      <c r="C20" s="18" t="s">
        <v>3</v>
      </c>
      <c r="D20" s="44">
        <f>ROUND('[1]cikl. rk. térkép'!G22, 1)</f>
        <v>-11.9</v>
      </c>
      <c r="E20" s="44">
        <f>ROUND('[1]cikl. rk. térkép'!H22, 1)</f>
        <v>-10</v>
      </c>
      <c r="F20" s="44">
        <f>ROUND('[1]cikl. rk. térkép'!I22, 1)</f>
        <v>-10.199999999999999</v>
      </c>
      <c r="G20" s="67" t="s">
        <v>48</v>
      </c>
      <c r="H20" s="1"/>
    </row>
    <row r="21" spans="2:8" ht="12.75" customHeight="1" x14ac:dyDescent="0.2">
      <c r="B21" s="32" t="s">
        <v>49</v>
      </c>
      <c r="C21" s="18"/>
      <c r="D21" s="44">
        <f>ROUND('[1]cikl. rk. térkép'!G23, 1)</f>
        <v>91.5</v>
      </c>
      <c r="E21" s="44">
        <f>ROUND('[1]cikl. rk. térkép'!H23, 1)</f>
        <v>101.3</v>
      </c>
      <c r="F21" s="44">
        <f>ROUND('[1]cikl. rk. térkép'!I23, 1)</f>
        <v>100.6</v>
      </c>
      <c r="G21" s="67" t="s">
        <v>48</v>
      </c>
      <c r="H21" s="1"/>
    </row>
    <row r="22" spans="2:8" ht="12.75" customHeight="1" x14ac:dyDescent="0.2">
      <c r="B22" s="32" t="s">
        <v>20</v>
      </c>
      <c r="C22" s="18" t="s">
        <v>1</v>
      </c>
      <c r="D22" s="44">
        <f>ROUND('[1]cikl. rk. térkép'!G24, 1)</f>
        <v>10.9</v>
      </c>
      <c r="E22" s="44">
        <f>ROUND('[1]cikl. rk. térkép'!H24, 1)</f>
        <v>9.6</v>
      </c>
      <c r="F22" s="44">
        <f>ROUND('[1]cikl. rk. térkép'!I24, 1)</f>
        <v>9.4</v>
      </c>
      <c r="G22" s="67" t="s">
        <v>50</v>
      </c>
      <c r="H22" s="1"/>
    </row>
    <row r="23" spans="2:8" ht="12.75" customHeight="1" x14ac:dyDescent="0.2">
      <c r="B23" s="32" t="s">
        <v>19</v>
      </c>
      <c r="C23" s="18" t="s">
        <v>1</v>
      </c>
      <c r="D23" s="64">
        <f>ROUND('[1]cikl. rk. térkép'!G25, 2)</f>
        <v>-1.33</v>
      </c>
      <c r="E23" s="64">
        <f>ROUND('[1]cikl. rk. térkép'!H25, 2)</f>
        <v>-0.64</v>
      </c>
      <c r="F23" s="64">
        <f>ROUND('[1]cikl. rk. térkép'!I25, 2)</f>
        <v>-0.26</v>
      </c>
      <c r="G23" s="67" t="s">
        <v>50</v>
      </c>
      <c r="H23" s="2"/>
    </row>
    <row r="24" spans="2:8" ht="12.75" customHeight="1" x14ac:dyDescent="0.2">
      <c r="B24" s="32" t="s">
        <v>18</v>
      </c>
      <c r="C24" s="18" t="s">
        <v>1</v>
      </c>
      <c r="D24" s="64">
        <f>ROUND('[1]cikl. rk. térkép'!G26, 2)</f>
        <v>-2.61</v>
      </c>
      <c r="E24" s="64">
        <f>ROUND('[1]cikl. rk. térkép'!H26, 2)</f>
        <v>-2.57</v>
      </c>
      <c r="F24" s="64">
        <f>ROUND('[1]cikl. rk. térkép'!I26, 2)</f>
        <v>-2.42</v>
      </c>
      <c r="G24" s="67" t="s">
        <v>50</v>
      </c>
      <c r="H24" s="2"/>
    </row>
    <row r="25" spans="2:8" ht="12.75" customHeight="1" thickBot="1" x14ac:dyDescent="0.25">
      <c r="B25" s="33" t="s">
        <v>17</v>
      </c>
      <c r="C25" s="19" t="s">
        <v>1</v>
      </c>
      <c r="D25" s="45">
        <f>ROUND('[1]cikl. rk. térkép'!G27, 1)</f>
        <v>5.9</v>
      </c>
      <c r="E25" s="45">
        <f>ROUND('[1]cikl. rk. térkép'!H27, 1)</f>
        <v>19.399999999999999</v>
      </c>
      <c r="F25" s="45">
        <f>ROUND('[1]cikl. rk. térkép'!I27, 1)</f>
        <v>18.2</v>
      </c>
      <c r="G25" s="68" t="s">
        <v>50</v>
      </c>
      <c r="H25" s="1"/>
    </row>
    <row r="26" spans="2:8" ht="12.75" customHeight="1" x14ac:dyDescent="0.2">
      <c r="B26" s="34" t="s">
        <v>16</v>
      </c>
      <c r="C26" s="20"/>
      <c r="D26" s="47"/>
      <c r="E26" s="47"/>
      <c r="F26" s="47"/>
      <c r="G26" s="48"/>
      <c r="H26" s="3"/>
    </row>
    <row r="27" spans="2:8" ht="12.75" customHeight="1" x14ac:dyDescent="0.2">
      <c r="B27" s="35" t="s">
        <v>15</v>
      </c>
      <c r="C27" s="18" t="s">
        <v>3</v>
      </c>
      <c r="D27" s="42">
        <f>ROUND('[1]cikl. rk. térkép'!G30,1)</f>
        <v>-7.8</v>
      </c>
      <c r="E27" s="42">
        <f>ROUND('[1]cikl. rk. térkép'!H30,1)</f>
        <v>-6.6</v>
      </c>
      <c r="F27" s="42">
        <f>ROUND('[1]cikl. rk. térkép'!I30,1)</f>
        <v>-6.1</v>
      </c>
      <c r="G27" s="49" t="s">
        <v>46</v>
      </c>
      <c r="H27" s="2"/>
    </row>
    <row r="28" spans="2:8" ht="12.75" customHeight="1" x14ac:dyDescent="0.2">
      <c r="B28" s="32" t="s">
        <v>14</v>
      </c>
      <c r="C28" s="21"/>
      <c r="D28" s="50">
        <f>ROUND('[1]cikl. rk. térkép'!G31,3)</f>
        <v>-9.6000000000000002E-2</v>
      </c>
      <c r="E28" s="50">
        <f>ROUND('[1]cikl. rk. térkép'!H31,3)</f>
        <v>-9.5000000000000001E-2</v>
      </c>
      <c r="F28" s="50">
        <f>ROUND('[1]cikl. rk. térkép'!I31,3)</f>
        <v>-9.6000000000000002E-2</v>
      </c>
      <c r="G28" s="67" t="s">
        <v>50</v>
      </c>
      <c r="H28" s="2"/>
    </row>
    <row r="29" spans="2:8" ht="12.75" customHeight="1" x14ac:dyDescent="0.2">
      <c r="B29" s="32" t="s">
        <v>13</v>
      </c>
      <c r="C29" s="22" t="s">
        <v>1</v>
      </c>
      <c r="D29" s="44">
        <f>ROUND('[1]cikl. rk. térkép'!G32,1)</f>
        <v>8.9</v>
      </c>
      <c r="E29" s="44">
        <f>ROUND('[1]cikl. rk. térkép'!H32,1)</f>
        <v>8.1999999999999993</v>
      </c>
      <c r="F29" s="44">
        <f>ROUND('[1]cikl. rk. térkép'!I32,1)</f>
        <v>7.8</v>
      </c>
      <c r="G29" s="67" t="s">
        <v>48</v>
      </c>
      <c r="H29" s="2"/>
    </row>
    <row r="30" spans="2:8" ht="12.75" customHeight="1" x14ac:dyDescent="0.2">
      <c r="B30" s="32" t="s">
        <v>12</v>
      </c>
      <c r="C30" s="22" t="s">
        <v>1</v>
      </c>
      <c r="D30" s="44">
        <f>ROUND('[1]cikl. rk. térkép'!G33,1)</f>
        <v>75.400000000000006</v>
      </c>
      <c r="E30" s="44">
        <f>ROUND('[1]cikl. rk. térkép'!H33,1)</f>
        <v>69.400000000000006</v>
      </c>
      <c r="F30" s="44">
        <f>ROUND('[1]cikl. rk. térkép'!I33,1)</f>
        <v>68.900000000000006</v>
      </c>
      <c r="G30" s="67" t="s">
        <v>48</v>
      </c>
      <c r="H30" s="2"/>
    </row>
    <row r="31" spans="2:8" ht="12.75" customHeight="1" x14ac:dyDescent="0.2">
      <c r="B31" s="32" t="s">
        <v>11</v>
      </c>
      <c r="C31" s="22" t="s">
        <v>1</v>
      </c>
      <c r="D31" s="44">
        <f>ROUND('[1]cikl. rk. térkép'!G34,1)</f>
        <v>85.6</v>
      </c>
      <c r="E31" s="44">
        <f>ROUND('[1]cikl. rk. térkép'!H34,1)</f>
        <v>81.900000000000006</v>
      </c>
      <c r="F31" s="44">
        <f>ROUND('[1]cikl. rk. térkép'!I34,1)</f>
        <v>79.5</v>
      </c>
      <c r="G31" s="67" t="s">
        <v>50</v>
      </c>
      <c r="H31" s="2"/>
    </row>
    <row r="32" spans="2:8" ht="12.75" customHeight="1" x14ac:dyDescent="0.2">
      <c r="B32" s="32" t="s">
        <v>10</v>
      </c>
      <c r="C32" s="22" t="s">
        <v>1</v>
      </c>
      <c r="D32" s="44">
        <f>ROUND('[1]cikl. rk. térkép'!G35,1)</f>
        <v>22.8</v>
      </c>
      <c r="E32" s="44">
        <f>ROUND('[1]cikl. rk. térkép'!H35,1)</f>
        <v>20.5</v>
      </c>
      <c r="F32" s="44">
        <f>ROUND('[1]cikl. rk. térkép'!I35,1)</f>
        <v>20.8</v>
      </c>
      <c r="G32" s="43" t="s">
        <v>48</v>
      </c>
      <c r="H32" s="2"/>
    </row>
    <row r="33" spans="2:8" ht="12.75" customHeight="1" x14ac:dyDescent="0.2">
      <c r="B33" s="32" t="s">
        <v>9</v>
      </c>
      <c r="C33" s="22" t="s">
        <v>1</v>
      </c>
      <c r="D33" s="44">
        <f>ROUND('[1]cikl. rk. térkép'!G36,1)</f>
        <v>46.7</v>
      </c>
      <c r="E33" s="44">
        <f>ROUND('[1]cikl. rk. térkép'!H36,1)</f>
        <v>46.2</v>
      </c>
      <c r="F33" s="44">
        <f>ROUND('[1]cikl. rk. térkép'!I36,1)</f>
        <v>46.3</v>
      </c>
      <c r="G33" s="67" t="s">
        <v>48</v>
      </c>
      <c r="H33" s="2"/>
    </row>
    <row r="34" spans="2:8" ht="12.75" customHeight="1" x14ac:dyDescent="0.2">
      <c r="B34" s="32" t="s">
        <v>8</v>
      </c>
      <c r="C34" s="22" t="s">
        <v>1</v>
      </c>
      <c r="D34" s="44">
        <f>ROUND('[1]cikl. rk. térkép'!G37,1)</f>
        <v>-3.4</v>
      </c>
      <c r="E34" s="44">
        <f>ROUND('[1]cikl. rk. térkép'!H37,1)</f>
        <v>-4.5</v>
      </c>
      <c r="F34" s="44">
        <f>ROUND('[1]cikl. rk. térkép'!I37,1)</f>
        <v>-2.2000000000000002</v>
      </c>
      <c r="G34" s="67" t="s">
        <v>48</v>
      </c>
      <c r="H34" s="2"/>
    </row>
    <row r="35" spans="2:8" ht="14.25" customHeight="1" thickBot="1" x14ac:dyDescent="0.25">
      <c r="B35" s="33" t="s">
        <v>7</v>
      </c>
      <c r="C35" s="23" t="s">
        <v>1</v>
      </c>
      <c r="D35" s="45">
        <f>ROUND('[1]cikl. rk. térkép'!G38,1)</f>
        <v>-20.2</v>
      </c>
      <c r="E35" s="45">
        <f>ROUND('[1]cikl. rk. térkép'!H38,1)</f>
        <v>-20.6</v>
      </c>
      <c r="F35" s="45">
        <f>ROUND('[1]cikl. rk. térkép'!I38,1)</f>
        <v>-20.8</v>
      </c>
      <c r="G35" s="46" t="s">
        <v>48</v>
      </c>
      <c r="H35" s="2"/>
    </row>
    <row r="36" spans="2:8" ht="12.75" customHeight="1" x14ac:dyDescent="0.2">
      <c r="B36" s="30" t="s">
        <v>54</v>
      </c>
      <c r="C36" s="24"/>
      <c r="D36" s="47"/>
      <c r="E36" s="47"/>
      <c r="F36" s="47"/>
      <c r="G36" s="51"/>
      <c r="H36" s="2"/>
    </row>
    <row r="37" spans="2:8" ht="12.75" customHeight="1" x14ac:dyDescent="0.2">
      <c r="B37" s="36" t="s">
        <v>53</v>
      </c>
      <c r="C37" s="25" t="s">
        <v>1</v>
      </c>
      <c r="D37" s="52">
        <f>'[1]cikl. rk. térkép'!G40</f>
        <v>0</v>
      </c>
      <c r="E37" s="52">
        <f>'[1]cikl. rk. térkép'!H40</f>
        <v>0</v>
      </c>
      <c r="F37" s="52">
        <f>'[1]cikl. rk. térkép'!I40</f>
        <v>0</v>
      </c>
      <c r="G37" s="53" t="s">
        <v>48</v>
      </c>
      <c r="H37" s="2"/>
    </row>
    <row r="38" spans="2:8" ht="12.75" customHeight="1" x14ac:dyDescent="0.2">
      <c r="B38" s="37" t="s">
        <v>6</v>
      </c>
      <c r="C38" s="18" t="s">
        <v>3</v>
      </c>
      <c r="D38" s="65">
        <f>ROUND('[1]cikl. rk. térkép'!G41,1)</f>
        <v>-31.4</v>
      </c>
      <c r="E38" s="65">
        <f>ROUND('[1]cikl. rk. térkép'!H41,1)</f>
        <v>-35.4</v>
      </c>
      <c r="F38" s="65">
        <f>ROUND('[1]cikl. rk. térkép'!I41,1)</f>
        <v>-35.4</v>
      </c>
      <c r="G38" s="54" t="s">
        <v>46</v>
      </c>
      <c r="H38" s="2"/>
    </row>
    <row r="39" spans="2:8" ht="12.75" customHeight="1" x14ac:dyDescent="0.2">
      <c r="B39" s="38" t="s">
        <v>5</v>
      </c>
      <c r="C39" s="26" t="s">
        <v>1</v>
      </c>
      <c r="D39" s="55">
        <f>ROUND('[1]cikl. rk. térkép'!G42,1)</f>
        <v>99.8</v>
      </c>
      <c r="E39" s="55">
        <f>ROUND('[1]cikl. rk. térkép'!H42,1)</f>
        <v>92.6</v>
      </c>
      <c r="F39" s="55">
        <f>ROUND('[1]cikl. rk. térkép'!I42,1)</f>
        <v>91.3</v>
      </c>
      <c r="G39" s="56" t="s">
        <v>48</v>
      </c>
      <c r="H39" s="2"/>
    </row>
    <row r="40" spans="2:8" ht="12.75" customHeight="1" x14ac:dyDescent="0.2">
      <c r="B40" s="39" t="s">
        <v>52</v>
      </c>
      <c r="C40" s="27" t="s">
        <v>1</v>
      </c>
      <c r="D40" s="57">
        <f>'[1]cikl. rk. térkép'!G43</f>
        <v>0</v>
      </c>
      <c r="E40" s="57">
        <f>'[1]cikl. rk. térkép'!H43</f>
        <v>0</v>
      </c>
      <c r="F40" s="57">
        <f>'[1]cikl. rk. térkép'!I43</f>
        <v>0</v>
      </c>
      <c r="G40" s="58" t="s">
        <v>48</v>
      </c>
      <c r="H40" s="2"/>
    </row>
    <row r="41" spans="2:8" ht="12.75" customHeight="1" x14ac:dyDescent="0.2">
      <c r="B41" s="40" t="s">
        <v>4</v>
      </c>
      <c r="C41" s="18" t="s">
        <v>3</v>
      </c>
      <c r="D41" s="59">
        <f>ROUND('[1]cikl. rk. térkép'!G44,1)</f>
        <v>-29</v>
      </c>
      <c r="E41" s="59">
        <f>ROUND('[1]cikl. rk. térkép'!H44,1)</f>
        <v>-25.1</v>
      </c>
      <c r="F41" s="59">
        <f>ROUND('[1]cikl. rk. térkép'!I44,1)</f>
        <v>-23.7</v>
      </c>
      <c r="G41" s="67" t="s">
        <v>48</v>
      </c>
      <c r="H41" s="2"/>
    </row>
    <row r="42" spans="2:8" ht="12.75" customHeight="1" thickBot="1" x14ac:dyDescent="0.25">
      <c r="B42" s="41" t="s">
        <v>2</v>
      </c>
      <c r="C42" s="28" t="s">
        <v>1</v>
      </c>
      <c r="D42" s="55">
        <f>ROUND('[1]cikl. rk. térkép'!G45,1)</f>
        <v>42.3</v>
      </c>
      <c r="E42" s="55">
        <f>ROUND('[1]cikl. rk. térkép'!H45,1)</f>
        <v>41.8</v>
      </c>
      <c r="F42" s="55">
        <f>ROUND('[1]cikl. rk. térkép'!I45,1)</f>
        <v>41.8</v>
      </c>
      <c r="G42" s="56" t="s">
        <v>48</v>
      </c>
      <c r="H42" s="2"/>
    </row>
    <row r="43" spans="2:8" x14ac:dyDescent="0.2">
      <c r="B43" s="6" t="s">
        <v>51</v>
      </c>
      <c r="C43" s="5" t="s">
        <v>1</v>
      </c>
      <c r="D43" s="57">
        <f>'[1]cikl. rk. térkép'!G46</f>
        <v>0</v>
      </c>
      <c r="E43" s="57">
        <f>'[1]cikl. rk. térkép'!H46</f>
        <v>0</v>
      </c>
      <c r="F43" s="60">
        <f>'[1]cikl. rk. térkép'!I46</f>
        <v>0</v>
      </c>
      <c r="G43" s="7" t="s">
        <v>48</v>
      </c>
    </row>
    <row r="44" spans="2:8" ht="12.75" customHeight="1" x14ac:dyDescent="0.2">
      <c r="B44" s="8" t="s">
        <v>47</v>
      </c>
      <c r="C44" s="4" t="s">
        <v>3</v>
      </c>
      <c r="D44" s="59">
        <f>ROUND('[1]cikl. rk. térkép'!G47,1)</f>
        <v>-28.7</v>
      </c>
      <c r="E44" s="59">
        <f>ROUND('[1]cikl. rk. térkép'!H47,1)</f>
        <v>-28.3</v>
      </c>
      <c r="F44" s="61">
        <f>ROUND('[1]cikl. rk. térkép'!I47,1)</f>
        <v>-28.3</v>
      </c>
      <c r="G44" s="67" t="s">
        <v>48</v>
      </c>
    </row>
    <row r="45" spans="2:8" ht="13.5" thickBot="1" x14ac:dyDescent="0.25">
      <c r="B45" s="9" t="s">
        <v>45</v>
      </c>
      <c r="C45" s="10" t="s">
        <v>1</v>
      </c>
      <c r="D45" s="62">
        <f>ROUND('[1]cikl. rk. térkép'!G48,1)</f>
        <v>42.3</v>
      </c>
      <c r="E45" s="62">
        <f>ROUND('[1]cikl. rk. térkép'!H48,1)</f>
        <v>41.8</v>
      </c>
      <c r="F45" s="63">
        <f>ROUND('[1]cikl. rk. térkép'!I48,1)</f>
        <v>41.8</v>
      </c>
      <c r="G45" s="11" t="s">
        <v>48</v>
      </c>
    </row>
    <row r="47" spans="2:8" x14ac:dyDescent="0.2">
      <c r="B47" s="69" t="s">
        <v>0</v>
      </c>
      <c r="C47" s="69"/>
      <c r="D47" s="69"/>
      <c r="E47" s="69"/>
      <c r="F47" s="69"/>
      <c r="G47" s="69"/>
    </row>
    <row r="48" spans="2:8" x14ac:dyDescent="0.2">
      <c r="B48" s="69"/>
      <c r="C48" s="69"/>
      <c r="D48" s="69"/>
      <c r="E48" s="69"/>
      <c r="F48" s="69"/>
      <c r="G48" s="69"/>
    </row>
    <row r="49" spans="2:7" x14ac:dyDescent="0.2">
      <c r="B49" s="69"/>
      <c r="C49" s="69"/>
      <c r="D49" s="69"/>
      <c r="E49" s="69"/>
      <c r="F49" s="69"/>
      <c r="G49" s="69"/>
    </row>
  </sheetData>
  <mergeCells count="1">
    <mergeCell ref="B47:G49"/>
  </mergeCells>
  <conditionalFormatting sqref="D4:F25 D27:F3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Sajtos Péter</cp:lastModifiedBy>
  <dcterms:created xsi:type="dcterms:W3CDTF">2016-03-09T13:53:05Z</dcterms:created>
  <dcterms:modified xsi:type="dcterms:W3CDTF">2017-06-13T13:02:22Z</dcterms:modified>
</cp:coreProperties>
</file>